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13_ncr:1_{BF5E5EDA-4863-43E7-AD1B-EF95BBA19C78}" xr6:coauthVersionLast="47" xr6:coauthVersionMax="47" xr10:uidLastSave="{00000000-0000-0000-0000-000000000000}"/>
  <bookViews>
    <workbookView xWindow="29655" yWindow="495" windowWidth="26415" windowHeight="14865" xr2:uid="{81BCAED8-93B9-42ED-90A4-17611C4E51D8}"/>
  </bookViews>
  <sheets>
    <sheet name="Request" sheetId="3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2" i="3" l="1"/>
  <c r="W132" i="3"/>
  <c r="AH132" i="3"/>
  <c r="L102" i="3"/>
  <c r="AH102" i="3"/>
  <c r="W102" i="3"/>
  <c r="W104" i="3"/>
  <c r="AH108" i="3"/>
  <c r="AH104" i="3"/>
  <c r="L111" i="3"/>
  <c r="L104" i="3"/>
  <c r="W396" i="3"/>
  <c r="L150" i="3"/>
  <c r="W150" i="3"/>
  <c r="AH396" i="3"/>
  <c r="L108" i="3"/>
  <c r="L352" i="3"/>
  <c r="L396" i="3"/>
  <c r="W108" i="3"/>
  <c r="W165" i="3"/>
  <c r="W240" i="3"/>
  <c r="AH150" i="3"/>
  <c r="AH165" i="3"/>
  <c r="W456" i="3"/>
  <c r="W352" i="3"/>
  <c r="L165" i="3"/>
  <c r="W128" i="3"/>
  <c r="AH111" i="3"/>
  <c r="W111" i="3"/>
  <c r="L456" i="3"/>
  <c r="AH352" i="3"/>
  <c r="AH185" i="3"/>
  <c r="AH128" i="3"/>
  <c r="AH456" i="3"/>
  <c r="W185" i="3"/>
  <c r="W320" i="3"/>
  <c r="L128" i="3"/>
  <c r="AH180" i="3"/>
  <c r="AH181" i="3"/>
  <c r="L320" i="3"/>
  <c r="L180" i="3"/>
  <c r="W180" i="3"/>
  <c r="AH157" i="3"/>
  <c r="W181" i="3"/>
  <c r="L185" i="3"/>
  <c r="L229" i="3"/>
  <c r="AH240" i="3"/>
  <c r="AH355" i="3"/>
  <c r="L181" i="3"/>
  <c r="W229" i="3"/>
  <c r="W157" i="3"/>
  <c r="AH229" i="3"/>
  <c r="AH187" i="3"/>
  <c r="AH373" i="3"/>
  <c r="L355" i="3"/>
  <c r="L373" i="3"/>
  <c r="L157" i="3"/>
  <c r="AH320" i="3"/>
  <c r="AH313" i="3"/>
  <c r="L313" i="3"/>
  <c r="L122" i="3"/>
  <c r="W313" i="3"/>
  <c r="L158" i="3"/>
  <c r="W284" i="3"/>
  <c r="W187" i="3"/>
  <c r="L187" i="3"/>
  <c r="W169" i="3"/>
  <c r="W204" i="3"/>
  <c r="AH474" i="3"/>
  <c r="AH122" i="3"/>
  <c r="L474" i="3"/>
  <c r="L204" i="3"/>
  <c r="W148" i="3"/>
  <c r="AH158" i="3"/>
  <c r="W242" i="3"/>
  <c r="W163" i="3"/>
  <c r="L123" i="3"/>
  <c r="W125" i="3"/>
  <c r="AH123" i="3"/>
  <c r="AH204" i="3"/>
  <c r="AH163" i="3"/>
  <c r="L125" i="3"/>
  <c r="AH242" i="3"/>
  <c r="L284" i="3"/>
  <c r="L163" i="3"/>
  <c r="AH148" i="3"/>
  <c r="AH125" i="3"/>
  <c r="AH284" i="3"/>
  <c r="L242" i="3"/>
  <c r="L148" i="3"/>
  <c r="W263" i="3"/>
  <c r="L263" i="3"/>
  <c r="AH232" i="3"/>
  <c r="L446" i="3"/>
  <c r="L258" i="3"/>
  <c r="W258" i="3"/>
  <c r="W117" i="3"/>
  <c r="AH446" i="3"/>
  <c r="AH258" i="3"/>
  <c r="W227" i="3"/>
  <c r="L134" i="3"/>
  <c r="L117" i="3"/>
  <c r="AH117" i="3"/>
  <c r="W232" i="3"/>
  <c r="AH106" i="3"/>
  <c r="L227" i="3"/>
  <c r="L106" i="3"/>
  <c r="AH134" i="3"/>
  <c r="W134" i="3"/>
  <c r="L232" i="3"/>
  <c r="AH280" i="3"/>
  <c r="W280" i="3"/>
  <c r="W106" i="3"/>
  <c r="L217" i="3"/>
  <c r="AH147" i="3"/>
  <c r="L280" i="3"/>
  <c r="W217" i="3"/>
  <c r="W147" i="3"/>
  <c r="W110" i="3"/>
  <c r="L110" i="3"/>
  <c r="AH110" i="3"/>
  <c r="AH246" i="3"/>
  <c r="L298" i="3"/>
  <c r="AH156" i="3"/>
  <c r="AH298" i="3"/>
  <c r="L147" i="3"/>
  <c r="W298" i="3"/>
  <c r="AH217" i="3"/>
  <c r="L246" i="3"/>
  <c r="W156" i="3"/>
  <c r="AH296" i="3"/>
  <c r="L115" i="3"/>
  <c r="AH179" i="3"/>
  <c r="L296" i="3"/>
  <c r="AH115" i="3"/>
  <c r="L470" i="3"/>
  <c r="W115" i="3"/>
  <c r="L179" i="3"/>
  <c r="L113" i="3"/>
  <c r="W296" i="3"/>
  <c r="W470" i="3"/>
  <c r="AH470" i="3"/>
  <c r="W113" i="3"/>
  <c r="W101" i="3"/>
  <c r="AH120" i="3"/>
  <c r="L101" i="3"/>
  <c r="L394" i="3"/>
  <c r="AH394" i="3"/>
  <c r="L120" i="3"/>
  <c r="AH101" i="3"/>
  <c r="W120" i="3"/>
  <c r="AH113" i="3"/>
  <c r="W394" i="3"/>
  <c r="L295" i="3"/>
  <c r="W121" i="3"/>
  <c r="L130" i="3"/>
  <c r="AH236" i="3"/>
  <c r="W276" i="3"/>
  <c r="W126" i="3"/>
  <c r="AH121" i="3"/>
  <c r="L236" i="3"/>
  <c r="L276" i="3"/>
  <c r="L121" i="3"/>
  <c r="AH276" i="3"/>
  <c r="AH130" i="3"/>
  <c r="L357" i="3"/>
  <c r="AH126" i="3"/>
  <c r="L126" i="3"/>
  <c r="W295" i="3"/>
  <c r="AH357" i="3"/>
  <c r="AH295" i="3"/>
  <c r="W357" i="3"/>
  <c r="L231" i="3"/>
  <c r="W146" i="3"/>
  <c r="AH146" i="3"/>
  <c r="W244" i="3"/>
  <c r="W109" i="3"/>
  <c r="L146" i="3"/>
  <c r="L244" i="3"/>
  <c r="L109" i="3"/>
  <c r="W231" i="3"/>
  <c r="L278" i="3"/>
  <c r="AH109" i="3"/>
  <c r="L274" i="3"/>
  <c r="W274" i="3"/>
  <c r="AH231" i="3"/>
  <c r="AH249" i="3"/>
  <c r="AH274" i="3"/>
  <c r="AH244" i="3"/>
  <c r="AH278" i="3"/>
  <c r="L249" i="3"/>
  <c r="W249" i="3"/>
  <c r="W278" i="3"/>
  <c r="W332" i="3"/>
  <c r="AH308" i="3"/>
  <c r="AH332" i="3"/>
  <c r="W289" i="3"/>
  <c r="L308" i="3"/>
  <c r="W178" i="3"/>
  <c r="W308" i="3"/>
  <c r="L289" i="3"/>
  <c r="W304" i="3"/>
  <c r="W159" i="3"/>
  <c r="AH304" i="3"/>
  <c r="L159" i="3"/>
  <c r="W326" i="3"/>
  <c r="L326" i="3"/>
  <c r="AH159" i="3"/>
  <c r="L304" i="3"/>
  <c r="L420" i="3"/>
  <c r="L178" i="3"/>
  <c r="AH289" i="3"/>
  <c r="AH178" i="3"/>
  <c r="AH144" i="3"/>
  <c r="W192" i="3"/>
  <c r="W420" i="3"/>
  <c r="AH420" i="3"/>
  <c r="W144" i="3"/>
  <c r="L136" i="3"/>
  <c r="L144" i="3"/>
  <c r="L472" i="3"/>
  <c r="L167" i="3"/>
  <c r="AH228" i="3"/>
  <c r="W136" i="3"/>
  <c r="L192" i="3"/>
  <c r="W472" i="3"/>
  <c r="AH489" i="3"/>
  <c r="L489" i="3"/>
  <c r="AH192" i="3"/>
  <c r="AH119" i="3"/>
  <c r="W100" i="3"/>
  <c r="W228" i="3"/>
  <c r="L228" i="3"/>
  <c r="AH100" i="3"/>
  <c r="AH167" i="3"/>
  <c r="L100" i="3"/>
  <c r="AH186" i="3"/>
  <c r="AH154" i="3"/>
  <c r="W119" i="3"/>
  <c r="L119" i="3"/>
  <c r="W149" i="3"/>
  <c r="W154" i="3"/>
  <c r="L154" i="3"/>
  <c r="L186" i="3"/>
  <c r="W186" i="3"/>
  <c r="L149" i="3"/>
  <c r="AH149" i="3"/>
  <c r="L354" i="3"/>
  <c r="W354" i="3"/>
  <c r="AH530" i="3"/>
  <c r="AH219" i="3"/>
  <c r="W285" i="3"/>
  <c r="L219" i="3"/>
  <c r="AH354" i="3"/>
  <c r="L285" i="3"/>
  <c r="L124" i="3"/>
  <c r="AH285" i="3"/>
  <c r="W219" i="3"/>
  <c r="W530" i="3"/>
  <c r="AH183" i="3"/>
  <c r="AH124" i="3"/>
  <c r="L183" i="3"/>
  <c r="W124" i="3"/>
  <c r="W152" i="3"/>
  <c r="W183" i="3"/>
  <c r="AH152" i="3"/>
  <c r="L152" i="3"/>
  <c r="L184" i="3"/>
  <c r="AH184" i="3"/>
  <c r="W190" i="3"/>
  <c r="L286" i="3"/>
  <c r="L190" i="3"/>
  <c r="W256" i="3"/>
  <c r="AH286" i="3"/>
  <c r="AH256" i="3"/>
  <c r="W286" i="3"/>
  <c r="L256" i="3"/>
  <c r="W309" i="3"/>
  <c r="L309" i="3"/>
  <c r="AH309" i="3"/>
  <c r="AH293" i="3"/>
  <c r="W293" i="3"/>
  <c r="AH407" i="3"/>
  <c r="AH160" i="3"/>
  <c r="L112" i="3"/>
  <c r="W112" i="3"/>
  <c r="AH112" i="3"/>
  <c r="W230" i="3"/>
  <c r="W160" i="3"/>
  <c r="W161" i="3"/>
  <c r="L145" i="3"/>
  <c r="W455" i="3"/>
  <c r="L230" i="3"/>
  <c r="L161" i="3"/>
  <c r="L173" i="3"/>
  <c r="L455" i="3"/>
  <c r="AH230" i="3"/>
  <c r="AH145" i="3"/>
  <c r="L466" i="3"/>
  <c r="L407" i="3"/>
  <c r="AH161" i="3"/>
  <c r="AH173" i="3"/>
  <c r="L160" i="3"/>
  <c r="L262" i="3"/>
  <c r="W262" i="3"/>
  <c r="AH466" i="3"/>
  <c r="W407" i="3"/>
  <c r="W173" i="3"/>
  <c r="L291" i="3"/>
  <c r="L221" i="3"/>
  <c r="W291" i="3"/>
  <c r="AH291" i="3"/>
  <c r="AH262" i="3"/>
  <c r="L238" i="3"/>
  <c r="L141" i="3"/>
  <c r="L413" i="3"/>
  <c r="L137" i="3"/>
  <c r="W143" i="3"/>
  <c r="W141" i="3"/>
  <c r="AH141" i="3"/>
  <c r="W137" i="3"/>
  <c r="W318" i="3"/>
  <c r="AH413" i="3"/>
  <c r="AH137" i="3"/>
  <c r="AH318" i="3"/>
  <c r="W300" i="3"/>
  <c r="AH143" i="3"/>
  <c r="L196" i="3"/>
  <c r="L318" i="3"/>
  <c r="W212" i="3"/>
  <c r="AH238" i="3"/>
  <c r="W198" i="3"/>
  <c r="W238" i="3"/>
  <c r="W196" i="3"/>
  <c r="AH196" i="3"/>
  <c r="L198" i="3"/>
  <c r="AH138" i="3"/>
  <c r="L182" i="3"/>
  <c r="AH182" i="3"/>
  <c r="W182" i="3"/>
  <c r="L300" i="3"/>
  <c r="AH212" i="3"/>
  <c r="L212" i="3"/>
  <c r="AH198" i="3"/>
  <c r="AH300" i="3"/>
  <c r="L171" i="3"/>
  <c r="W138" i="3"/>
  <c r="W139" i="3"/>
  <c r="AH265" i="3"/>
  <c r="W135" i="3"/>
  <c r="W297" i="3"/>
  <c r="L139" i="3"/>
  <c r="W306" i="3"/>
  <c r="W336" i="3"/>
  <c r="AH200" i="3"/>
  <c r="AH336" i="3"/>
  <c r="L306" i="3"/>
  <c r="L297" i="3"/>
  <c r="L162" i="3"/>
  <c r="AH135" i="3"/>
  <c r="L135" i="3"/>
  <c r="W194" i="3"/>
  <c r="W200" i="3"/>
  <c r="AH306" i="3"/>
  <c r="L200" i="3"/>
  <c r="AH162" i="3"/>
  <c r="W382" i="3"/>
  <c r="W162" i="3"/>
  <c r="AH382" i="3"/>
  <c r="L194" i="3"/>
  <c r="W439" i="3"/>
  <c r="AH194" i="3"/>
  <c r="L382" i="3"/>
  <c r="W346" i="3"/>
  <c r="L346" i="3"/>
  <c r="AH261" i="3"/>
  <c r="AH439" i="3"/>
  <c r="W261" i="3"/>
  <c r="AH103" i="3"/>
  <c r="W133" i="3"/>
  <c r="L133" i="3"/>
  <c r="AH223" i="3"/>
  <c r="W210" i="3"/>
  <c r="W103" i="3"/>
  <c r="L210" i="3"/>
  <c r="L234" i="3"/>
  <c r="AH210" i="3"/>
  <c r="W234" i="3"/>
  <c r="W166" i="3"/>
  <c r="AH166" i="3"/>
  <c r="W223" i="3"/>
  <c r="AH234" i="3"/>
  <c r="L202" i="3"/>
  <c r="L103" i="3"/>
  <c r="AH202" i="3"/>
  <c r="W208" i="3"/>
  <c r="L334" i="3"/>
  <c r="W202" i="3"/>
  <c r="W127" i="3"/>
  <c r="W339" i="3"/>
  <c r="W334" i="3"/>
  <c r="AH208" i="3"/>
  <c r="AH334" i="3"/>
  <c r="AH127" i="3"/>
  <c r="AH339" i="3"/>
  <c r="L339" i="3"/>
  <c r="L127" i="3"/>
  <c r="L208" i="3"/>
  <c r="W254" i="3"/>
  <c r="L254" i="3"/>
  <c r="W225" i="3"/>
  <c r="L225" i="3"/>
  <c r="AH254" i="3"/>
  <c r="L379" i="3"/>
  <c r="AH379" i="3"/>
  <c r="W379" i="3"/>
  <c r="AH311" i="3"/>
  <c r="L311" i="3"/>
  <c r="AH225" i="3"/>
  <c r="L129" i="3"/>
  <c r="L151" i="3"/>
  <c r="W140" i="3"/>
  <c r="W129" i="3"/>
  <c r="AH140" i="3"/>
  <c r="W311" i="3"/>
  <c r="W151" i="3"/>
  <c r="L140" i="3"/>
  <c r="AH129" i="3"/>
  <c r="AH151" i="3"/>
  <c r="W247" i="3"/>
  <c r="L376" i="3"/>
  <c r="AH247" i="3"/>
  <c r="W376" i="3"/>
  <c r="L247" i="3"/>
  <c r="W189" i="3"/>
  <c r="AH107" i="3"/>
  <c r="AH504" i="3"/>
  <c r="W504" i="3"/>
  <c r="L504" i="3"/>
  <c r="W324" i="3"/>
  <c r="W494" i="3"/>
  <c r="L189" i="3"/>
  <c r="AH494" i="3"/>
  <c r="L114" i="3"/>
  <c r="L494" i="3"/>
  <c r="L322" i="3"/>
  <c r="AH189" i="3"/>
  <c r="AH324" i="3"/>
  <c r="W322" i="3"/>
  <c r="W107" i="3"/>
  <c r="W317" i="3"/>
  <c r="L317" i="3"/>
  <c r="AH114" i="3"/>
  <c r="AH359" i="3"/>
  <c r="AH206" i="3"/>
  <c r="AH317" i="3"/>
  <c r="L359" i="3"/>
  <c r="W206" i="3"/>
  <c r="L209" i="3"/>
  <c r="L206" i="3"/>
  <c r="AH209" i="3"/>
  <c r="AH322" i="3"/>
  <c r="L105" i="3"/>
  <c r="AH105" i="3"/>
  <c r="W359" i="3"/>
  <c r="W176" i="3"/>
  <c r="L170" i="3"/>
  <c r="AH176" i="3"/>
  <c r="AH170" i="3"/>
  <c r="W211" i="3"/>
  <c r="W170" i="3"/>
  <c r="AH142" i="3"/>
  <c r="AH272" i="3"/>
  <c r="W142" i="3"/>
  <c r="L142" i="3"/>
  <c r="L211" i="3"/>
  <c r="W193" i="3"/>
  <c r="W155" i="3"/>
  <c r="AH211" i="3"/>
  <c r="L592" i="3"/>
  <c r="W592" i="3"/>
  <c r="L428" i="3"/>
  <c r="L155" i="3"/>
  <c r="AH155" i="3"/>
  <c r="AH428" i="3"/>
  <c r="W428" i="3"/>
  <c r="L272" i="3"/>
  <c r="AH193" i="3"/>
  <c r="L191" i="3"/>
  <c r="W168" i="3"/>
  <c r="L193" i="3"/>
  <c r="AH307" i="3"/>
  <c r="W307" i="3"/>
  <c r="W191" i="3"/>
  <c r="L307" i="3"/>
  <c r="L131" i="3"/>
  <c r="L168" i="3"/>
  <c r="L582" i="3"/>
  <c r="W116" i="3"/>
  <c r="AH116" i="3"/>
  <c r="AH191" i="3"/>
  <c r="AH168" i="3"/>
  <c r="AH131" i="3"/>
  <c r="L116" i="3"/>
  <c r="W582" i="3"/>
  <c r="AH267" i="3"/>
  <c r="W131" i="3"/>
  <c r="AH582" i="3"/>
  <c r="L267" i="3"/>
  <c r="AH260" i="3"/>
  <c r="L260" i="3"/>
  <c r="W302" i="3"/>
  <c r="AH384" i="3"/>
  <c r="L222" i="3"/>
  <c r="W222" i="3"/>
  <c r="L384" i="3"/>
  <c r="AH153" i="3"/>
  <c r="W384" i="3"/>
  <c r="L153" i="3"/>
  <c r="W153" i="3"/>
  <c r="AH118" i="3"/>
  <c r="L302" i="3"/>
  <c r="AH222" i="3"/>
  <c r="L207" i="3"/>
  <c r="AH207" i="3"/>
  <c r="W118" i="3"/>
  <c r="W224" i="3"/>
  <c r="L305" i="3"/>
  <c r="AH224" i="3"/>
  <c r="L224" i="3"/>
  <c r="W207" i="3"/>
  <c r="L253" i="3"/>
  <c r="W506" i="3"/>
  <c r="AH371" i="3"/>
  <c r="W305" i="3"/>
  <c r="L482" i="3"/>
  <c r="L205" i="3"/>
  <c r="L506" i="3"/>
  <c r="AH405" i="3"/>
  <c r="W405" i="3"/>
  <c r="AH482" i="3"/>
  <c r="AH506" i="3"/>
  <c r="AH305" i="3"/>
  <c r="L421" i="3"/>
  <c r="W371" i="3"/>
  <c r="W205" i="3"/>
  <c r="AH174" i="3"/>
  <c r="AH205" i="3"/>
  <c r="AH253" i="3"/>
  <c r="L174" i="3"/>
  <c r="AH421" i="3"/>
  <c r="W174" i="3"/>
  <c r="L529" i="3"/>
  <c r="W195" i="3"/>
  <c r="AH195" i="3"/>
  <c r="L235" i="3"/>
  <c r="W203" i="3"/>
  <c r="L195" i="3"/>
  <c r="L203" i="3"/>
  <c r="AH529" i="3"/>
  <c r="W529" i="3"/>
  <c r="AH235" i="3"/>
  <c r="W341" i="3"/>
  <c r="W411" i="3"/>
  <c r="W287" i="3"/>
  <c r="W403" i="3"/>
  <c r="AH411" i="3"/>
  <c r="L341" i="3"/>
  <c r="L287" i="3"/>
  <c r="AH287" i="3"/>
  <c r="W432" i="3"/>
  <c r="W282" i="3"/>
  <c r="W435" i="3"/>
  <c r="L315" i="3"/>
  <c r="W315" i="3"/>
  <c r="L282" i="3"/>
  <c r="AH282" i="3"/>
  <c r="L403" i="3"/>
  <c r="AH432" i="3"/>
  <c r="AH315" i="3"/>
  <c r="AH400" i="3"/>
  <c r="L432" i="3"/>
  <c r="W400" i="3"/>
  <c r="AH435" i="3"/>
  <c r="AH216" i="3"/>
  <c r="AH476" i="3"/>
  <c r="L462" i="3"/>
  <c r="W476" i="3"/>
  <c r="L435" i="3"/>
  <c r="L493" i="3"/>
  <c r="L400" i="3"/>
  <c r="L476" i="3"/>
  <c r="L216" i="3"/>
  <c r="W493" i="3"/>
  <c r="L259" i="3"/>
  <c r="W483" i="3"/>
  <c r="AH483" i="3"/>
  <c r="L483" i="3"/>
  <c r="AH493" i="3"/>
  <c r="W259" i="3"/>
  <c r="AH397" i="3"/>
  <c r="AH259" i="3"/>
  <c r="L172" i="3"/>
  <c r="L397" i="3"/>
  <c r="W172" i="3"/>
  <c r="W397" i="3"/>
  <c r="W548" i="3"/>
  <c r="AH462" i="3"/>
  <c r="AH172" i="3"/>
  <c r="L491" i="3"/>
  <c r="W402" i="3"/>
  <c r="AH491" i="3"/>
  <c r="W233" i="3"/>
  <c r="W491" i="3"/>
  <c r="AH402" i="3"/>
  <c r="AH548" i="3"/>
  <c r="L426" i="3"/>
  <c r="L548" i="3"/>
  <c r="AH426" i="3"/>
  <c r="W270" i="3"/>
  <c r="W426" i="3"/>
  <c r="L233" i="3"/>
  <c r="AH233" i="3"/>
  <c r="AH283" i="3"/>
  <c r="W452" i="3"/>
  <c r="L283" i="3"/>
  <c r="AH350" i="3"/>
  <c r="AH452" i="3"/>
  <c r="AH386" i="3"/>
  <c r="L241" i="3"/>
  <c r="W386" i="3"/>
  <c r="L452" i="3"/>
  <c r="W552" i="3"/>
  <c r="W283" i="3"/>
  <c r="L552" i="3"/>
  <c r="L270" i="3"/>
  <c r="L386" i="3"/>
  <c r="AH241" i="3"/>
  <c r="L350" i="3"/>
  <c r="AH552" i="3"/>
  <c r="AH498" i="3"/>
  <c r="L380" i="3"/>
  <c r="AH380" i="3"/>
  <c r="L498" i="3"/>
  <c r="W498" i="3"/>
  <c r="W380" i="3"/>
  <c r="AH321" i="3"/>
  <c r="W542" i="3"/>
  <c r="L214" i="3"/>
  <c r="W321" i="3"/>
  <c r="L321" i="3"/>
  <c r="L197" i="3"/>
  <c r="AH188" i="3"/>
  <c r="AH197" i="3"/>
  <c r="W214" i="3"/>
  <c r="AH281" i="3"/>
  <c r="AH542" i="3"/>
  <c r="W361" i="3"/>
  <c r="L281" i="3"/>
  <c r="L361" i="3"/>
  <c r="W188" i="3"/>
  <c r="AH214" i="3"/>
  <c r="L188" i="3"/>
  <c r="W281" i="3"/>
  <c r="W264" i="3"/>
  <c r="L251" i="3"/>
  <c r="AH361" i="3"/>
  <c r="W251" i="3"/>
  <c r="AH251" i="3"/>
  <c r="W220" i="3"/>
  <c r="W516" i="3"/>
  <c r="L516" i="3"/>
  <c r="L220" i="3"/>
  <c r="AH264" i="3"/>
  <c r="L264" i="3"/>
  <c r="AH516" i="3"/>
  <c r="W164" i="3"/>
  <c r="L558" i="3"/>
  <c r="L164" i="3"/>
  <c r="AH220" i="3"/>
  <c r="AH409" i="3"/>
  <c r="AH257" i="3"/>
  <c r="L409" i="3"/>
  <c r="W257" i="3"/>
  <c r="AH520" i="3"/>
  <c r="L201" i="3"/>
  <c r="W558" i="3"/>
  <c r="W409" i="3"/>
  <c r="L257" i="3"/>
  <c r="AH164" i="3"/>
  <c r="L450" i="3"/>
  <c r="AH558" i="3"/>
  <c r="W201" i="3"/>
  <c r="W310" i="3"/>
  <c r="L520" i="3"/>
  <c r="AH310" i="3"/>
  <c r="AH177" i="3"/>
  <c r="W294" i="3"/>
  <c r="L294" i="3"/>
  <c r="AH450" i="3"/>
  <c r="W330" i="3"/>
  <c r="AH330" i="3"/>
  <c r="W177" i="3"/>
  <c r="W245" i="3"/>
  <c r="W481" i="3"/>
  <c r="W437" i="3"/>
  <c r="L481" i="3"/>
  <c r="L218" i="3"/>
  <c r="W199" i="3"/>
  <c r="W218" i="3"/>
  <c r="AH218" i="3"/>
  <c r="AH175" i="3"/>
  <c r="L239" i="3"/>
  <c r="L199" i="3"/>
  <c r="AH199" i="3"/>
  <c r="L243" i="3"/>
  <c r="L344" i="3"/>
  <c r="AH344" i="3"/>
  <c r="W175" i="3"/>
  <c r="W215" i="3"/>
  <c r="W344" i="3"/>
  <c r="AH243" i="3"/>
  <c r="W239" i="3"/>
  <c r="L437" i="3"/>
  <c r="W312" i="3"/>
  <c r="L245" i="3"/>
  <c r="AH215" i="3"/>
  <c r="AH245" i="3"/>
  <c r="AH312" i="3"/>
  <c r="L312" i="3"/>
  <c r="AH437" i="3"/>
  <c r="L215" i="3"/>
  <c r="W277" i="3"/>
  <c r="AH239" i="3"/>
  <c r="W550" i="3"/>
  <c r="L277" i="3"/>
  <c r="AH277" i="3"/>
  <c r="W395" i="3"/>
  <c r="W328" i="3"/>
  <c r="L502" i="3"/>
  <c r="L328" i="3"/>
  <c r="AH550" i="3"/>
  <c r="W502" i="3"/>
  <c r="AH328" i="3"/>
  <c r="AH502" i="3"/>
  <c r="L550" i="3"/>
  <c r="L395" i="3"/>
  <c r="AH395" i="3"/>
  <c r="L348" i="3"/>
  <c r="L369" i="3"/>
  <c r="W369" i="3"/>
  <c r="AH348" i="3"/>
  <c r="AH398" i="3"/>
  <c r="L398" i="3"/>
  <c r="L524" i="3"/>
  <c r="W398" i="3"/>
  <c r="AH369" i="3"/>
  <c r="W353" i="3"/>
  <c r="AH337" i="3"/>
  <c r="AH340" i="3"/>
  <c r="W319" i="3"/>
  <c r="L337" i="3"/>
  <c r="W524" i="3"/>
  <c r="AH524" i="3"/>
  <c r="W340" i="3"/>
  <c r="L340" i="3"/>
  <c r="W337" i="3"/>
  <c r="W226" i="3"/>
  <c r="L353" i="3"/>
  <c r="W539" i="3"/>
  <c r="AH539" i="3"/>
  <c r="L539" i="3"/>
  <c r="L226" i="3"/>
  <c r="L252" i="3"/>
  <c r="W248" i="3"/>
  <c r="AH226" i="3"/>
  <c r="AH250" i="3"/>
  <c r="AH273" i="3"/>
  <c r="L248" i="3"/>
  <c r="W250" i="3"/>
  <c r="AH248" i="3"/>
  <c r="W252" i="3"/>
  <c r="W570" i="3"/>
  <c r="AH252" i="3"/>
  <c r="L213" i="3"/>
  <c r="L570" i="3"/>
  <c r="L390" i="3"/>
  <c r="AH570" i="3"/>
  <c r="W213" i="3"/>
  <c r="W434" i="3"/>
  <c r="W273" i="3"/>
  <c r="L269" i="3"/>
  <c r="L271" i="3"/>
  <c r="AH390" i="3"/>
  <c r="W269" i="3"/>
  <c r="AH434" i="3"/>
  <c r="AH213" i="3"/>
  <c r="L434" i="3"/>
  <c r="L273" i="3"/>
  <c r="AH271" i="3"/>
  <c r="W390" i="3"/>
  <c r="W271" i="3"/>
  <c r="W335" i="3"/>
  <c r="L335" i="3"/>
  <c r="AH335" i="3"/>
  <c r="W288" i="3"/>
  <c r="AH237" i="3"/>
  <c r="W479" i="3"/>
  <c r="AH598" i="3"/>
  <c r="W598" i="3"/>
  <c r="W237" i="3"/>
  <c r="AH275" i="3"/>
  <c r="L422" i="3"/>
  <c r="W422" i="3"/>
  <c r="L598" i="3"/>
  <c r="W275" i="3"/>
  <c r="AH422" i="3"/>
  <c r="L275" i="3"/>
  <c r="W454" i="3"/>
  <c r="L487" i="3"/>
  <c r="L479" i="3"/>
  <c r="L454" i="3"/>
  <c r="AH479" i="3"/>
  <c r="AH288" i="3"/>
  <c r="AH342" i="3"/>
  <c r="W487" i="3"/>
  <c r="L288" i="3"/>
  <c r="L342" i="3"/>
  <c r="W342" i="3"/>
  <c r="L496" i="3"/>
  <c r="W496" i="3"/>
  <c r="AH496" i="3"/>
  <c r="AH487" i="3"/>
  <c r="L541" i="3"/>
  <c r="AH528" i="3"/>
  <c r="L528" i="3"/>
  <c r="AH527" i="3"/>
  <c r="W528" i="3"/>
  <c r="AH365" i="3"/>
  <c r="AH541" i="3"/>
  <c r="L433" i="3"/>
  <c r="AH433" i="3"/>
  <c r="AH445" i="3"/>
  <c r="W541" i="3"/>
  <c r="W433" i="3"/>
  <c r="L527" i="3"/>
  <c r="W365" i="3"/>
  <c r="W527" i="3"/>
  <c r="L445" i="3"/>
  <c r="W445" i="3"/>
  <c r="W301" i="3"/>
  <c r="W378" i="3"/>
  <c r="W522" i="3"/>
  <c r="L378" i="3"/>
  <c r="AH301" i="3"/>
  <c r="L301" i="3"/>
  <c r="AH522" i="3"/>
  <c r="W430" i="3"/>
  <c r="L430" i="3"/>
  <c r="L522" i="3"/>
  <c r="L574" i="3"/>
  <c r="W574" i="3"/>
  <c r="AH430" i="3"/>
  <c r="L537" i="3"/>
  <c r="L443" i="3"/>
  <c r="AH572" i="3"/>
  <c r="AH537" i="3"/>
  <c r="AH323" i="3"/>
  <c r="L546" i="3"/>
  <c r="L314" i="3"/>
  <c r="L323" i="3"/>
  <c r="AH514" i="3"/>
  <c r="W572" i="3"/>
  <c r="W443" i="3"/>
  <c r="L514" i="3"/>
  <c r="L572" i="3"/>
  <c r="AH314" i="3"/>
  <c r="W546" i="3"/>
  <c r="W266" i="3"/>
  <c r="W323" i="3"/>
  <c r="W415" i="3"/>
  <c r="AH443" i="3"/>
  <c r="L415" i="3"/>
  <c r="W314" i="3"/>
  <c r="W299" i="3"/>
  <c r="L299" i="3"/>
  <c r="L266" i="3"/>
  <c r="W290" i="3"/>
  <c r="AH299" i="3"/>
  <c r="AH290" i="3"/>
  <c r="AH415" i="3"/>
  <c r="AH266" i="3"/>
  <c r="L290" i="3"/>
  <c r="W372" i="3"/>
  <c r="L372" i="3"/>
  <c r="AH372" i="3"/>
  <c r="W419" i="3"/>
  <c r="L419" i="3"/>
  <c r="W431" i="3"/>
  <c r="AH392" i="3"/>
  <c r="W392" i="3"/>
  <c r="AH431" i="3"/>
  <c r="AH419" i="3"/>
  <c r="L367" i="3"/>
  <c r="L392" i="3"/>
  <c r="L374" i="3"/>
  <c r="W367" i="3"/>
  <c r="L268" i="3"/>
  <c r="AH367" i="3"/>
  <c r="W374" i="3"/>
  <c r="W268" i="3"/>
  <c r="AH279" i="3"/>
  <c r="L279" i="3"/>
  <c r="L590" i="3"/>
  <c r="AH441" i="3"/>
  <c r="W448" i="3"/>
  <c r="L441" i="3"/>
  <c r="L431" i="3"/>
  <c r="AH590" i="3"/>
  <c r="W255" i="3"/>
  <c r="W279" i="3"/>
  <c r="L448" i="3"/>
  <c r="AH374" i="3"/>
  <c r="AH448" i="3"/>
  <c r="AH268" i="3"/>
  <c r="W441" i="3"/>
  <c r="AH255" i="3"/>
  <c r="L316" i="3"/>
  <c r="W485" i="3"/>
  <c r="L485" i="3"/>
  <c r="AH292" i="3"/>
  <c r="W292" i="3"/>
  <c r="L292" i="3"/>
  <c r="W590" i="3"/>
  <c r="W316" i="3"/>
  <c r="L255" i="3"/>
  <c r="AH343" i="3"/>
  <c r="L343" i="3"/>
  <c r="AH596" i="3"/>
  <c r="W596" i="3"/>
  <c r="L596" i="3"/>
  <c r="AH485" i="3"/>
  <c r="W343" i="3"/>
  <c r="W356" i="3"/>
  <c r="W468" i="3"/>
  <c r="L356" i="3"/>
  <c r="W383" i="3"/>
  <c r="AH303" i="3"/>
  <c r="L303" i="3"/>
  <c r="AH544" i="3"/>
  <c r="AH331" i="3"/>
  <c r="AH356" i="3"/>
  <c r="W518" i="3"/>
  <c r="L424" i="3"/>
  <c r="L331" i="3"/>
  <c r="W331" i="3"/>
  <c r="L468" i="3"/>
  <c r="L518" i="3"/>
  <c r="AH468" i="3"/>
  <c r="L329" i="3"/>
  <c r="AH518" i="3"/>
  <c r="AH329" i="3"/>
  <c r="W329" i="3"/>
  <c r="W424" i="3"/>
  <c r="AH424" i="3"/>
  <c r="W599" i="3"/>
  <c r="L544" i="3"/>
  <c r="L478" i="3"/>
  <c r="W544" i="3"/>
  <c r="W531" i="3"/>
  <c r="AH478" i="3"/>
  <c r="L531" i="3"/>
  <c r="L417" i="3"/>
  <c r="W417" i="3"/>
  <c r="L599" i="3"/>
  <c r="L500" i="3"/>
  <c r="AH599" i="3"/>
  <c r="AH417" i="3"/>
  <c r="L458" i="3"/>
  <c r="AH531" i="3"/>
  <c r="W500" i="3"/>
  <c r="AH385" i="3"/>
  <c r="AH500" i="3"/>
  <c r="L383" i="3"/>
  <c r="W404" i="3"/>
  <c r="L385" i="3"/>
  <c r="AH381" i="3"/>
  <c r="W480" i="3"/>
  <c r="AH404" i="3"/>
  <c r="W385" i="3"/>
  <c r="L404" i="3"/>
  <c r="W363" i="3"/>
  <c r="AH363" i="3"/>
  <c r="L568" i="3"/>
  <c r="W568" i="3"/>
  <c r="AH480" i="3"/>
  <c r="L480" i="3"/>
  <c r="W503" i="3"/>
  <c r="L526" i="3"/>
  <c r="L363" i="3"/>
  <c r="AH568" i="3"/>
  <c r="L510" i="3"/>
  <c r="L554" i="3"/>
  <c r="AH333" i="3"/>
  <c r="W333" i="3"/>
  <c r="W510" i="3"/>
  <c r="L503" i="3"/>
  <c r="AH554" i="3"/>
  <c r="L333" i="3"/>
  <c r="W554" i="3"/>
  <c r="AH503" i="3"/>
  <c r="AH510" i="3"/>
  <c r="W345" i="3"/>
  <c r="L345" i="3"/>
  <c r="AH345" i="3"/>
  <c r="L576" i="3"/>
  <c r="AH533" i="3"/>
  <c r="L492" i="3"/>
  <c r="W444" i="3"/>
  <c r="W492" i="3"/>
  <c r="W533" i="3"/>
  <c r="AH492" i="3"/>
  <c r="W576" i="3"/>
  <c r="L533" i="3"/>
  <c r="AH576" i="3"/>
  <c r="W469" i="3"/>
  <c r="L490" i="3"/>
  <c r="AH469" i="3"/>
  <c r="L444" i="3"/>
  <c r="L538" i="3"/>
  <c r="W490" i="3"/>
  <c r="AH444" i="3"/>
  <c r="AH594" i="3"/>
  <c r="W594" i="3"/>
  <c r="AH490" i="3"/>
  <c r="L391" i="3"/>
  <c r="W535" i="3"/>
  <c r="L594" i="3"/>
  <c r="W538" i="3"/>
  <c r="W391" i="3"/>
  <c r="AH566" i="3"/>
  <c r="AH535" i="3"/>
  <c r="W566" i="3"/>
  <c r="W515" i="3"/>
  <c r="W509" i="3"/>
  <c r="L535" i="3"/>
  <c r="AH578" i="3"/>
  <c r="W578" i="3"/>
  <c r="AH509" i="3"/>
  <c r="L578" i="3"/>
  <c r="L509" i="3"/>
  <c r="AH515" i="3"/>
  <c r="L515" i="3"/>
  <c r="L467" i="3"/>
  <c r="W467" i="3"/>
  <c r="AH461" i="3"/>
  <c r="W513" i="3"/>
  <c r="AH467" i="3"/>
  <c r="W461" i="3"/>
  <c r="W601" i="3"/>
  <c r="L601" i="3"/>
  <c r="L513" i="3"/>
  <c r="L461" i="3"/>
  <c r="AH463" i="3"/>
  <c r="AH513" i="3"/>
  <c r="L517" i="3"/>
  <c r="W517" i="3"/>
  <c r="AH601" i="3"/>
  <c r="W559" i="3"/>
  <c r="L362" i="3"/>
  <c r="W362" i="3"/>
  <c r="L559" i="3"/>
  <c r="W463" i="3"/>
  <c r="L360" i="3"/>
  <c r="W360" i="3"/>
  <c r="L406" i="3"/>
  <c r="L463" i="3"/>
  <c r="AH362" i="3"/>
  <c r="AH406" i="3"/>
  <c r="AH564" i="3"/>
  <c r="AH457" i="3"/>
  <c r="AH465" i="3"/>
  <c r="AH559" i="3"/>
  <c r="L410" i="3"/>
  <c r="W564" i="3"/>
  <c r="W465" i="3"/>
  <c r="AH360" i="3"/>
  <c r="W457" i="3"/>
  <c r="W358" i="3"/>
  <c r="L465" i="3"/>
  <c r="L358" i="3"/>
  <c r="L564" i="3"/>
  <c r="W410" i="3"/>
  <c r="L387" i="3"/>
  <c r="AH387" i="3"/>
  <c r="W447" i="3"/>
  <c r="W387" i="3"/>
  <c r="L457" i="3"/>
  <c r="W347" i="3"/>
  <c r="L347" i="3"/>
  <c r="AH347" i="3"/>
  <c r="W588" i="3"/>
  <c r="AH551" i="3"/>
  <c r="L588" i="3"/>
  <c r="L349" i="3"/>
  <c r="W349" i="3"/>
  <c r="L447" i="3"/>
  <c r="L551" i="3"/>
  <c r="AH588" i="3"/>
  <c r="W540" i="3"/>
  <c r="L540" i="3"/>
  <c r="W366" i="3"/>
  <c r="AH511" i="3"/>
  <c r="L366" i="3"/>
  <c r="L511" i="3"/>
  <c r="AH349" i="3"/>
  <c r="W511" i="3"/>
  <c r="AH540" i="3"/>
  <c r="W389" i="3"/>
  <c r="AH389" i="3"/>
  <c r="L389" i="3"/>
  <c r="AH366" i="3"/>
  <c r="AH327" i="3"/>
  <c r="W368" i="3"/>
  <c r="W327" i="3"/>
  <c r="AH368" i="3"/>
  <c r="L442" i="3"/>
  <c r="W562" i="3"/>
  <c r="W442" i="3"/>
  <c r="W370" i="3"/>
  <c r="L368" i="3"/>
  <c r="AH562" i="3"/>
  <c r="L562" i="3"/>
  <c r="L370" i="3"/>
  <c r="AH370" i="3"/>
  <c r="AH408" i="3"/>
  <c r="W408" i="3"/>
  <c r="AH414" i="3"/>
  <c r="AH442" i="3"/>
  <c r="L408" i="3"/>
  <c r="L414" i="3"/>
  <c r="AH418" i="3"/>
  <c r="L505" i="3"/>
  <c r="AH505" i="3"/>
  <c r="W505" i="3"/>
  <c r="W414" i="3"/>
  <c r="AH351" i="3"/>
  <c r="L418" i="3"/>
  <c r="AH338" i="3"/>
  <c r="L351" i="3"/>
  <c r="W338" i="3"/>
  <c r="W351" i="3"/>
  <c r="W418" i="3"/>
  <c r="L401" i="3"/>
  <c r="L438" i="3"/>
  <c r="L581" i="3"/>
  <c r="W416" i="3"/>
  <c r="W393" i="3"/>
  <c r="L393" i="3"/>
  <c r="AH393" i="3"/>
  <c r="L338" i="3"/>
  <c r="AH401" i="3"/>
  <c r="AH581" i="3"/>
  <c r="L459" i="3"/>
  <c r="W575" i="3"/>
  <c r="W563" i="3"/>
  <c r="W507" i="3"/>
  <c r="AH438" i="3"/>
  <c r="L575" i="3"/>
  <c r="L416" i="3"/>
  <c r="W401" i="3"/>
  <c r="L507" i="3"/>
  <c r="AH575" i="3"/>
  <c r="AH416" i="3"/>
  <c r="W459" i="3"/>
  <c r="AH507" i="3"/>
  <c r="L563" i="3"/>
  <c r="AH534" i="3"/>
  <c r="AH459" i="3"/>
  <c r="W534" i="3"/>
  <c r="AH557" i="3"/>
  <c r="AH563" i="3"/>
  <c r="L534" i="3"/>
  <c r="W565" i="3"/>
  <c r="AH565" i="3"/>
  <c r="L565" i="3"/>
  <c r="AH579" i="3"/>
  <c r="W325" i="3"/>
  <c r="L557" i="3"/>
  <c r="L586" i="3"/>
  <c r="W557" i="3"/>
  <c r="L325" i="3"/>
  <c r="AH325" i="3"/>
  <c r="L579" i="3"/>
  <c r="W586" i="3"/>
  <c r="AH586" i="3"/>
  <c r="W555" i="3"/>
  <c r="W561" i="3"/>
  <c r="AH425" i="3"/>
  <c r="W579" i="3"/>
  <c r="L555" i="3"/>
  <c r="W425" i="3"/>
  <c r="L560" i="3"/>
  <c r="L425" i="3"/>
  <c r="L561" i="3"/>
  <c r="AH555" i="3"/>
  <c r="AH561" i="3"/>
  <c r="AH600" i="3"/>
  <c r="W577" i="3"/>
  <c r="L577" i="3"/>
  <c r="L600" i="3"/>
  <c r="AH577" i="3"/>
  <c r="L388" i="3"/>
  <c r="AH423" i="3"/>
  <c r="W600" i="3"/>
  <c r="L423" i="3"/>
  <c r="W388" i="3"/>
  <c r="L375" i="3"/>
  <c r="W423" i="3"/>
  <c r="AH553" i="3"/>
  <c r="L553" i="3"/>
  <c r="W560" i="3"/>
  <c r="AH388" i="3"/>
  <c r="AH375" i="3"/>
  <c r="W486" i="3"/>
  <c r="AH560" i="3"/>
  <c r="W553" i="3"/>
  <c r="L573" i="3"/>
  <c r="L583" i="3"/>
  <c r="AH486" i="3"/>
  <c r="L486" i="3"/>
  <c r="AH583" i="3"/>
  <c r="L587" i="3"/>
  <c r="W583" i="3"/>
  <c r="L585" i="3"/>
  <c r="W573" i="3"/>
  <c r="L399" i="3"/>
  <c r="W399" i="3"/>
  <c r="AH573" i="3"/>
  <c r="W585" i="3"/>
  <c r="AH399" i="3"/>
  <c r="L471" i="3"/>
  <c r="W471" i="3"/>
  <c r="AH602" i="3"/>
  <c r="AH460" i="3"/>
  <c r="AH471" i="3"/>
  <c r="L602" i="3"/>
  <c r="AH585" i="3"/>
  <c r="W460" i="3"/>
  <c r="L460" i="3"/>
  <c r="AH495" i="3"/>
  <c r="L495" i="3"/>
  <c r="W532" i="3"/>
  <c r="L364" i="3"/>
  <c r="AH473" i="3"/>
  <c r="W364" i="3"/>
  <c r="AH532" i="3"/>
  <c r="W473" i="3"/>
  <c r="L508" i="3"/>
  <c r="L532" i="3"/>
  <c r="AH364" i="3"/>
  <c r="W521" i="3"/>
  <c r="W495" i="3"/>
  <c r="W377" i="3"/>
  <c r="L521" i="3"/>
  <c r="W497" i="3"/>
  <c r="L543" i="3"/>
  <c r="AH521" i="3"/>
  <c r="L589" i="3"/>
  <c r="AH497" i="3"/>
  <c r="L377" i="3"/>
  <c r="L497" i="3"/>
  <c r="AH508" i="3"/>
  <c r="AH589" i="3"/>
  <c r="W508" i="3"/>
  <c r="L488" i="3"/>
  <c r="AH488" i="3"/>
  <c r="W488" i="3"/>
  <c r="W412" i="3"/>
  <c r="AH543" i="3"/>
  <c r="AH512" i="3"/>
  <c r="W543" i="3"/>
  <c r="W451" i="3"/>
  <c r="L484" i="3"/>
  <c r="W484" i="3"/>
  <c r="L512" i="3"/>
  <c r="W512" i="3"/>
  <c r="AH412" i="3"/>
  <c r="L525" i="3"/>
  <c r="W525" i="3"/>
  <c r="L412" i="3"/>
  <c r="W584" i="3"/>
  <c r="L436" i="3"/>
  <c r="AH484" i="3"/>
  <c r="AH584" i="3"/>
  <c r="L584" i="3"/>
  <c r="AH569" i="3"/>
  <c r="AH451" i="3"/>
  <c r="L451" i="3"/>
  <c r="W569" i="3"/>
  <c r="L569" i="3"/>
  <c r="L567" i="3"/>
  <c r="W436" i="3"/>
  <c r="AH436" i="3"/>
  <c r="W519" i="3"/>
  <c r="L519" i="3"/>
  <c r="W567" i="3"/>
  <c r="W597" i="3"/>
  <c r="W549" i="3"/>
  <c r="B25" i="3"/>
  <c r="AH597" i="3"/>
  <c r="L449" i="3"/>
  <c r="AH519" i="3"/>
  <c r="W429" i="3"/>
  <c r="L597" i="3"/>
  <c r="AH567" i="3"/>
  <c r="L440" i="3"/>
  <c r="L549" i="3"/>
  <c r="AH429" i="3"/>
  <c r="AH549" i="3"/>
  <c r="AH440" i="3"/>
  <c r="W440" i="3"/>
  <c r="L593" i="3"/>
  <c r="L545" i="3"/>
  <c r="AH545" i="3"/>
  <c r="W545" i="3"/>
  <c r="L477" i="3"/>
  <c r="AH591" i="3"/>
  <c r="L429" i="3"/>
  <c r="AH593" i="3"/>
  <c r="W477" i="3"/>
  <c r="D161" i="3"/>
  <c r="D409" i="3"/>
  <c r="D440" i="3"/>
  <c r="D322" i="3"/>
  <c r="D515" i="3"/>
  <c r="D311" i="3"/>
  <c r="D543" i="3"/>
  <c r="D437" i="3"/>
  <c r="AH477" i="3"/>
  <c r="W536" i="3"/>
  <c r="W591" i="3"/>
  <c r="W499" i="3"/>
  <c r="AH464" i="3"/>
  <c r="W464" i="3"/>
  <c r="AH556" i="3"/>
  <c r="L464" i="3"/>
  <c r="W453" i="3"/>
  <c r="W595" i="3"/>
  <c r="AH595" i="3"/>
  <c r="L556" i="3"/>
  <c r="AH499" i="3"/>
  <c r="L595" i="3"/>
  <c r="L453" i="3"/>
  <c r="AH453" i="3"/>
  <c r="W547" i="3"/>
  <c r="L547" i="3"/>
  <c r="AH547" i="3"/>
  <c r="W427" i="3"/>
  <c r="L427" i="3"/>
  <c r="D557" i="3"/>
  <c r="D254" i="3"/>
  <c r="D335" i="3"/>
  <c r="D393" i="3"/>
  <c r="D156" i="3"/>
  <c r="D364" i="3"/>
  <c r="D470" i="3"/>
  <c r="D160" i="3"/>
  <c r="D175" i="3"/>
  <c r="D496" i="3"/>
  <c r="D492" i="3"/>
  <c r="D502" i="3"/>
  <c r="D582" i="3"/>
  <c r="D139" i="3"/>
  <c r="D421" i="3"/>
  <c r="D387" i="3"/>
  <c r="AH427" i="3"/>
  <c r="W523" i="3"/>
  <c r="L523" i="3"/>
  <c r="L536" i="3"/>
  <c r="AH523" i="3"/>
  <c r="D533" i="3"/>
  <c r="D558" i="3"/>
  <c r="D384" i="3"/>
  <c r="D108" i="3"/>
  <c r="D522" i="3"/>
  <c r="D510" i="3"/>
  <c r="D374" i="3"/>
  <c r="AH536" i="3"/>
  <c r="D336" i="3"/>
  <c r="D425" i="3"/>
  <c r="D584" i="3"/>
  <c r="D516" i="3"/>
  <c r="D444" i="3"/>
  <c r="D223" i="3"/>
  <c r="D430" i="3"/>
  <c r="D392" i="3"/>
  <c r="D365" i="3"/>
  <c r="D273" i="3"/>
  <c r="D225" i="3"/>
  <c r="D176" i="3"/>
  <c r="D217" i="3"/>
  <c r="D204" i="3"/>
  <c r="D228" i="3"/>
  <c r="D182" i="3"/>
  <c r="D466" i="3"/>
  <c r="D233" i="3"/>
  <c r="D450" i="3"/>
  <c r="D328" i="3"/>
  <c r="D270" i="3"/>
  <c r="D147" i="3"/>
  <c r="D261" i="3"/>
  <c r="D191" i="3"/>
  <c r="D262" i="3"/>
  <c r="D231" i="3"/>
  <c r="D486" i="3"/>
  <c r="D153" i="3"/>
  <c r="L580" i="3"/>
  <c r="D118" i="3"/>
  <c r="D171" i="3"/>
  <c r="D291" i="3"/>
  <c r="D554" i="3"/>
  <c r="D121" i="3"/>
  <c r="D320" i="3"/>
  <c r="D302" i="3"/>
  <c r="D288" i="3"/>
  <c r="W580" i="3"/>
  <c r="W571" i="3"/>
  <c r="AH571" i="3"/>
  <c r="AH580" i="3"/>
  <c r="L571" i="3"/>
  <c r="D481" i="3"/>
  <c r="D277" i="3"/>
  <c r="D429" i="3"/>
  <c r="D448" i="3"/>
  <c r="D131" i="3"/>
  <c r="D152" i="3"/>
  <c r="D104" i="3"/>
  <c r="D359" i="3"/>
  <c r="D476" i="3"/>
  <c r="D376" i="3"/>
  <c r="D403" i="3"/>
  <c r="D155" i="3"/>
  <c r="D198" i="3"/>
  <c r="D600" i="3"/>
  <c r="D170" i="3"/>
  <c r="D553" i="3"/>
  <c r="L501" i="3"/>
  <c r="D536" i="3"/>
  <c r="D433" i="3"/>
  <c r="D304" i="3"/>
  <c r="D417" i="3"/>
  <c r="D484" i="3"/>
  <c r="D293" i="3"/>
  <c r="D512" i="3"/>
  <c r="D116" i="3"/>
  <c r="D203" i="3"/>
  <c r="D424" i="3"/>
  <c r="D500" i="3"/>
  <c r="D501" i="3"/>
  <c r="D389" i="3"/>
  <c r="D186" i="3"/>
  <c r="D192" i="3"/>
  <c r="H13" i="3" a="1"/>
  <c r="H13" i="3"/>
  <c r="H17" i="3" a="1"/>
  <c r="H17" i="3"/>
  <c r="C15" i="3" a="1"/>
  <c r="C15" i="3"/>
  <c r="B8" i="3" a="1"/>
  <c r="B8" i="3"/>
  <c r="C10" i="3" a="1"/>
  <c r="C10" i="3"/>
  <c r="F19" i="3" a="1"/>
  <c r="F19" i="3"/>
  <c r="G17" i="3" a="1"/>
  <c r="G17" i="3"/>
  <c r="F15" i="3" a="1"/>
  <c r="F15" i="3"/>
  <c r="F18" i="3" a="1"/>
  <c r="F18" i="3"/>
  <c r="C16" i="3" a="1"/>
  <c r="C16" i="3"/>
  <c r="G8" i="3" a="1"/>
  <c r="G8" i="3"/>
  <c r="H9" i="3" a="1"/>
  <c r="H9" i="3"/>
  <c r="G12" i="3" a="1"/>
  <c r="G12" i="3"/>
  <c r="H15" i="3" a="1"/>
  <c r="H15" i="3"/>
  <c r="B9" i="3" a="1"/>
  <c r="B9" i="3"/>
  <c r="F13" i="3" a="1"/>
  <c r="F13" i="3"/>
  <c r="B12" i="3" a="1"/>
  <c r="B12" i="3"/>
  <c r="G15" i="3" a="1"/>
  <c r="G15" i="3"/>
  <c r="B16" i="3" a="1"/>
  <c r="B16" i="3"/>
  <c r="H16" i="3" a="1"/>
  <c r="H16" i="3"/>
  <c r="B10" i="3" a="1"/>
  <c r="B10" i="3"/>
  <c r="B18" i="3" a="1"/>
  <c r="B18" i="3"/>
  <c r="F17" i="3" a="1"/>
  <c r="F17" i="3"/>
  <c r="H8" i="3" a="1"/>
  <c r="H8" i="3"/>
  <c r="C12" i="3" a="1"/>
  <c r="C12" i="3"/>
  <c r="F10" i="3" a="1"/>
  <c r="F10" i="3"/>
  <c r="C8" i="3" a="1"/>
  <c r="C8" i="3"/>
  <c r="B19" i="3" a="1"/>
  <c r="B19" i="3"/>
  <c r="G19" i="3" a="1"/>
  <c r="G19" i="3"/>
  <c r="F9" i="3" a="1"/>
  <c r="F9" i="3"/>
  <c r="G13" i="3" a="1"/>
  <c r="G13" i="3"/>
  <c r="C17" i="3" a="1"/>
  <c r="C17" i="3"/>
  <c r="H10" i="3" a="1"/>
  <c r="H10" i="3"/>
  <c r="G16" i="3" a="1"/>
  <c r="G16" i="3"/>
  <c r="G10" i="3" a="1"/>
  <c r="G10" i="3"/>
  <c r="B13" i="3" a="1"/>
  <c r="B13" i="3"/>
  <c r="H18" i="3" a="1"/>
  <c r="H18" i="3"/>
  <c r="H12" i="3" a="1"/>
  <c r="H12" i="3"/>
  <c r="B15" i="3" a="1"/>
  <c r="B15" i="3"/>
  <c r="H19" i="3" a="1"/>
  <c r="H19" i="3"/>
  <c r="C18" i="3" a="1"/>
  <c r="C18" i="3"/>
  <c r="B17" i="3" a="1"/>
  <c r="B17" i="3"/>
  <c r="F8" i="3" a="1"/>
  <c r="F8" i="3"/>
  <c r="F12" i="3" a="1"/>
  <c r="F12" i="3"/>
  <c r="G18" i="3" a="1"/>
  <c r="G18" i="3"/>
  <c r="C19" i="3" a="1"/>
  <c r="C19" i="3"/>
  <c r="C9" i="3" a="1"/>
  <c r="C9" i="3"/>
  <c r="F16" i="3" a="1"/>
  <c r="F16" i="3"/>
  <c r="G9" i="3" a="1"/>
  <c r="G9" i="3"/>
  <c r="C13" i="3" a="1"/>
  <c r="C13" i="3"/>
  <c r="D127" i="3"/>
  <c r="D250" i="3"/>
  <c r="D525" i="3"/>
  <c r="D369" i="3"/>
  <c r="D136" i="3"/>
  <c r="D214" i="3"/>
  <c r="D142" i="3"/>
  <c r="D485" i="3"/>
  <c r="D180" i="3"/>
  <c r="AH501" i="3"/>
  <c r="D245" i="3"/>
  <c r="D259" i="3"/>
  <c r="D187" i="3"/>
  <c r="D379" i="3"/>
  <c r="D461" i="3"/>
  <c r="D321" i="3"/>
  <c r="D289" i="3"/>
  <c r="D377" i="3"/>
  <c r="D432" i="3"/>
  <c r="D120" i="3"/>
  <c r="D279" i="3"/>
  <c r="D124" i="3"/>
  <c r="D243" i="3"/>
  <c r="D399" i="3"/>
  <c r="D523" i="3"/>
  <c r="D541" i="3"/>
  <c r="D257" i="3"/>
  <c r="D414" i="3"/>
  <c r="D314" i="3"/>
  <c r="D327" i="3"/>
  <c r="D193" i="3"/>
  <c r="D542" i="3"/>
  <c r="D411" i="3"/>
  <c r="D555" i="3"/>
  <c r="L475" i="3"/>
  <c r="W475" i="3"/>
  <c r="D494" i="3"/>
  <c r="D597" i="3"/>
  <c r="D206" i="3"/>
  <c r="D173" i="3"/>
  <c r="D427" i="3"/>
  <c r="D275" i="3"/>
  <c r="D140" i="3"/>
  <c r="D447" i="3"/>
  <c r="D307" i="3"/>
  <c r="D248" i="3"/>
  <c r="D504" i="3"/>
  <c r="D252" i="3"/>
  <c r="D462" i="3"/>
  <c r="D511" i="3"/>
  <c r="D298" i="3"/>
  <c r="D458" i="3"/>
  <c r="D269" i="3"/>
  <c r="D154" i="3"/>
  <c r="D469" i="3"/>
  <c r="D249" i="3"/>
  <c r="D435" i="3"/>
  <c r="D436" i="3"/>
  <c r="D188" i="3"/>
  <c r="D190" i="3"/>
  <c r="D546" i="3"/>
  <c r="D319" i="3"/>
  <c r="D471" i="3"/>
  <c r="D181" i="3"/>
  <c r="D394" i="3"/>
  <c r="D339" i="3"/>
  <c r="D258" i="3"/>
  <c r="D556" i="3"/>
  <c r="D110" i="3"/>
  <c r="D114" i="3"/>
  <c r="D544" i="3"/>
  <c r="D332" i="3"/>
  <c r="D189" i="3"/>
  <c r="D196" i="3"/>
  <c r="D133" i="3"/>
  <c r="D194" i="3"/>
  <c r="D551" i="3"/>
  <c r="D212" i="3"/>
  <c r="D164" i="3"/>
  <c r="D310" i="3"/>
  <c r="D360" i="3"/>
  <c r="D105" i="3"/>
  <c r="D150" i="3"/>
  <c r="D87" i="3"/>
  <c r="C11" i="3" a="1"/>
  <c r="C11" i="3"/>
  <c r="F11" i="3" a="1"/>
  <c r="F11" i="3"/>
  <c r="H11" i="3" a="1"/>
  <c r="H11" i="3"/>
  <c r="H14" i="3" a="1"/>
  <c r="H14" i="3"/>
  <c r="C14" i="3" a="1"/>
  <c r="C14" i="3"/>
  <c r="G11" i="3" a="1"/>
  <c r="G11" i="3"/>
  <c r="F14" i="3" a="1"/>
  <c r="F14" i="3"/>
  <c r="B14" i="3" a="1"/>
  <c r="B14" i="3"/>
  <c r="B11" i="3" a="1"/>
  <c r="B11" i="3"/>
  <c r="G14" i="3" a="1"/>
  <c r="G14" i="3"/>
  <c r="D183" i="3"/>
  <c r="D313" i="3"/>
  <c r="D174" i="3"/>
  <c r="D148" i="3"/>
  <c r="D115" i="3"/>
  <c r="D345" i="3"/>
  <c r="D439" i="3"/>
  <c r="D475" i="3"/>
  <c r="D508" i="3"/>
  <c r="D200" i="3"/>
  <c r="D505" i="3"/>
  <c r="D296" i="3"/>
  <c r="D308" i="3"/>
  <c r="D251" i="3"/>
  <c r="D438" i="3"/>
  <c r="D253" i="3"/>
  <c r="D397" i="3"/>
  <c r="D535" i="3"/>
  <c r="D282" i="3"/>
  <c r="D329" i="3"/>
  <c r="D368" i="3"/>
  <c r="D526" i="3"/>
  <c r="D297" i="3"/>
  <c r="D256" i="3"/>
  <c r="D241" i="3"/>
  <c r="D477" i="3"/>
  <c r="D530" i="3"/>
  <c r="D579" i="3"/>
  <c r="D434" i="3"/>
  <c r="D315" i="3"/>
  <c r="D401" i="3"/>
  <c r="D568" i="3"/>
  <c r="D491" i="3"/>
  <c r="D88" i="3"/>
  <c r="D325" i="3"/>
  <c r="D138" i="3"/>
  <c r="D488" i="3"/>
  <c r="D566" i="3"/>
  <c r="D349" i="3"/>
  <c r="D353" i="3"/>
  <c r="D602" i="3"/>
  <c r="D565" i="3"/>
  <c r="D419" i="3"/>
  <c r="D338" i="3"/>
  <c r="D272" i="3"/>
  <c r="D455" i="3"/>
  <c r="D371" i="3"/>
  <c r="D381" i="3"/>
  <c r="D300" i="3"/>
  <c r="D163" i="3"/>
  <c r="D570" i="3"/>
  <c r="D596" i="3"/>
  <c r="D346" i="3"/>
  <c r="D111" i="3"/>
  <c r="D561" i="3"/>
  <c r="D495" i="3"/>
  <c r="D290" i="3"/>
  <c r="D287" i="3"/>
  <c r="D453" i="3"/>
  <c r="D178" i="3"/>
  <c r="D309" i="3"/>
  <c r="D347" i="3"/>
  <c r="D93" i="3"/>
  <c r="D122" i="3"/>
  <c r="D598" i="3"/>
  <c r="D306" i="3"/>
  <c r="D237" i="3"/>
  <c r="D330" i="3"/>
  <c r="D578" i="3"/>
  <c r="D216" i="3"/>
  <c r="D459" i="3"/>
  <c r="D549" i="3"/>
  <c r="D184" i="3"/>
  <c r="D207" i="3"/>
  <c r="D333" i="3"/>
  <c r="D355" i="3"/>
  <c r="D591" i="3"/>
  <c r="D443" i="3"/>
  <c r="D97" i="3"/>
  <c r="D144" i="3"/>
  <c r="D503" i="3"/>
  <c r="D408" i="3"/>
  <c r="D324" i="3"/>
  <c r="D202" i="3"/>
  <c r="D452" i="3"/>
  <c r="D215" i="3"/>
  <c r="D552" i="3"/>
  <c r="D157" i="3"/>
  <c r="D412" i="3"/>
  <c r="D572" i="3"/>
  <c r="D102" i="3"/>
  <c r="D266" i="3"/>
  <c r="D260" i="3"/>
  <c r="D167" i="3"/>
  <c r="D473" i="3"/>
  <c r="D577" i="3"/>
  <c r="D129" i="3"/>
  <c r="D518" i="3"/>
  <c r="D478" i="3"/>
  <c r="D285" i="3"/>
  <c r="D95" i="3"/>
  <c r="D94" i="3"/>
  <c r="D229" i="3"/>
  <c r="D520" i="3"/>
  <c r="D331" i="3"/>
  <c r="D240" i="3"/>
  <c r="D545" i="3"/>
  <c r="D373" i="3"/>
  <c r="D286" i="3"/>
  <c r="D354" i="3"/>
  <c r="D580" i="3"/>
  <c r="D90" i="3"/>
  <c r="D236" i="3"/>
  <c r="D479" i="3"/>
  <c r="D472" i="3"/>
  <c r="D457" i="3"/>
  <c r="D498" i="3"/>
  <c r="D460" i="3"/>
  <c r="D137" i="3"/>
  <c r="D547" i="3"/>
  <c r="D278" i="3"/>
  <c r="D386" i="3"/>
  <c r="D451" i="3"/>
  <c r="D235" i="3"/>
  <c r="D209" i="3"/>
  <c r="D106" i="3"/>
  <c r="D506" i="3"/>
  <c r="D151" i="3"/>
  <c r="D166" i="3"/>
  <c r="D418" i="3"/>
  <c r="D247" i="3"/>
  <c r="D569" i="3"/>
  <c r="D226" i="3"/>
  <c r="D357" i="3"/>
  <c r="D185" i="3"/>
  <c r="D113" i="3"/>
  <c r="D143" i="3"/>
  <c r="D521" i="3"/>
  <c r="D372" i="3"/>
  <c r="D366" i="3"/>
  <c r="D100" i="3"/>
  <c r="D454" i="3"/>
  <c r="D467" i="3"/>
  <c r="D242" i="3"/>
  <c r="D224" i="3"/>
  <c r="D168" i="3"/>
  <c r="D126" i="3"/>
  <c r="D428" i="3"/>
  <c r="D517" i="3"/>
  <c r="D590" i="3"/>
  <c r="D352" i="3"/>
  <c r="D595" i="3"/>
  <c r="D208" i="3"/>
  <c r="D573" i="3"/>
  <c r="D490" i="3"/>
  <c r="D280" i="3"/>
  <c r="D405" i="3"/>
  <c r="D197" i="3"/>
  <c r="D117" i="3"/>
  <c r="D388" i="3"/>
  <c r="D375" i="3"/>
  <c r="D594" i="3"/>
  <c r="D301" i="3"/>
  <c r="D489" i="3"/>
  <c r="D575" i="3"/>
  <c r="D464" i="3"/>
  <c r="D581" i="3"/>
  <c r="D344" i="3"/>
  <c r="D101" i="3"/>
  <c r="D378" i="3"/>
  <c r="D356" i="3"/>
  <c r="D340" i="3"/>
  <c r="D514" i="3"/>
  <c r="D474" i="3"/>
  <c r="D507" i="3"/>
  <c r="D283" i="3"/>
  <c r="D456" i="3"/>
  <c r="D264" i="3"/>
  <c r="D499" i="3"/>
  <c r="D220" i="3"/>
  <c r="D295" i="3"/>
  <c r="D362" i="3"/>
  <c r="D222" i="3"/>
  <c r="D383" i="3"/>
  <c r="D396" i="3"/>
  <c r="D534" i="3"/>
  <c r="D263" i="3"/>
  <c r="D400" i="3"/>
  <c r="D323" i="3"/>
  <c r="D382" i="3"/>
  <c r="D92" i="3"/>
  <c r="D232" i="3"/>
  <c r="D540" i="3"/>
  <c r="D303" i="3"/>
  <c r="D119" i="3"/>
  <c r="D159" i="3"/>
  <c r="D230" i="3"/>
  <c r="D210" i="3"/>
  <c r="D416" i="3"/>
  <c r="D89" i="3"/>
  <c r="D218" i="3"/>
  <c r="D583" i="3"/>
  <c r="D420" i="3"/>
  <c r="D337" i="3"/>
  <c r="D195" i="3"/>
  <c r="D480" i="3"/>
  <c r="D358" i="3"/>
  <c r="D404" i="3"/>
  <c r="D103" i="3"/>
  <c r="D497" i="3"/>
  <c r="D112" i="3"/>
  <c r="D169" i="3"/>
  <c r="D538" i="3"/>
  <c r="D390" i="3"/>
  <c r="D574" i="3"/>
  <c r="D177" i="3"/>
  <c r="D576" i="3"/>
  <c r="D317" i="3"/>
  <c r="D350" i="3"/>
  <c r="D284" i="3"/>
  <c r="D316" i="3"/>
  <c r="D271" i="3"/>
  <c r="D267" i="3"/>
  <c r="D363" i="3"/>
  <c r="D281" i="3"/>
  <c r="D162" i="3"/>
  <c r="D559" i="3"/>
  <c r="D158" i="3"/>
  <c r="D238" i="3"/>
  <c r="D513" i="3"/>
  <c r="D423" i="3"/>
  <c r="D465" i="3"/>
  <c r="D292" i="3"/>
  <c r="D132" i="3"/>
  <c r="D601" i="3"/>
  <c r="D244" i="3"/>
  <c r="D276" i="3"/>
  <c r="D431" i="3"/>
  <c r="D134" i="3"/>
  <c r="D589" i="3"/>
  <c r="D563" i="3"/>
  <c r="D532" i="3"/>
  <c r="D343" i="3"/>
  <c r="D567" i="3"/>
  <c r="D592" i="3"/>
  <c r="D483" i="3"/>
  <c r="D585" i="3"/>
  <c r="D294" i="3"/>
  <c r="D205" i="3"/>
  <c r="D519" i="3"/>
  <c r="D548" i="3"/>
  <c r="D370" i="3"/>
  <c r="D445" i="3"/>
  <c r="D96" i="3"/>
  <c r="D539" i="3"/>
  <c r="D135" i="3"/>
  <c r="D299" i="3"/>
  <c r="D449" i="3"/>
  <c r="D348" i="3"/>
  <c r="D91" i="3"/>
  <c r="D422" i="3"/>
  <c r="D398" i="3"/>
  <c r="D255" i="3"/>
  <c r="D599" i="3"/>
  <c r="D201" i="3"/>
  <c r="D351" i="3"/>
  <c r="D407" i="3"/>
  <c r="D146" i="3"/>
  <c r="D528" i="3"/>
  <c r="D107" i="3"/>
  <c r="D305" i="3"/>
  <c r="D318" i="3"/>
  <c r="D211" i="3"/>
  <c r="D391" i="3"/>
  <c r="D123" i="3"/>
  <c r="D172" i="3"/>
  <c r="D527" i="3"/>
  <c r="D326" i="3"/>
  <c r="D380" i="3"/>
  <c r="D268" i="3"/>
  <c r="D141" i="3"/>
  <c r="D537" i="3"/>
  <c r="D234" i="3"/>
  <c r="D442" i="3"/>
  <c r="D219" i="3"/>
  <c r="D446" i="3"/>
  <c r="D149" i="3"/>
  <c r="D482" i="3"/>
  <c r="D493" i="3"/>
  <c r="D441" i="3"/>
  <c r="D246" i="3"/>
  <c r="D109" i="3"/>
  <c r="D509" i="3"/>
  <c r="D406" i="3"/>
  <c r="D560" i="3"/>
  <c r="D524" i="3"/>
  <c r="D402" i="3"/>
  <c r="D312" i="3"/>
  <c r="D571" i="3"/>
  <c r="D341" i="3"/>
  <c r="D426" i="3"/>
  <c r="D410" i="3"/>
  <c r="D265" i="3"/>
  <c r="D588" i="3"/>
  <c r="D463" i="3"/>
  <c r="D145" i="3"/>
  <c r="D385" i="3"/>
  <c r="D165" i="3"/>
  <c r="D85" i="3"/>
  <c r="D227" i="3"/>
  <c r="D274" i="3"/>
  <c r="D586" i="3"/>
  <c r="B590" i="3"/>
  <c r="B587" i="3"/>
  <c r="B151" i="3"/>
  <c r="B400" i="3"/>
  <c r="B215" i="3"/>
  <c r="B262" i="3"/>
  <c r="B237" i="3"/>
  <c r="B460" i="3"/>
  <c r="D531" i="3"/>
  <c r="D529" i="3"/>
  <c r="D415" i="3"/>
  <c r="D128" i="3"/>
  <c r="D562" i="3"/>
  <c r="D487" i="3"/>
  <c r="D130" i="3"/>
  <c r="D550" i="3"/>
  <c r="D587" i="3"/>
  <c r="D468" i="3"/>
  <c r="D367" i="3"/>
  <c r="D361" i="3"/>
  <c r="D413" i="3"/>
  <c r="D179" i="3"/>
  <c r="D334" i="3"/>
  <c r="D593" i="3"/>
  <c r="B91" i="3"/>
  <c r="B325" i="3"/>
  <c r="B324" i="3"/>
  <c r="B449" i="3"/>
  <c r="B595" i="3"/>
  <c r="B333" i="3"/>
  <c r="B583" i="3"/>
  <c r="B348" i="3"/>
  <c r="B218" i="3"/>
  <c r="B313" i="3"/>
  <c r="B527" i="3"/>
  <c r="B340" i="3"/>
  <c r="B108" i="3"/>
  <c r="B152" i="3"/>
  <c r="B132" i="3"/>
  <c r="B493" i="3"/>
  <c r="D564" i="3"/>
  <c r="D213" i="3"/>
  <c r="D342" i="3"/>
  <c r="D239" i="3"/>
  <c r="D395" i="3"/>
  <c r="D221" i="3"/>
  <c r="D125" i="3"/>
  <c r="D199" i="3"/>
  <c r="B255" i="3"/>
  <c r="B189" i="3"/>
  <c r="B174" i="3"/>
  <c r="B249" i="3"/>
  <c r="B320" i="3"/>
  <c r="B541" i="3"/>
  <c r="B365" i="3"/>
  <c r="B222" i="3"/>
  <c r="B379" i="3"/>
  <c r="B227" i="3"/>
  <c r="B397" i="3"/>
  <c r="B103" i="3"/>
  <c r="B90" i="3"/>
  <c r="B470" i="3"/>
  <c r="B185" i="3"/>
  <c r="B474" i="3"/>
  <c r="B388" i="3"/>
  <c r="B140" i="3"/>
  <c r="B250" i="3"/>
  <c r="B391" i="3"/>
  <c r="B510" i="3"/>
  <c r="B358" i="3"/>
  <c r="B133" i="3"/>
  <c r="B190" i="3"/>
  <c r="B596" i="3"/>
  <c r="B308" i="3"/>
  <c r="B509" i="3"/>
  <c r="B553" i="3"/>
  <c r="B327" i="3"/>
  <c r="B488" i="3"/>
  <c r="B344" i="3"/>
  <c r="B176" i="3"/>
  <c r="B383" i="3"/>
  <c r="B399" i="3"/>
  <c r="B586" i="3"/>
  <c r="B512" i="3"/>
  <c r="B351" i="3"/>
  <c r="B432" i="3"/>
  <c r="B501" i="3"/>
  <c r="B208" i="3"/>
  <c r="B337" i="3"/>
  <c r="B484" i="3"/>
  <c r="B415" i="3"/>
  <c r="B321" i="3"/>
  <c r="B209" i="3"/>
  <c r="B368" i="3"/>
  <c r="B117" i="3"/>
  <c r="B199" i="3"/>
  <c r="B202" i="3"/>
  <c r="B88" i="3"/>
  <c r="B486" i="3"/>
  <c r="B443" i="3"/>
  <c r="B168" i="3"/>
  <c r="B295" i="3"/>
  <c r="B304" i="3"/>
  <c r="B523" i="3"/>
  <c r="B319" i="3"/>
  <c r="B223" i="3"/>
  <c r="B386" i="3"/>
  <c r="B479" i="3"/>
  <c r="B452" i="3"/>
  <c r="B376" i="3"/>
  <c r="B243" i="3"/>
  <c r="B389" i="3"/>
  <c r="B418" i="3"/>
  <c r="B228" i="3"/>
  <c r="B231" i="3"/>
  <c r="B600" i="3"/>
  <c r="B412" i="3"/>
  <c r="B385" i="3"/>
  <c r="B204" i="3"/>
  <c r="B504" i="3"/>
  <c r="B396" i="3"/>
  <c r="B164" i="3"/>
  <c r="B277" i="3"/>
  <c r="B530" i="3"/>
  <c r="B332" i="3"/>
  <c r="B430" i="3"/>
  <c r="B411" i="3"/>
  <c r="B346" i="3"/>
  <c r="B426" i="3"/>
  <c r="B157" i="3"/>
  <c r="B316" i="3"/>
  <c r="B272" i="3"/>
  <c r="B455" i="3"/>
  <c r="B97" i="3"/>
  <c r="B507" i="3"/>
  <c r="B114" i="3"/>
  <c r="B511" i="3"/>
  <c r="B502" i="3"/>
  <c r="B300" i="3"/>
  <c r="B401" i="3"/>
  <c r="B136" i="3"/>
  <c r="B451" i="3"/>
  <c r="B336" i="3"/>
  <c r="B361" i="3"/>
  <c r="B311" i="3"/>
  <c r="B500" i="3"/>
  <c r="B362" i="3"/>
  <c r="B195" i="3"/>
  <c r="B454" i="3"/>
  <c r="B197" i="3"/>
  <c r="B524" i="3"/>
  <c r="B448" i="3"/>
  <c r="B305" i="3"/>
  <c r="B458" i="3"/>
  <c r="B180" i="3"/>
  <c r="B317" i="3"/>
  <c r="B496" i="3"/>
  <c r="B547" i="3"/>
  <c r="B515" i="3"/>
  <c r="B201" i="3"/>
  <c r="B498" i="3"/>
  <c r="B323" i="3"/>
  <c r="B519" i="3"/>
  <c r="B465" i="3"/>
  <c r="B428" i="3"/>
  <c r="B161" i="3"/>
  <c r="B535" i="3"/>
  <c r="B226" i="3"/>
  <c r="B288" i="3"/>
  <c r="B221" i="3"/>
  <c r="B122" i="3"/>
  <c r="B582" i="3"/>
  <c r="B485" i="3"/>
  <c r="B447" i="3"/>
  <c r="B576" i="3"/>
  <c r="B233" i="3"/>
  <c r="B557" i="3"/>
  <c r="B260" i="3"/>
  <c r="B435" i="3"/>
  <c r="B102" i="3"/>
  <c r="B513" i="3"/>
  <c r="B568" i="3"/>
  <c r="B121" i="3"/>
  <c r="B109" i="3"/>
  <c r="B570" i="3"/>
  <c r="B578" i="3"/>
  <c r="B356" i="3"/>
  <c r="B219" i="3"/>
  <c r="B503" i="3"/>
  <c r="B413" i="3"/>
  <c r="B239" i="3"/>
  <c r="B499" i="3"/>
  <c r="B116" i="3"/>
  <c r="B245" i="3"/>
  <c r="B264" i="3"/>
  <c r="B330" i="3"/>
  <c r="B372" i="3"/>
  <c r="B567" i="3"/>
  <c r="B284" i="3"/>
  <c r="B275" i="3"/>
  <c r="B183" i="3"/>
  <c r="B220" i="3"/>
  <c r="B562" i="3"/>
  <c r="B453" i="3"/>
  <c r="B232" i="3"/>
  <c r="B550" i="3"/>
  <c r="B172" i="3"/>
  <c r="B244" i="3"/>
  <c r="B289" i="3"/>
  <c r="B542" i="3"/>
  <c r="B303" i="3"/>
  <c r="B184" i="3"/>
  <c r="B240" i="3"/>
  <c r="B343" i="3"/>
  <c r="B477" i="3"/>
  <c r="B155" i="3"/>
  <c r="B251" i="3"/>
  <c r="B520" i="3"/>
  <c r="B554" i="3"/>
  <c r="B445" i="3"/>
  <c r="B354" i="3"/>
  <c r="B414" i="3"/>
  <c r="B118" i="3"/>
  <c r="B167" i="3"/>
  <c r="B403" i="3"/>
  <c r="B192" i="3"/>
  <c r="B534" i="3"/>
  <c r="B328" i="3"/>
  <c r="B294" i="3"/>
  <c r="B555" i="3"/>
  <c r="B134" i="3"/>
  <c r="B506" i="3"/>
  <c r="B256" i="3"/>
  <c r="B545" i="3"/>
  <c r="B521" i="3"/>
  <c r="B429" i="3"/>
  <c r="B408" i="3"/>
  <c r="B495" i="3"/>
  <c r="B473" i="3"/>
  <c r="B135" i="3"/>
  <c r="B290" i="3"/>
  <c r="B347" i="3"/>
  <c r="B489" i="3"/>
  <c r="B456" i="3"/>
  <c r="B339" i="3"/>
  <c r="B119" i="3"/>
  <c r="B217" i="3"/>
  <c r="B476" i="3"/>
  <c r="B398" i="3"/>
  <c r="B406" i="3"/>
  <c r="B569" i="3"/>
  <c r="B441" i="3"/>
  <c r="B580" i="3"/>
  <c r="B561" i="3"/>
  <c r="B482" i="3"/>
  <c r="B481" i="3"/>
  <c r="B518" i="3"/>
  <c r="B137" i="3"/>
  <c r="B559" i="3"/>
  <c r="B536" i="3"/>
  <c r="B369" i="3"/>
  <c r="B179" i="3"/>
  <c r="B599" i="3"/>
  <c r="B560" i="3"/>
  <c r="B312" i="3"/>
  <c r="B124" i="3"/>
  <c r="B556" i="3"/>
  <c r="B585" i="3"/>
  <c r="B257" i="3"/>
  <c r="B273" i="3"/>
  <c r="B395" i="3"/>
  <c r="B229" i="3"/>
  <c r="B276" i="3"/>
  <c r="B214" i="3"/>
  <c r="B196" i="3"/>
  <c r="B224" i="3"/>
  <c r="B100" i="3"/>
  <c r="B230" i="3"/>
  <c r="B166" i="3"/>
  <c r="B433" i="3"/>
  <c r="B594" i="3"/>
  <c r="B531" i="3"/>
  <c r="B265" i="3"/>
  <c r="B537" i="3"/>
  <c r="B468" i="3"/>
  <c r="B234" i="3"/>
  <c r="B331" i="3"/>
  <c r="B187" i="3"/>
  <c r="B297" i="3"/>
  <c r="B258" i="3"/>
  <c r="B446" i="3"/>
  <c r="B382" i="3"/>
  <c r="B459" i="3"/>
  <c r="B128" i="3"/>
  <c r="B143" i="3"/>
  <c r="B296" i="3"/>
  <c r="B529" i="3"/>
  <c r="B581" i="3"/>
  <c r="B210" i="3"/>
  <c r="B579" i="3"/>
  <c r="B242" i="3"/>
  <c r="B115" i="3"/>
  <c r="B517" i="3"/>
  <c r="B309" i="3"/>
  <c r="B334" i="3"/>
  <c r="B170" i="3"/>
  <c r="B329" i="3"/>
  <c r="B236" i="3"/>
  <c r="B110" i="3"/>
  <c r="B129" i="3"/>
  <c r="B154" i="3"/>
  <c r="B94" i="3"/>
  <c r="B423" i="3"/>
  <c r="B169" i="3"/>
  <c r="B528" i="3"/>
  <c r="B101" i="3"/>
  <c r="B306" i="3"/>
  <c r="B438" i="3"/>
  <c r="B159" i="3"/>
  <c r="B246" i="3"/>
  <c r="B422" i="3"/>
  <c r="B193" i="3"/>
  <c r="B200" i="3"/>
  <c r="B514" i="3"/>
  <c r="B120" i="3"/>
  <c r="B598" i="3"/>
  <c r="B326" i="3"/>
  <c r="B526" i="3"/>
  <c r="B575" i="3"/>
  <c r="B212" i="3"/>
  <c r="B478" i="3"/>
  <c r="B206" i="3"/>
  <c r="B404" i="3"/>
  <c r="B270" i="3"/>
  <c r="B405" i="3"/>
  <c r="B371" i="3"/>
  <c r="B464" i="3"/>
  <c r="B148" i="3"/>
  <c r="B269" i="3"/>
  <c r="B139" i="3"/>
  <c r="B345" i="3"/>
  <c r="B153" i="3"/>
  <c r="B252" i="3"/>
  <c r="B302" i="3"/>
  <c r="B359" i="3"/>
  <c r="B314" i="3"/>
  <c r="B268" i="3"/>
  <c r="B341" i="3"/>
  <c r="B160" i="3"/>
  <c r="B409" i="3"/>
  <c r="B142" i="3"/>
  <c r="B291" i="3"/>
  <c r="B111" i="3"/>
  <c r="B301" i="3"/>
  <c r="B437" i="3"/>
  <c r="B425" i="3"/>
  <c r="B367" i="3"/>
  <c r="B173" i="3"/>
  <c r="B497" i="3"/>
  <c r="B299" i="3"/>
  <c r="B259" i="3"/>
  <c r="B92" i="3"/>
  <c r="B247" i="3"/>
  <c r="B162" i="3"/>
  <c r="B444" i="3"/>
  <c r="B522" i="3"/>
  <c r="B602" i="3"/>
  <c r="B490" i="3"/>
  <c r="B178" i="3"/>
  <c r="B588" i="3"/>
  <c r="B584" i="3"/>
  <c r="B355" i="3"/>
  <c r="B163" i="3"/>
  <c r="B171" i="3"/>
  <c r="B285" i="3"/>
  <c r="B352" i="3"/>
  <c r="B543" i="3"/>
  <c r="B381" i="3"/>
  <c r="B286" i="3"/>
  <c r="B335" i="3"/>
  <c r="B254" i="3"/>
  <c r="B281" i="3"/>
  <c r="B483" i="3"/>
  <c r="B548" i="3"/>
  <c r="B533" i="3"/>
  <c r="B492" i="3"/>
  <c r="B592" i="3"/>
  <c r="B87" i="3"/>
  <c r="B402" i="3"/>
  <c r="B461" i="3"/>
  <c r="B421" i="3"/>
  <c r="B186" i="3"/>
  <c r="B85" i="3"/>
  <c r="B307" i="3"/>
  <c r="B442" i="3"/>
  <c r="B431" i="3"/>
  <c r="B207" i="3"/>
  <c r="B125" i="3"/>
  <c r="B436" i="3"/>
  <c r="B107" i="3"/>
  <c r="B366" i="3"/>
  <c r="B175" i="3"/>
  <c r="B205" i="3"/>
  <c r="B539" i="3"/>
  <c r="B375" i="3"/>
  <c r="B93" i="3"/>
  <c r="B203" i="3"/>
  <c r="B310" i="3"/>
  <c r="B349" i="3"/>
  <c r="B387" i="3"/>
  <c r="B393" i="3"/>
  <c r="B113" i="3"/>
  <c r="B216" i="3"/>
  <c r="B469" i="3"/>
  <c r="B177" i="3"/>
  <c r="B380" i="3"/>
  <c r="B532" i="3"/>
  <c r="B338" i="3"/>
  <c r="B318" i="3"/>
  <c r="B123" i="3"/>
  <c r="B407" i="3"/>
  <c r="B360" i="3"/>
  <c r="B131" i="3"/>
  <c r="B467" i="3"/>
  <c r="B315" i="3"/>
  <c r="B138" i="3"/>
  <c r="B213" i="3"/>
  <c r="B126" i="3"/>
  <c r="B266" i="3"/>
  <c r="B364" i="3"/>
  <c r="B571" i="3"/>
  <c r="B130" i="3"/>
  <c r="B551" i="3"/>
  <c r="B287" i="3"/>
  <c r="B89" i="3"/>
  <c r="B238" i="3"/>
  <c r="B491" i="3"/>
  <c r="B593" i="3"/>
  <c r="B525" i="3"/>
  <c r="B487" i="3"/>
  <c r="B149" i="3"/>
  <c r="B374" i="3"/>
  <c r="B144" i="3"/>
  <c r="B480" i="3"/>
  <c r="B188" i="3"/>
  <c r="B390" i="3"/>
  <c r="B182" i="3"/>
  <c r="B194" i="3"/>
  <c r="B147" i="3"/>
  <c r="B104" i="3"/>
  <c r="B112" i="3"/>
  <c r="B191" i="3"/>
  <c r="B505" i="3"/>
  <c r="B591" i="3"/>
  <c r="B292" i="3"/>
  <c r="B373" i="3"/>
  <c r="B146" i="3"/>
  <c r="B353" i="3"/>
  <c r="B450" i="3"/>
  <c r="B573" i="3"/>
  <c r="B384" i="3"/>
  <c r="B377" i="3"/>
  <c r="B198" i="3"/>
  <c r="B211" i="3"/>
  <c r="B546" i="3"/>
  <c r="B472" i="3"/>
  <c r="B508" i="3"/>
  <c r="B466" i="3"/>
  <c r="B263" i="3"/>
  <c r="B463" i="3"/>
  <c r="B156" i="3"/>
  <c r="B394" i="3"/>
  <c r="B248" i="3"/>
  <c r="B566" i="3"/>
  <c r="B127" i="3"/>
  <c r="B96" i="3"/>
  <c r="B350" i="3"/>
  <c r="B298" i="3"/>
  <c r="B552" i="3"/>
  <c r="B105" i="3"/>
  <c r="B544" i="3"/>
  <c r="B342" i="3"/>
  <c r="B440" i="3"/>
  <c r="B439" i="3"/>
  <c r="B150" i="3"/>
  <c r="B279" i="3"/>
  <c r="B322" i="3"/>
  <c r="B494" i="3"/>
  <c r="B271" i="3"/>
  <c r="B283" i="3"/>
  <c r="B538" i="3"/>
  <c r="B601" i="3"/>
  <c r="B471" i="3"/>
  <c r="B261" i="3"/>
  <c r="B549" i="3"/>
  <c r="B293" i="3"/>
  <c r="B225" i="3"/>
  <c r="B420" i="3"/>
  <c r="B235" i="3"/>
  <c r="B540" i="3"/>
  <c r="B427" i="3"/>
  <c r="B462" i="3"/>
  <c r="B392" i="3"/>
  <c r="B370" i="3"/>
  <c r="B434" i="3"/>
  <c r="B181" i="3"/>
  <c r="B516" i="3"/>
  <c r="C360" i="3"/>
  <c r="C284" i="3"/>
  <c r="C499" i="3"/>
  <c r="C133" i="3"/>
  <c r="C157" i="3"/>
  <c r="C191" i="3"/>
  <c r="C550" i="3"/>
  <c r="C593" i="3"/>
  <c r="B574" i="3"/>
  <c r="B158" i="3"/>
  <c r="B282" i="3"/>
  <c r="B565" i="3"/>
  <c r="B145" i="3"/>
  <c r="B564" i="3"/>
  <c r="B410" i="3"/>
  <c r="B95" i="3"/>
  <c r="B274" i="3"/>
  <c r="B419" i="3"/>
  <c r="B457" i="3"/>
  <c r="B106" i="3"/>
  <c r="B558" i="3"/>
  <c r="B589" i="3"/>
  <c r="B424" i="3"/>
  <c r="B597" i="3"/>
  <c r="B577" i="3"/>
  <c r="B165" i="3"/>
  <c r="B280" i="3"/>
  <c r="B363" i="3"/>
  <c r="B253" i="3"/>
  <c r="B417" i="3"/>
  <c r="B267" i="3"/>
  <c r="B278" i="3"/>
  <c r="B563" i="3"/>
  <c r="B572" i="3"/>
  <c r="B378" i="3"/>
  <c r="B241" i="3"/>
  <c r="B357" i="3"/>
  <c r="B475" i="3"/>
  <c r="B141" i="3"/>
  <c r="B416" i="3"/>
  <c r="C259" i="3"/>
  <c r="C598" i="3"/>
  <c r="C305" i="3"/>
  <c r="C85" i="3"/>
  <c r="C328" i="3"/>
  <c r="C218" i="3"/>
  <c r="C169" i="3"/>
  <c r="C335" i="3"/>
  <c r="C231" i="3"/>
  <c r="C203" i="3"/>
  <c r="C442" i="3"/>
  <c r="C179" i="3"/>
  <c r="C188" i="3"/>
  <c r="C446" i="3"/>
  <c r="C200" i="3"/>
  <c r="C228" i="3"/>
  <c r="C387" i="3"/>
  <c r="C114" i="3"/>
  <c r="C358" i="3"/>
  <c r="C269" i="3"/>
  <c r="C396" i="3"/>
  <c r="C219" i="3"/>
  <c r="C591" i="3"/>
  <c r="C113" i="3"/>
  <c r="C392" i="3"/>
  <c r="C116" i="3"/>
  <c r="C225" i="3"/>
  <c r="C381" i="3"/>
  <c r="C574" i="3"/>
  <c r="C350" i="3"/>
  <c r="C264" i="3"/>
  <c r="C534" i="3"/>
  <c r="C434" i="3"/>
  <c r="C590" i="3"/>
  <c r="C117" i="3"/>
  <c r="C274" i="3"/>
  <c r="C202" i="3"/>
  <c r="C296" i="3"/>
  <c r="C107" i="3"/>
  <c r="C298" i="3"/>
  <c r="C521" i="3"/>
  <c r="C109" i="3"/>
  <c r="C303" i="3"/>
  <c r="C424" i="3"/>
  <c r="C285" i="3"/>
  <c r="C357" i="3"/>
  <c r="C520" i="3"/>
  <c r="C563" i="3"/>
  <c r="C153" i="3"/>
  <c r="C470" i="3"/>
  <c r="C307" i="3"/>
  <c r="C270" i="3"/>
  <c r="C205" i="3"/>
  <c r="C420" i="3"/>
  <c r="C317" i="3"/>
  <c r="C321" i="3"/>
  <c r="C281" i="3"/>
  <c r="C494" i="3"/>
  <c r="C527" i="3"/>
  <c r="C467" i="3"/>
  <c r="C324" i="3"/>
  <c r="C115" i="3"/>
  <c r="C389" i="3"/>
  <c r="C276" i="3"/>
  <c r="C351" i="3"/>
  <c r="C491" i="3"/>
  <c r="C131" i="3"/>
  <c r="C181" i="3"/>
  <c r="C526" i="3"/>
  <c r="C554" i="3"/>
  <c r="C208" i="3"/>
  <c r="C216" i="3"/>
  <c r="C300" i="3"/>
  <c r="C493" i="3"/>
  <c r="C592" i="3"/>
  <c r="C355" i="3"/>
  <c r="C373" i="3"/>
  <c r="C152" i="3"/>
  <c r="C193" i="3"/>
  <c r="C397" i="3"/>
  <c r="C297" i="3"/>
  <c r="C388" i="3"/>
  <c r="C312" i="3"/>
  <c r="C93" i="3"/>
  <c r="C542" i="3"/>
  <c r="C492" i="3"/>
  <c r="C505" i="3"/>
  <c r="C439" i="3"/>
  <c r="C237" i="3"/>
  <c r="C581" i="3"/>
  <c r="C94" i="3"/>
  <c r="C489" i="3"/>
  <c r="C409" i="3"/>
  <c r="C167" i="3"/>
  <c r="C286" i="3"/>
  <c r="C311" i="3"/>
  <c r="C544" i="3"/>
  <c r="C306" i="3"/>
  <c r="C233" i="3"/>
  <c r="C104" i="3"/>
  <c r="C583" i="3"/>
  <c r="C289" i="3"/>
  <c r="C450" i="3"/>
  <c r="C201" i="3"/>
  <c r="C176" i="3"/>
  <c r="C506" i="3"/>
  <c r="C125" i="3"/>
  <c r="C412" i="3"/>
  <c r="C377" i="3"/>
  <c r="C485" i="3"/>
  <c r="C374" i="3"/>
  <c r="C599" i="3"/>
  <c r="C462" i="3"/>
  <c r="C326" i="3"/>
  <c r="C236" i="3"/>
  <c r="C120" i="3"/>
  <c r="C487" i="3"/>
  <c r="C165" i="3"/>
  <c r="C175" i="3"/>
  <c r="C215" i="3"/>
  <c r="C578" i="3"/>
  <c r="C336" i="3"/>
  <c r="C254" i="3"/>
  <c r="C291" i="3"/>
  <c r="C234" i="3"/>
  <c r="C97" i="3"/>
  <c r="C444" i="3"/>
  <c r="C318" i="3"/>
  <c r="C263" i="3"/>
  <c r="C518" i="3"/>
  <c r="C435" i="3"/>
  <c r="C594" i="3"/>
  <c r="C252" i="3"/>
  <c r="C483" i="3"/>
  <c r="C525" i="3"/>
  <c r="C363" i="3"/>
  <c r="C465" i="3"/>
  <c r="C546" i="3"/>
  <c r="C456" i="3"/>
  <c r="C512" i="3"/>
  <c r="C460" i="3"/>
  <c r="C185" i="3"/>
  <c r="C362" i="3"/>
  <c r="C437" i="3"/>
  <c r="C560" i="3"/>
  <c r="C161" i="3"/>
  <c r="C295" i="3"/>
  <c r="C411" i="3"/>
  <c r="C461" i="3"/>
  <c r="C552" i="3"/>
  <c r="C410" i="3"/>
  <c r="C423" i="3"/>
  <c r="C121" i="3"/>
  <c r="C183" i="3"/>
  <c r="C587" i="3"/>
  <c r="C223" i="3"/>
  <c r="C241" i="3"/>
  <c r="C600" i="3"/>
  <c r="C421" i="3"/>
  <c r="C342" i="3"/>
  <c r="C353" i="3"/>
  <c r="C145" i="3"/>
  <c r="C398" i="3"/>
  <c r="C261" i="3"/>
  <c r="C92" i="3"/>
  <c r="C222" i="3"/>
  <c r="C182" i="3"/>
  <c r="C340" i="3"/>
  <c r="C565" i="3"/>
  <c r="C180" i="3"/>
  <c r="C271" i="3"/>
  <c r="C368" i="3"/>
  <c r="C349" i="3"/>
  <c r="C516" i="3"/>
  <c r="C403" i="3"/>
  <c r="C417" i="3"/>
  <c r="C359" i="3"/>
  <c r="C575" i="3"/>
  <c r="C457" i="3"/>
  <c r="C105" i="3"/>
  <c r="C414" i="3"/>
  <c r="C431" i="3"/>
  <c r="C464" i="3"/>
  <c r="C405" i="3"/>
  <c r="C507" i="3"/>
  <c r="C230" i="3"/>
  <c r="C408" i="3"/>
  <c r="C260" i="3"/>
  <c r="C441" i="3"/>
  <c r="C338" i="3"/>
  <c r="C524" i="3"/>
  <c r="C108" i="3"/>
  <c r="C380" i="3"/>
  <c r="C88" i="3"/>
  <c r="C561" i="3"/>
  <c r="C378" i="3"/>
  <c r="C189" i="3"/>
  <c r="C370" i="3"/>
  <c r="C288" i="3"/>
  <c r="C454" i="3"/>
  <c r="C126" i="3"/>
  <c r="C207" i="3"/>
  <c r="C172" i="3"/>
  <c r="C511" i="3"/>
  <c r="C385" i="3"/>
  <c r="C468" i="3"/>
  <c r="C354" i="3"/>
  <c r="C391" i="3"/>
  <c r="C266" i="3"/>
  <c r="C445" i="3"/>
  <c r="C268" i="3"/>
  <c r="C379" i="3"/>
  <c r="C390" i="3"/>
  <c r="C436" i="3"/>
  <c r="C250" i="3"/>
  <c r="C562" i="3"/>
  <c r="C427" i="3"/>
  <c r="C308" i="3"/>
  <c r="C151" i="3"/>
  <c r="C163" i="3"/>
  <c r="C214" i="3"/>
  <c r="C212" i="3"/>
  <c r="C302" i="3"/>
  <c r="C220" i="3"/>
  <c r="C503" i="3"/>
  <c r="C469" i="3"/>
  <c r="C415" i="3"/>
  <c r="C287" i="3"/>
  <c r="C282" i="3"/>
  <c r="C265" i="3"/>
  <c r="C272" i="3"/>
  <c r="C514" i="3"/>
  <c r="C138" i="3"/>
  <c r="C369" i="3"/>
  <c r="C106" i="3"/>
  <c r="C570" i="3"/>
  <c r="C316" i="3"/>
  <c r="C549" i="3"/>
  <c r="C246" i="3"/>
  <c r="C555" i="3"/>
  <c r="C404" i="3"/>
  <c r="C538" i="3"/>
  <c r="C557" i="3"/>
  <c r="C347" i="3"/>
  <c r="C101" i="3"/>
  <c r="C129" i="3"/>
  <c r="C127" i="3"/>
  <c r="C400" i="3"/>
  <c r="C430" i="3"/>
  <c r="C517" i="3"/>
  <c r="C229" i="3"/>
  <c r="C601" i="3"/>
  <c r="C90" i="3"/>
  <c r="C148" i="3"/>
  <c r="C422" i="3"/>
  <c r="C154" i="3"/>
  <c r="C327" i="3"/>
  <c r="C376" i="3"/>
  <c r="C256" i="3"/>
  <c r="H357" i="3"/>
  <c r="H218" i="3"/>
  <c r="I357" i="3"/>
  <c r="G218" i="3"/>
  <c r="G357" i="3"/>
  <c r="I218" i="3"/>
  <c r="F218" i="3"/>
  <c r="F357" i="3"/>
  <c r="H259" i="3"/>
  <c r="I259" i="3"/>
  <c r="G259" i="3"/>
  <c r="G263" i="3"/>
  <c r="H263" i="3"/>
  <c r="F421" i="3"/>
  <c r="H421" i="3"/>
  <c r="I263" i="3"/>
  <c r="I421" i="3"/>
  <c r="F259" i="3"/>
  <c r="F263" i="3"/>
  <c r="G421" i="3"/>
  <c r="F221" i="3"/>
  <c r="G221" i="3"/>
  <c r="H221" i="3"/>
  <c r="I221" i="3"/>
  <c r="I545" i="3"/>
  <c r="F545" i="3"/>
  <c r="F135" i="3"/>
  <c r="G545" i="3"/>
  <c r="H135" i="3"/>
  <c r="I135" i="3"/>
  <c r="H545" i="3"/>
  <c r="G135" i="3"/>
  <c r="C310" i="3"/>
  <c r="C522" i="3"/>
  <c r="C156" i="3"/>
  <c r="C367" i="3"/>
  <c r="C478" i="3"/>
  <c r="C540" i="3"/>
  <c r="C577" i="3"/>
  <c r="C160" i="3"/>
  <c r="C447" i="3"/>
  <c r="C477" i="3"/>
  <c r="C103" i="3"/>
  <c r="C352" i="3"/>
  <c r="C158" i="3"/>
  <c r="C141" i="3"/>
  <c r="C195" i="3"/>
  <c r="C582" i="3"/>
  <c r="C319" i="3"/>
  <c r="C251" i="3"/>
  <c r="C146" i="3"/>
  <c r="C580" i="3"/>
  <c r="C150" i="3"/>
  <c r="C426" i="3"/>
  <c r="C333" i="3"/>
  <c r="C458" i="3"/>
  <c r="C551" i="3"/>
  <c r="C173" i="3"/>
  <c r="C162" i="3"/>
  <c r="C118" i="3"/>
  <c r="C87" i="3"/>
  <c r="C529" i="3"/>
  <c r="C584" i="3"/>
  <c r="C576" i="3"/>
  <c r="C132" i="3"/>
  <c r="C466" i="3"/>
  <c r="C425" i="3"/>
  <c r="C122" i="3"/>
  <c r="C452" i="3"/>
  <c r="C395" i="3"/>
  <c r="C331" i="3"/>
  <c r="C206" i="3"/>
  <c r="C186" i="3"/>
  <c r="C177" i="3"/>
  <c r="C548" i="3"/>
  <c r="C543" i="3"/>
  <c r="C418" i="3"/>
  <c r="C586" i="3"/>
  <c r="C258" i="3"/>
  <c r="C204" i="3"/>
  <c r="C479" i="3"/>
  <c r="C566" i="3"/>
  <c r="C572" i="3"/>
  <c r="C567" i="3"/>
  <c r="C401" i="3"/>
  <c r="C532" i="3"/>
  <c r="C475" i="3"/>
  <c r="C488" i="3"/>
  <c r="C449" i="3"/>
  <c r="C523" i="3"/>
  <c r="C278" i="3"/>
  <c r="C147" i="3"/>
  <c r="C382" i="3"/>
  <c r="C407" i="3"/>
  <c r="C473" i="3"/>
  <c r="C344" i="3"/>
  <c r="C504" i="3"/>
  <c r="C211" i="3"/>
  <c r="C244" i="3"/>
  <c r="C323" i="3"/>
  <c r="C597" i="3"/>
  <c r="C481" i="3"/>
  <c r="C198" i="3"/>
  <c r="C100" i="3"/>
  <c r="C559" i="3"/>
  <c r="C343" i="3"/>
  <c r="C356" i="3"/>
  <c r="C279" i="3"/>
  <c r="C453" i="3"/>
  <c r="C280" i="3"/>
  <c r="C341" i="3"/>
  <c r="C539" i="3"/>
  <c r="C283" i="3"/>
  <c r="C496" i="3"/>
  <c r="C541" i="3"/>
  <c r="C130" i="3"/>
  <c r="C486" i="3"/>
  <c r="C495" i="3"/>
  <c r="C247" i="3"/>
  <c r="C166" i="3"/>
  <c r="C190" i="3"/>
  <c r="C472" i="3"/>
  <c r="C556" i="3"/>
  <c r="C119" i="3"/>
  <c r="C579" i="3"/>
  <c r="C194" i="3"/>
  <c r="C536" i="3"/>
  <c r="C242" i="3"/>
  <c r="C498" i="3"/>
  <c r="C192" i="3"/>
  <c r="C136" i="3"/>
  <c r="C187" i="3"/>
  <c r="C275" i="3"/>
  <c r="C112" i="3"/>
  <c r="C257" i="3"/>
  <c r="C170" i="3"/>
  <c r="C149" i="3"/>
  <c r="C213" i="3"/>
  <c r="C500" i="3"/>
  <c r="C535" i="3"/>
  <c r="C309" i="3"/>
  <c r="C110" i="3"/>
  <c r="C443" i="3"/>
  <c r="C429" i="3"/>
  <c r="C484" i="3"/>
  <c r="C253" i="3"/>
  <c r="C144" i="3"/>
  <c r="C135" i="3"/>
  <c r="C558" i="3"/>
  <c r="C267" i="3"/>
  <c r="C568" i="3"/>
  <c r="C320" i="3"/>
  <c r="C325" i="3"/>
  <c r="C313" i="3"/>
  <c r="C273" i="3"/>
  <c r="C490" i="3"/>
  <c r="C137" i="3"/>
  <c r="C95" i="3"/>
  <c r="C140" i="3"/>
  <c r="C502" i="3"/>
  <c r="C530" i="3"/>
  <c r="C588" i="3"/>
  <c r="C573" i="3"/>
  <c r="C164" i="3"/>
  <c r="C238" i="3"/>
  <c r="C299" i="3"/>
  <c r="C413" i="3"/>
  <c r="C91" i="3"/>
  <c r="C372" i="3"/>
  <c r="C277" i="3"/>
  <c r="C480" i="3"/>
  <c r="C508" i="3"/>
  <c r="C168" i="3"/>
  <c r="C293" i="3"/>
  <c r="C123" i="3"/>
  <c r="C569" i="3"/>
  <c r="C217" i="3"/>
  <c r="C221" i="3"/>
  <c r="C371" i="3"/>
  <c r="C334" i="3"/>
  <c r="C406" i="3"/>
  <c r="C294" i="3"/>
  <c r="C564" i="3"/>
  <c r="C602" i="3"/>
  <c r="C124" i="3"/>
  <c r="C197" i="3"/>
  <c r="C509" i="3"/>
  <c r="C178" i="3"/>
  <c r="C209" i="3"/>
  <c r="C533" i="3"/>
  <c r="C348" i="3"/>
  <c r="C432" i="3"/>
  <c r="C595" i="3"/>
  <c r="C455" i="3"/>
  <c r="C240" i="3"/>
  <c r="C386" i="3"/>
  <c r="C394" i="3"/>
  <c r="C171" i="3"/>
  <c r="C497" i="3"/>
  <c r="C416" i="3"/>
  <c r="C433" i="3"/>
  <c r="C262" i="3"/>
  <c r="C102" i="3"/>
  <c r="C134" i="3"/>
  <c r="C471" i="3"/>
  <c r="C332" i="3"/>
  <c r="C232" i="3"/>
  <c r="C143" i="3"/>
  <c r="C322" i="3"/>
  <c r="C393" i="3"/>
  <c r="C329" i="3"/>
  <c r="C111" i="3"/>
  <c r="C589" i="3"/>
  <c r="C519" i="3"/>
  <c r="C226" i="3"/>
  <c r="C255" i="3"/>
  <c r="C142" i="3"/>
  <c r="C139" i="3"/>
  <c r="C428" i="3"/>
  <c r="C419" i="3"/>
  <c r="C184" i="3"/>
  <c r="C399" i="3"/>
  <c r="C463" i="3"/>
  <c r="C366" i="3"/>
  <c r="C346" i="3"/>
  <c r="C402" i="3"/>
  <c r="C235" i="3"/>
  <c r="C448" i="3"/>
  <c r="C301" i="3"/>
  <c r="C513" i="3"/>
  <c r="C553" i="3"/>
  <c r="C248" i="3"/>
  <c r="C155" i="3"/>
  <c r="C314" i="3"/>
  <c r="C545" i="3"/>
  <c r="C365" i="3"/>
  <c r="C239" i="3"/>
  <c r="C476" i="3"/>
  <c r="C459" i="3"/>
  <c r="C364" i="3"/>
  <c r="C474" i="3"/>
  <c r="C330" i="3"/>
  <c r="C528" i="3"/>
  <c r="C361" i="3"/>
  <c r="C515" i="3"/>
  <c r="C585" i="3"/>
  <c r="C174" i="3"/>
  <c r="C383" i="3"/>
  <c r="C227" i="3"/>
  <c r="C596" i="3"/>
  <c r="C196" i="3"/>
  <c r="C224" i="3"/>
  <c r="C482" i="3"/>
  <c r="C345" i="3"/>
  <c r="C384" i="3"/>
  <c r="C375" i="3"/>
  <c r="F92" i="3"/>
  <c r="H92" i="3"/>
  <c r="I92" i="3"/>
  <c r="G92" i="3"/>
  <c r="F468" i="3"/>
  <c r="H296" i="3"/>
  <c r="H93" i="3"/>
  <c r="G296" i="3"/>
  <c r="I288" i="3"/>
  <c r="F93" i="3"/>
  <c r="I271" i="3"/>
  <c r="I296" i="3"/>
  <c r="I424" i="3"/>
  <c r="G271" i="3"/>
  <c r="I93" i="3"/>
  <c r="F424" i="3"/>
  <c r="F103" i="3"/>
  <c r="G424" i="3"/>
  <c r="H468" i="3"/>
  <c r="G468" i="3"/>
  <c r="G288" i="3"/>
  <c r="H288" i="3"/>
  <c r="G103" i="3"/>
  <c r="F271" i="3"/>
  <c r="I103" i="3"/>
  <c r="H271" i="3"/>
  <c r="F288" i="3"/>
  <c r="H424" i="3"/>
  <c r="I468" i="3"/>
  <c r="H103" i="3"/>
  <c r="G93" i="3"/>
  <c r="F296" i="3"/>
  <c r="C339" i="3"/>
  <c r="C249" i="3"/>
  <c r="C440" i="3"/>
  <c r="C243" i="3"/>
  <c r="C571" i="3"/>
  <c r="C531" i="3"/>
  <c r="C537" i="3"/>
  <c r="C337" i="3"/>
  <c r="I235" i="3"/>
  <c r="H537" i="3"/>
  <c r="G537" i="3"/>
  <c r="H347" i="3"/>
  <c r="H358" i="3"/>
  <c r="G347" i="3"/>
  <c r="F497" i="3"/>
  <c r="G235" i="3"/>
  <c r="I497" i="3"/>
  <c r="F235" i="3"/>
  <c r="I358" i="3"/>
  <c r="F537" i="3"/>
  <c r="I347" i="3"/>
  <c r="G358" i="3"/>
  <c r="H497" i="3"/>
  <c r="F358" i="3"/>
  <c r="G497" i="3"/>
  <c r="I537" i="3"/>
  <c r="F347" i="3"/>
  <c r="H235" i="3"/>
  <c r="I226" i="3"/>
  <c r="F446" i="3"/>
  <c r="F360" i="3"/>
  <c r="G446" i="3"/>
  <c r="H360" i="3"/>
  <c r="G226" i="3"/>
  <c r="F226" i="3"/>
  <c r="I360" i="3"/>
  <c r="H226" i="3"/>
  <c r="I446" i="3"/>
  <c r="G360" i="3"/>
  <c r="H446" i="3"/>
  <c r="C547" i="3"/>
  <c r="C89" i="3"/>
  <c r="C159" i="3"/>
  <c r="C128" i="3"/>
  <c r="C451" i="3"/>
  <c r="C290" i="3"/>
  <c r="C210" i="3"/>
  <c r="C96" i="3"/>
  <c r="C292" i="3"/>
  <c r="C438" i="3"/>
  <c r="C315" i="3"/>
  <c r="C304" i="3"/>
  <c r="C510" i="3"/>
  <c r="C501" i="3"/>
  <c r="C245" i="3"/>
  <c r="C199" i="3"/>
  <c r="H589" i="3"/>
  <c r="I589" i="3"/>
  <c r="G589" i="3"/>
  <c r="F589" i="3"/>
  <c r="F327" i="3"/>
  <c r="H327" i="3"/>
  <c r="G327" i="3"/>
  <c r="I327" i="3"/>
  <c r="H148" i="3"/>
  <c r="G597" i="3"/>
  <c r="G241" i="3"/>
  <c r="I597" i="3"/>
  <c r="H501" i="3"/>
  <c r="H241" i="3"/>
  <c r="F241" i="3"/>
  <c r="G148" i="3"/>
  <c r="H597" i="3"/>
  <c r="G151" i="3"/>
  <c r="F148" i="3"/>
  <c r="H151" i="3"/>
  <c r="F501" i="3"/>
  <c r="I151" i="3"/>
  <c r="I241" i="3"/>
  <c r="I501" i="3"/>
  <c r="F597" i="3"/>
  <c r="I148" i="3"/>
  <c r="F151" i="3"/>
  <c r="G501" i="3"/>
  <c r="H280" i="3"/>
  <c r="I280" i="3"/>
  <c r="I176" i="3"/>
  <c r="F280" i="3"/>
  <c r="H176" i="3"/>
  <c r="G280" i="3"/>
  <c r="G176" i="3"/>
  <c r="F176" i="3"/>
  <c r="I378" i="3"/>
  <c r="G430" i="3"/>
  <c r="H430" i="3"/>
  <c r="F430" i="3"/>
  <c r="G378" i="3"/>
  <c r="F378" i="3"/>
  <c r="I430" i="3"/>
  <c r="H378" i="3"/>
  <c r="F400" i="3"/>
  <c r="I518" i="3"/>
  <c r="I588" i="3"/>
  <c r="I400" i="3"/>
  <c r="F588" i="3"/>
  <c r="H588" i="3"/>
  <c r="H518" i="3"/>
  <c r="G518" i="3"/>
  <c r="G400" i="3"/>
  <c r="F518" i="3"/>
  <c r="G588" i="3"/>
  <c r="H400" i="3"/>
  <c r="F207" i="3"/>
  <c r="H207" i="3"/>
  <c r="G207" i="3"/>
  <c r="I207" i="3"/>
  <c r="I435" i="3"/>
  <c r="H435" i="3"/>
  <c r="G435" i="3"/>
  <c r="F435" i="3"/>
  <c r="H373" i="3"/>
  <c r="G373" i="3"/>
  <c r="F373" i="3"/>
  <c r="I373" i="3"/>
  <c r="F563" i="3"/>
  <c r="G345" i="3"/>
  <c r="H563" i="3"/>
  <c r="F177" i="3"/>
  <c r="I177" i="3"/>
  <c r="F345" i="3"/>
  <c r="I563" i="3"/>
  <c r="G177" i="3"/>
  <c r="F178" i="3"/>
  <c r="G178" i="3"/>
  <c r="H178" i="3"/>
  <c r="I178" i="3"/>
  <c r="H345" i="3"/>
  <c r="I345" i="3"/>
  <c r="G563" i="3"/>
  <c r="H177" i="3"/>
  <c r="I89" i="3"/>
  <c r="I141" i="3"/>
  <c r="H141" i="3"/>
  <c r="H89" i="3"/>
  <c r="G89" i="3"/>
  <c r="F141" i="3"/>
  <c r="F89" i="3"/>
  <c r="G141" i="3"/>
  <c r="H453" i="3"/>
  <c r="F453" i="3"/>
  <c r="G450" i="3"/>
  <c r="H503" i="3"/>
  <c r="H551" i="3"/>
  <c r="F551" i="3"/>
  <c r="I503" i="3"/>
  <c r="H450" i="3"/>
  <c r="G551" i="3"/>
  <c r="I450" i="3"/>
  <c r="F503" i="3"/>
  <c r="G453" i="3"/>
  <c r="F450" i="3"/>
  <c r="G503" i="3"/>
  <c r="I551" i="3"/>
  <c r="I453" i="3"/>
  <c r="I434" i="3"/>
  <c r="F111" i="3"/>
  <c r="G434" i="3"/>
  <c r="H111" i="3"/>
  <c r="G211" i="3"/>
  <c r="I211" i="3"/>
  <c r="I111" i="3"/>
  <c r="F211" i="3"/>
  <c r="H434" i="3"/>
  <c r="F434" i="3"/>
  <c r="G111" i="3"/>
  <c r="H211" i="3"/>
  <c r="G308" i="3"/>
  <c r="H308" i="3"/>
  <c r="I465" i="3"/>
  <c r="I490" i="3"/>
  <c r="G490" i="3"/>
  <c r="H490" i="3"/>
  <c r="H465" i="3"/>
  <c r="F185" i="3"/>
  <c r="F465" i="3"/>
  <c r="I308" i="3"/>
  <c r="I185" i="3"/>
  <c r="G185" i="3"/>
  <c r="G465" i="3"/>
  <c r="F308" i="3"/>
  <c r="F490" i="3"/>
  <c r="H185" i="3"/>
  <c r="F171" i="3"/>
  <c r="H171" i="3"/>
  <c r="I171" i="3"/>
  <c r="I201" i="3"/>
  <c r="G201" i="3"/>
  <c r="H201" i="3"/>
  <c r="G304" i="3"/>
  <c r="H304" i="3"/>
  <c r="I304" i="3"/>
  <c r="F201" i="3"/>
  <c r="G171" i="3"/>
  <c r="F304" i="3"/>
  <c r="F157" i="3"/>
  <c r="H157" i="3"/>
  <c r="I157" i="3"/>
  <c r="G157" i="3"/>
  <c r="H215" i="3"/>
  <c r="F215" i="3"/>
  <c r="I215" i="3"/>
  <c r="G215" i="3"/>
  <c r="H416" i="3"/>
  <c r="G416" i="3"/>
  <c r="F416" i="3"/>
  <c r="I416" i="3"/>
  <c r="I131" i="3"/>
  <c r="H462" i="3"/>
  <c r="I462" i="3"/>
  <c r="F331" i="3"/>
  <c r="I331" i="3"/>
  <c r="G331" i="3"/>
  <c r="H131" i="3"/>
  <c r="G131" i="3"/>
  <c r="F462" i="3"/>
  <c r="G462" i="3"/>
  <c r="F131" i="3"/>
  <c r="H331" i="3"/>
  <c r="G130" i="3"/>
  <c r="F231" i="3"/>
  <c r="I231" i="3"/>
  <c r="F514" i="3"/>
  <c r="F484" i="3"/>
  <c r="I130" i="3"/>
  <c r="H409" i="3"/>
  <c r="H231" i="3"/>
  <c r="F409" i="3"/>
  <c r="I514" i="3"/>
  <c r="H514" i="3"/>
  <c r="I484" i="3"/>
  <c r="G484" i="3"/>
  <c r="F130" i="3"/>
  <c r="I409" i="3"/>
  <c r="G409" i="3"/>
  <c r="G514" i="3"/>
  <c r="H484" i="3"/>
  <c r="G231" i="3"/>
  <c r="H130" i="3"/>
  <c r="I134" i="3"/>
  <c r="G134" i="3"/>
  <c r="F134" i="3"/>
  <c r="H134" i="3"/>
  <c r="F189" i="3"/>
  <c r="H418" i="3"/>
  <c r="H454" i="3"/>
  <c r="G454" i="3"/>
  <c r="H189" i="3"/>
  <c r="I454" i="3"/>
  <c r="F418" i="3"/>
  <c r="G418" i="3"/>
  <c r="I189" i="3"/>
  <c r="F454" i="3"/>
  <c r="I418" i="3"/>
  <c r="G189" i="3"/>
  <c r="H356" i="3"/>
  <c r="F172" i="3"/>
  <c r="H238" i="3"/>
  <c r="I238" i="3"/>
  <c r="I356" i="3"/>
  <c r="F356" i="3"/>
  <c r="G172" i="3"/>
  <c r="F238" i="3"/>
  <c r="I172" i="3"/>
  <c r="G238" i="3"/>
  <c r="H172" i="3"/>
  <c r="G356" i="3"/>
  <c r="F354" i="3"/>
  <c r="I448" i="3"/>
  <c r="G448" i="3"/>
  <c r="F448" i="3"/>
  <c r="H354" i="3"/>
  <c r="G354" i="3"/>
  <c r="H448" i="3"/>
  <c r="I354" i="3"/>
  <c r="G559" i="3"/>
  <c r="H95" i="3"/>
  <c r="G95" i="3"/>
  <c r="I554" i="3"/>
  <c r="F292" i="3"/>
  <c r="G554" i="3"/>
  <c r="F554" i="3"/>
  <c r="H292" i="3"/>
  <c r="G292" i="3"/>
  <c r="I95" i="3"/>
  <c r="F559" i="3"/>
  <c r="F95" i="3"/>
  <c r="I292" i="3"/>
  <c r="H554" i="3"/>
  <c r="I559" i="3"/>
  <c r="H559" i="3"/>
  <c r="I227" i="3"/>
  <c r="F227" i="3"/>
  <c r="H94" i="3"/>
  <c r="G94" i="3"/>
  <c r="F94" i="3"/>
  <c r="G227" i="3"/>
  <c r="H227" i="3"/>
  <c r="I94" i="3"/>
  <c r="G570" i="3"/>
  <c r="I570" i="3"/>
  <c r="H570" i="3"/>
  <c r="F570" i="3"/>
  <c r="G278" i="3"/>
  <c r="G482" i="3"/>
  <c r="H278" i="3"/>
  <c r="F278" i="3"/>
  <c r="H482" i="3"/>
  <c r="I482" i="3"/>
  <c r="I278" i="3"/>
  <c r="F482" i="3"/>
  <c r="H338" i="3"/>
  <c r="F108" i="3"/>
  <c r="F338" i="3"/>
  <c r="F494" i="3"/>
  <c r="G108" i="3"/>
  <c r="I494" i="3"/>
  <c r="I108" i="3"/>
  <c r="G494" i="3"/>
  <c r="I338" i="3"/>
  <c r="H432" i="3"/>
  <c r="I432" i="3"/>
  <c r="F432" i="3"/>
  <c r="G338" i="3"/>
  <c r="H108" i="3"/>
  <c r="G432" i="3"/>
  <c r="H494" i="3"/>
  <c r="F293" i="3"/>
  <c r="I293" i="3"/>
  <c r="G293" i="3"/>
  <c r="H293" i="3"/>
  <c r="F203" i="3"/>
  <c r="H203" i="3"/>
  <c r="G203" i="3"/>
  <c r="I203" i="3"/>
  <c r="H275" i="3"/>
  <c r="I275" i="3"/>
  <c r="I561" i="3"/>
  <c r="F275" i="3"/>
  <c r="H175" i="3"/>
  <c r="I175" i="3"/>
  <c r="G561" i="3"/>
  <c r="G175" i="3"/>
  <c r="H561" i="3"/>
  <c r="F561" i="3"/>
  <c r="F175" i="3"/>
  <c r="G275" i="3"/>
  <c r="H461" i="3"/>
  <c r="G461" i="3"/>
  <c r="I461" i="3"/>
  <c r="F461" i="3"/>
  <c r="H405" i="3"/>
  <c r="I244" i="3"/>
  <c r="F244" i="3"/>
  <c r="G405" i="3"/>
  <c r="F405" i="3"/>
  <c r="F325" i="3"/>
  <c r="H325" i="3"/>
  <c r="G325" i="3"/>
  <c r="G244" i="3"/>
  <c r="I405" i="3"/>
  <c r="I325" i="3"/>
  <c r="H244" i="3"/>
  <c r="I198" i="3"/>
  <c r="F198" i="3"/>
  <c r="G198" i="3"/>
  <c r="H519" i="3"/>
  <c r="I119" i="3"/>
  <c r="F519" i="3"/>
  <c r="I519" i="3"/>
  <c r="G519" i="3"/>
  <c r="H119" i="3"/>
  <c r="H198" i="3"/>
  <c r="G119" i="3"/>
  <c r="F119" i="3"/>
  <c r="F302" i="3"/>
  <c r="F550" i="3"/>
  <c r="F516" i="3"/>
  <c r="F419" i="3"/>
  <c r="G516" i="3"/>
  <c r="H500" i="3"/>
  <c r="G550" i="3"/>
  <c r="I550" i="3"/>
  <c r="H302" i="3"/>
  <c r="H516" i="3"/>
  <c r="I500" i="3"/>
  <c r="G302" i="3"/>
  <c r="G419" i="3"/>
  <c r="I213" i="3"/>
  <c r="H213" i="3"/>
  <c r="H513" i="3"/>
  <c r="I419" i="3"/>
  <c r="G213" i="3"/>
  <c r="F513" i="3"/>
  <c r="G500" i="3"/>
  <c r="G513" i="3"/>
  <c r="I513" i="3"/>
  <c r="F500" i="3"/>
  <c r="H550" i="3"/>
  <c r="I302" i="3"/>
  <c r="I516" i="3"/>
  <c r="F213" i="3"/>
  <c r="H419" i="3"/>
  <c r="F372" i="3"/>
  <c r="G372" i="3"/>
  <c r="H372" i="3"/>
  <c r="I372" i="3"/>
  <c r="F166" i="3"/>
  <c r="H166" i="3"/>
  <c r="G166" i="3"/>
  <c r="I166" i="3"/>
  <c r="H367" i="3"/>
  <c r="F572" i="3"/>
  <c r="F319" i="3"/>
  <c r="H521" i="3"/>
  <c r="G415" i="3"/>
  <c r="G319" i="3"/>
  <c r="G572" i="3"/>
  <c r="I375" i="3"/>
  <c r="F375" i="3"/>
  <c r="G431" i="3"/>
  <c r="H390" i="3"/>
  <c r="H431" i="3"/>
  <c r="I415" i="3"/>
  <c r="F367" i="3"/>
  <c r="F521" i="3"/>
  <c r="F390" i="3"/>
  <c r="I521" i="3"/>
  <c r="I431" i="3"/>
  <c r="G375" i="3"/>
  <c r="G367" i="3"/>
  <c r="I319" i="3"/>
  <c r="I390" i="3"/>
  <c r="I572" i="3"/>
  <c r="H375" i="3"/>
  <c r="H415" i="3"/>
  <c r="F431" i="3"/>
  <c r="G521" i="3"/>
  <c r="F415" i="3"/>
  <c r="G390" i="3"/>
  <c r="H319" i="3"/>
  <c r="H572" i="3"/>
  <c r="I367" i="3"/>
  <c r="I138" i="3"/>
  <c r="H396" i="3"/>
  <c r="I477" i="3"/>
  <c r="H477" i="3"/>
  <c r="H297" i="3"/>
  <c r="G297" i="3"/>
  <c r="G477" i="3"/>
  <c r="I396" i="3"/>
  <c r="G138" i="3"/>
  <c r="H509" i="3"/>
  <c r="F396" i="3"/>
  <c r="I297" i="3"/>
  <c r="H138" i="3"/>
  <c r="I509" i="3"/>
  <c r="G509" i="3"/>
  <c r="F509" i="3"/>
  <c r="F297" i="3"/>
  <c r="F477" i="3"/>
  <c r="G396" i="3"/>
  <c r="F138" i="3"/>
  <c r="I517" i="3"/>
  <c r="I220" i="3"/>
  <c r="H517" i="3"/>
  <c r="H220" i="3"/>
  <c r="G585" i="3"/>
  <c r="F585" i="3"/>
  <c r="F517" i="3"/>
  <c r="G220" i="3"/>
  <c r="I585" i="3"/>
  <c r="G517" i="3"/>
  <c r="F220" i="3"/>
  <c r="H585" i="3"/>
  <c r="F240" i="3"/>
  <c r="I458" i="3"/>
  <c r="G187" i="3"/>
  <c r="G458" i="3"/>
  <c r="I240" i="3"/>
  <c r="H187" i="3"/>
  <c r="F458" i="3"/>
  <c r="I187" i="3"/>
  <c r="G240" i="3"/>
  <c r="H458" i="3"/>
  <c r="F187" i="3"/>
  <c r="H240" i="3"/>
  <c r="F498" i="3"/>
  <c r="F106" i="3"/>
  <c r="H498" i="3"/>
  <c r="I106" i="3"/>
  <c r="F395" i="3"/>
  <c r="G106" i="3"/>
  <c r="H395" i="3"/>
  <c r="G498" i="3"/>
  <c r="I395" i="3"/>
  <c r="I498" i="3"/>
  <c r="H106" i="3"/>
  <c r="G395" i="3"/>
  <c r="F441" i="3"/>
  <c r="G441" i="3"/>
  <c r="I441" i="3"/>
  <c r="H441" i="3"/>
  <c r="G180" i="3"/>
  <c r="I180" i="3"/>
  <c r="F180" i="3"/>
  <c r="H180" i="3"/>
  <c r="F384" i="3"/>
  <c r="F505" i="3"/>
  <c r="I543" i="3"/>
  <c r="H543" i="3"/>
  <c r="I505" i="3"/>
  <c r="F543" i="3"/>
  <c r="I384" i="3"/>
  <c r="G384" i="3"/>
  <c r="G505" i="3"/>
  <c r="H505" i="3"/>
  <c r="H384" i="3"/>
  <c r="G543" i="3"/>
  <c r="G139" i="3"/>
  <c r="I328" i="3"/>
  <c r="I139" i="3"/>
  <c r="F350" i="3"/>
  <c r="H298" i="3"/>
  <c r="G298" i="3"/>
  <c r="G350" i="3"/>
  <c r="F298" i="3"/>
  <c r="H350" i="3"/>
  <c r="F139" i="3"/>
  <c r="F328" i="3"/>
  <c r="G328" i="3"/>
  <c r="I298" i="3"/>
  <c r="H328" i="3"/>
  <c r="H139" i="3"/>
  <c r="I350" i="3"/>
  <c r="I282" i="3"/>
  <c r="G282" i="3"/>
  <c r="F282" i="3"/>
  <c r="I568" i="3"/>
  <c r="I388" i="3"/>
  <c r="H97" i="3"/>
  <c r="G97" i="3"/>
  <c r="F388" i="3"/>
  <c r="G568" i="3"/>
  <c r="H568" i="3"/>
  <c r="F97" i="3"/>
  <c r="H388" i="3"/>
  <c r="F568" i="3"/>
  <c r="G388" i="3"/>
  <c r="H282" i="3"/>
  <c r="I97" i="3"/>
  <c r="F508" i="3"/>
  <c r="G496" i="3"/>
  <c r="H496" i="3"/>
  <c r="F401" i="3"/>
  <c r="G508" i="3"/>
  <c r="G401" i="3"/>
  <c r="H401" i="3"/>
  <c r="I508" i="3"/>
  <c r="I401" i="3"/>
  <c r="I496" i="3"/>
  <c r="H508" i="3"/>
  <c r="F496" i="3"/>
  <c r="G154" i="3"/>
  <c r="I154" i="3"/>
  <c r="F154" i="3"/>
  <c r="H154" i="3"/>
  <c r="F524" i="3"/>
  <c r="H528" i="3"/>
  <c r="F161" i="3"/>
  <c r="G524" i="3"/>
  <c r="I528" i="3"/>
  <c r="H161" i="3"/>
  <c r="H596" i="3"/>
  <c r="I161" i="3"/>
  <c r="I196" i="3"/>
  <c r="F528" i="3"/>
  <c r="F196" i="3"/>
  <c r="I524" i="3"/>
  <c r="H196" i="3"/>
  <c r="G596" i="3"/>
  <c r="G196" i="3"/>
  <c r="I596" i="3"/>
  <c r="G528" i="3"/>
  <c r="F596" i="3"/>
  <c r="G161" i="3"/>
  <c r="H524" i="3"/>
  <c r="F326" i="3"/>
  <c r="H326" i="3"/>
  <c r="G326" i="3"/>
  <c r="I326" i="3"/>
  <c r="G523" i="3"/>
  <c r="G403" i="3"/>
  <c r="H523" i="3"/>
  <c r="F403" i="3"/>
  <c r="I403" i="3"/>
  <c r="F523" i="3"/>
  <c r="I523" i="3"/>
  <c r="H403" i="3"/>
  <c r="I260" i="3"/>
  <c r="H260" i="3"/>
  <c r="G260" i="3"/>
  <c r="F260" i="3"/>
  <c r="I313" i="3"/>
  <c r="F487" i="3"/>
  <c r="G344" i="3"/>
  <c r="G313" i="3"/>
  <c r="H487" i="3"/>
  <c r="G590" i="3"/>
  <c r="I255" i="3"/>
  <c r="H255" i="3"/>
  <c r="I487" i="3"/>
  <c r="H344" i="3"/>
  <c r="H313" i="3"/>
  <c r="F344" i="3"/>
  <c r="G255" i="3"/>
  <c r="H590" i="3"/>
  <c r="I590" i="3"/>
  <c r="F313" i="3"/>
  <c r="I344" i="3"/>
  <c r="F255" i="3"/>
  <c r="F590" i="3"/>
  <c r="G487" i="3"/>
  <c r="G225" i="3"/>
  <c r="H385" i="3"/>
  <c r="I225" i="3"/>
  <c r="H225" i="3"/>
  <c r="G385" i="3"/>
  <c r="I385" i="3"/>
  <c r="F225" i="3"/>
  <c r="F385" i="3"/>
  <c r="I495" i="3"/>
  <c r="G427" i="3"/>
  <c r="F427" i="3"/>
  <c r="G332" i="3"/>
  <c r="H332" i="3"/>
  <c r="G495" i="3"/>
  <c r="G364" i="3"/>
  <c r="F332" i="3"/>
  <c r="F364" i="3"/>
  <c r="I427" i="3"/>
  <c r="H495" i="3"/>
  <c r="H427" i="3"/>
  <c r="I364" i="3"/>
  <c r="I332" i="3"/>
  <c r="H364" i="3"/>
  <c r="F495" i="3"/>
  <c r="F548" i="3"/>
  <c r="G548" i="3"/>
  <c r="I548" i="3"/>
  <c r="H548" i="3"/>
  <c r="G529" i="3"/>
  <c r="F529" i="3"/>
  <c r="G541" i="3"/>
  <c r="H529" i="3"/>
  <c r="F541" i="3"/>
  <c r="I541" i="3"/>
  <c r="I529" i="3"/>
  <c r="H541" i="3"/>
  <c r="G262" i="3"/>
  <c r="I262" i="3"/>
  <c r="H262" i="3"/>
  <c r="F262" i="3"/>
  <c r="H206" i="3"/>
  <c r="F144" i="3"/>
  <c r="G206" i="3"/>
  <c r="F322" i="3"/>
  <c r="I322" i="3"/>
  <c r="H144" i="3"/>
  <c r="I144" i="3"/>
  <c r="G322" i="3"/>
  <c r="F206" i="3"/>
  <c r="G144" i="3"/>
  <c r="H322" i="3"/>
  <c r="I206" i="3"/>
  <c r="H315" i="3"/>
  <c r="F315" i="3"/>
  <c r="I315" i="3"/>
  <c r="G315" i="3"/>
  <c r="F438" i="3"/>
  <c r="G438" i="3"/>
  <c r="F208" i="3"/>
  <c r="H208" i="3"/>
  <c r="H438" i="3"/>
  <c r="I208" i="3"/>
  <c r="I562" i="3"/>
  <c r="G208" i="3"/>
  <c r="F562" i="3"/>
  <c r="H562" i="3"/>
  <c r="I438" i="3"/>
  <c r="G562" i="3"/>
  <c r="I343" i="3"/>
  <c r="H343" i="3"/>
  <c r="G343" i="3"/>
  <c r="F343" i="3"/>
  <c r="G379" i="3"/>
  <c r="F379" i="3"/>
  <c r="H379" i="3"/>
  <c r="I379" i="3"/>
  <c r="H535" i="3"/>
  <c r="G535" i="3"/>
  <c r="F380" i="3"/>
  <c r="I369" i="3"/>
  <c r="I535" i="3"/>
  <c r="H369" i="3"/>
  <c r="F369" i="3"/>
  <c r="H380" i="3"/>
  <c r="G380" i="3"/>
  <c r="G369" i="3"/>
  <c r="I380" i="3"/>
  <c r="F535" i="3"/>
  <c r="F320" i="3"/>
  <c r="H320" i="3"/>
  <c r="F591" i="3"/>
  <c r="G591" i="3"/>
  <c r="F580" i="3"/>
  <c r="G593" i="3"/>
  <c r="F88" i="3"/>
  <c r="I591" i="3"/>
  <c r="I320" i="3"/>
  <c r="I580" i="3"/>
  <c r="F593" i="3"/>
  <c r="I593" i="3"/>
  <c r="H88" i="3"/>
  <c r="G88" i="3"/>
  <c r="H591" i="3"/>
  <c r="H580" i="3"/>
  <c r="I88" i="3"/>
  <c r="G320" i="3"/>
  <c r="G580" i="3"/>
  <c r="H593" i="3"/>
  <c r="F125" i="3"/>
  <c r="F222" i="3"/>
  <c r="I121" i="3"/>
  <c r="I222" i="3"/>
  <c r="G125" i="3"/>
  <c r="G222" i="3"/>
  <c r="G121" i="3"/>
  <c r="F121" i="3"/>
  <c r="H125" i="3"/>
  <c r="H121" i="3"/>
  <c r="I125" i="3"/>
  <c r="H222" i="3"/>
  <c r="F156" i="3"/>
  <c r="I254" i="3"/>
  <c r="G254" i="3"/>
  <c r="H254" i="3"/>
  <c r="G156" i="3"/>
  <c r="H156" i="3"/>
  <c r="F254" i="3"/>
  <c r="I156" i="3"/>
  <c r="G219" i="3"/>
  <c r="H272" i="3"/>
  <c r="F219" i="3"/>
  <c r="F272" i="3"/>
  <c r="I272" i="3"/>
  <c r="I219" i="3"/>
  <c r="H219" i="3"/>
  <c r="G272" i="3"/>
  <c r="F574" i="3"/>
  <c r="G574" i="3"/>
  <c r="I574" i="3"/>
  <c r="H574" i="3"/>
  <c r="H336" i="3"/>
  <c r="I336" i="3"/>
  <c r="G336" i="3"/>
  <c r="F336" i="3"/>
  <c r="G411" i="3"/>
  <c r="H452" i="3"/>
  <c r="G311" i="3"/>
  <c r="I452" i="3"/>
  <c r="H411" i="3"/>
  <c r="I423" i="3"/>
  <c r="I353" i="3"/>
  <c r="I311" i="3"/>
  <c r="F423" i="3"/>
  <c r="G353" i="3"/>
  <c r="F411" i="3"/>
  <c r="G452" i="3"/>
  <c r="H311" i="3"/>
  <c r="H423" i="3"/>
  <c r="H353" i="3"/>
  <c r="G423" i="3"/>
  <c r="I411" i="3"/>
  <c r="F452" i="3"/>
  <c r="F353" i="3"/>
  <c r="F311" i="3"/>
  <c r="I467" i="3"/>
  <c r="F469" i="3"/>
  <c r="H467" i="3"/>
  <c r="G467" i="3"/>
  <c r="I469" i="3"/>
  <c r="G469" i="3"/>
  <c r="H469" i="3"/>
  <c r="F467" i="3"/>
  <c r="H294" i="3"/>
  <c r="I294" i="3"/>
  <c r="G294" i="3"/>
  <c r="F294" i="3"/>
  <c r="H214" i="3"/>
  <c r="G256" i="3"/>
  <c r="I598" i="3"/>
  <c r="G181" i="3"/>
  <c r="I214" i="3"/>
  <c r="I181" i="3"/>
  <c r="F256" i="3"/>
  <c r="G598" i="3"/>
  <c r="F598" i="3"/>
  <c r="G214" i="3"/>
  <c r="H181" i="3"/>
  <c r="G274" i="3"/>
  <c r="H256" i="3"/>
  <c r="H362" i="3"/>
  <c r="H598" i="3"/>
  <c r="F181" i="3"/>
  <c r="I256" i="3"/>
  <c r="F214" i="3"/>
  <c r="I274" i="3"/>
  <c r="G362" i="3"/>
  <c r="H274" i="3"/>
  <c r="H277" i="3"/>
  <c r="I277" i="3"/>
  <c r="F362" i="3"/>
  <c r="F274" i="3"/>
  <c r="I362" i="3"/>
  <c r="G277" i="3"/>
  <c r="F277" i="3"/>
  <c r="F383" i="3"/>
  <c r="G383" i="3"/>
  <c r="G234" i="3"/>
  <c r="G471" i="3"/>
  <c r="F471" i="3"/>
  <c r="F234" i="3"/>
  <c r="H383" i="3"/>
  <c r="I471" i="3"/>
  <c r="I234" i="3"/>
  <c r="G204" i="3"/>
  <c r="F204" i="3"/>
  <c r="I204" i="3"/>
  <c r="H204" i="3"/>
  <c r="I383" i="3"/>
  <c r="H234" i="3"/>
  <c r="H471" i="3"/>
  <c r="I474" i="3"/>
  <c r="H474" i="3"/>
  <c r="F474" i="3"/>
  <c r="G474" i="3"/>
  <c r="G233" i="3"/>
  <c r="I233" i="3"/>
  <c r="F499" i="3"/>
  <c r="I571" i="3"/>
  <c r="H499" i="3"/>
  <c r="H571" i="3"/>
  <c r="G499" i="3"/>
  <c r="H233" i="3"/>
  <c r="G571" i="3"/>
  <c r="F571" i="3"/>
  <c r="I499" i="3"/>
  <c r="F233" i="3"/>
  <c r="H504" i="3"/>
  <c r="H167" i="3"/>
  <c r="I167" i="3"/>
  <c r="G167" i="3"/>
  <c r="F504" i="3"/>
  <c r="I504" i="3"/>
  <c r="F167" i="3"/>
  <c r="G504" i="3"/>
  <c r="G492" i="3"/>
  <c r="I492" i="3"/>
  <c r="H492" i="3"/>
  <c r="I377" i="3"/>
  <c r="G377" i="3"/>
  <c r="F377" i="3"/>
  <c r="H283" i="3"/>
  <c r="H377" i="3"/>
  <c r="F492" i="3"/>
  <c r="I283" i="3"/>
  <c r="F283" i="3"/>
  <c r="G283" i="3"/>
  <c r="F261" i="3"/>
  <c r="H261" i="3"/>
  <c r="I261" i="3"/>
  <c r="G261" i="3"/>
  <c r="I512" i="3"/>
  <c r="G546" i="3"/>
  <c r="H546" i="3"/>
  <c r="I546" i="3"/>
  <c r="H512" i="3"/>
  <c r="G512" i="3"/>
  <c r="F546" i="3"/>
  <c r="F512" i="3"/>
  <c r="F118" i="3"/>
  <c r="I194" i="3"/>
  <c r="I460" i="3"/>
  <c r="F194" i="3"/>
  <c r="I114" i="3"/>
  <c r="H194" i="3"/>
  <c r="G460" i="3"/>
  <c r="I118" i="3"/>
  <c r="H118" i="3"/>
  <c r="F114" i="3"/>
  <c r="F460" i="3"/>
  <c r="H114" i="3"/>
  <c r="G118" i="3"/>
  <c r="H460" i="3"/>
  <c r="G194" i="3"/>
  <c r="G114" i="3"/>
  <c r="I425" i="3"/>
  <c r="G184" i="3"/>
  <c r="F394" i="3"/>
  <c r="F425" i="3"/>
  <c r="F184" i="3"/>
  <c r="H184" i="3"/>
  <c r="G394" i="3"/>
  <c r="G425" i="3"/>
  <c r="I394" i="3"/>
  <c r="I184" i="3"/>
  <c r="H394" i="3"/>
  <c r="H425" i="3"/>
  <c r="I601" i="3"/>
  <c r="H601" i="3"/>
  <c r="F601" i="3"/>
  <c r="G601" i="3"/>
  <c r="F437" i="3"/>
  <c r="I437" i="3"/>
  <c r="G437" i="3"/>
  <c r="H437" i="3"/>
  <c r="H162" i="3"/>
  <c r="H564" i="3"/>
  <c r="G162" i="3"/>
  <c r="F564" i="3"/>
  <c r="I162" i="3"/>
  <c r="F133" i="3"/>
  <c r="G133" i="3"/>
  <c r="I133" i="3"/>
  <c r="I324" i="3"/>
  <c r="G564" i="3"/>
  <c r="H324" i="3"/>
  <c r="F324" i="3"/>
  <c r="H133" i="3"/>
  <c r="I564" i="3"/>
  <c r="F162" i="3"/>
  <c r="G324" i="3"/>
  <c r="G455" i="3"/>
  <c r="F536" i="3"/>
  <c r="I455" i="3"/>
  <c r="H536" i="3"/>
  <c r="F299" i="3"/>
  <c r="G536" i="3"/>
  <c r="F455" i="3"/>
  <c r="I299" i="3"/>
  <c r="H299" i="3"/>
  <c r="I536" i="3"/>
  <c r="G299" i="3"/>
  <c r="H455" i="3"/>
  <c r="G146" i="3"/>
  <c r="H146" i="3"/>
  <c r="I146" i="3"/>
  <c r="F146" i="3"/>
  <c r="H112" i="3"/>
  <c r="F150" i="3"/>
  <c r="F323" i="3"/>
  <c r="I150" i="3"/>
  <c r="F534" i="3"/>
  <c r="H323" i="3"/>
  <c r="H534" i="3"/>
  <c r="G366" i="3"/>
  <c r="I129" i="3"/>
  <c r="G150" i="3"/>
  <c r="I323" i="3"/>
  <c r="F366" i="3"/>
  <c r="I366" i="3"/>
  <c r="G534" i="3"/>
  <c r="F129" i="3"/>
  <c r="G112" i="3"/>
  <c r="G129" i="3"/>
  <c r="I112" i="3"/>
  <c r="I534" i="3"/>
  <c r="H150" i="3"/>
  <c r="F112" i="3"/>
  <c r="G323" i="3"/>
  <c r="H366" i="3"/>
  <c r="H129" i="3"/>
  <c r="F188" i="3"/>
  <c r="G188" i="3"/>
  <c r="H188" i="3"/>
  <c r="I188" i="3"/>
  <c r="G566" i="3"/>
  <c r="G398" i="3"/>
  <c r="G126" i="3"/>
  <c r="H126" i="3"/>
  <c r="F398" i="3"/>
  <c r="H566" i="3"/>
  <c r="I126" i="3"/>
  <c r="I398" i="3"/>
  <c r="F566" i="3"/>
  <c r="H398" i="3"/>
  <c r="F126" i="3"/>
  <c r="I566" i="3"/>
  <c r="G466" i="3"/>
  <c r="H229" i="3"/>
  <c r="I164" i="3"/>
  <c r="H466" i="3"/>
  <c r="F229" i="3"/>
  <c r="H164" i="3"/>
  <c r="I466" i="3"/>
  <c r="F164" i="3"/>
  <c r="G229" i="3"/>
  <c r="F466" i="3"/>
  <c r="G164" i="3"/>
  <c r="I229" i="3"/>
  <c r="G392" i="3"/>
  <c r="I392" i="3"/>
  <c r="F392" i="3"/>
  <c r="H392" i="3"/>
  <c r="I557" i="3"/>
  <c r="F577" i="3"/>
  <c r="F557" i="3"/>
  <c r="G136" i="3"/>
  <c r="F136" i="3"/>
  <c r="H136" i="3"/>
  <c r="H557" i="3"/>
  <c r="H145" i="3"/>
  <c r="I577" i="3"/>
  <c r="I145" i="3"/>
  <c r="F145" i="3"/>
  <c r="H577" i="3"/>
  <c r="G557" i="3"/>
  <c r="G577" i="3"/>
  <c r="G145" i="3"/>
  <c r="I136" i="3"/>
  <c r="F258" i="3"/>
  <c r="I192" i="3"/>
  <c r="H258" i="3"/>
  <c r="H192" i="3"/>
  <c r="F192" i="3"/>
  <c r="G101" i="3"/>
  <c r="H101" i="3"/>
  <c r="G192" i="3"/>
  <c r="G258" i="3"/>
  <c r="F101" i="3"/>
  <c r="I258" i="3"/>
  <c r="I101" i="3"/>
  <c r="G142" i="3"/>
  <c r="H142" i="3"/>
  <c r="F142" i="3"/>
  <c r="I142" i="3"/>
  <c r="F389" i="3"/>
  <c r="H179" i="3"/>
  <c r="H389" i="3"/>
  <c r="I179" i="3"/>
  <c r="G389" i="3"/>
  <c r="G179" i="3"/>
  <c r="F179" i="3"/>
  <c r="I389" i="3"/>
  <c r="G476" i="3"/>
  <c r="G109" i="3"/>
  <c r="G515" i="3"/>
  <c r="H426" i="3"/>
  <c r="I510" i="3"/>
  <c r="H510" i="3"/>
  <c r="I515" i="3"/>
  <c r="F426" i="3"/>
  <c r="I476" i="3"/>
  <c r="F476" i="3"/>
  <c r="I109" i="3"/>
  <c r="G120" i="3"/>
  <c r="I120" i="3"/>
  <c r="F109" i="3"/>
  <c r="F120" i="3"/>
  <c r="H515" i="3"/>
  <c r="H476" i="3"/>
  <c r="F510" i="3"/>
  <c r="I426" i="3"/>
  <c r="G510" i="3"/>
  <c r="F515" i="3"/>
  <c r="H120" i="3"/>
  <c r="G426" i="3"/>
  <c r="H109" i="3"/>
  <c r="F374" i="3"/>
  <c r="G374" i="3"/>
  <c r="I374" i="3"/>
  <c r="H374" i="3"/>
  <c r="H102" i="3"/>
  <c r="H281" i="3"/>
  <c r="I102" i="3"/>
  <c r="H599" i="3"/>
  <c r="F599" i="3"/>
  <c r="G281" i="3"/>
  <c r="F102" i="3"/>
  <c r="G599" i="3"/>
  <c r="I576" i="3"/>
  <c r="F576" i="3"/>
  <c r="F281" i="3"/>
  <c r="H576" i="3"/>
  <c r="I599" i="3"/>
  <c r="G102" i="3"/>
  <c r="G576" i="3"/>
  <c r="I281" i="3"/>
  <c r="I463" i="3"/>
  <c r="G506" i="3"/>
  <c r="I506" i="3"/>
  <c r="I316" i="3"/>
  <c r="F463" i="3"/>
  <c r="I558" i="3"/>
  <c r="F316" i="3"/>
  <c r="H558" i="3"/>
  <c r="G463" i="3"/>
  <c r="F558" i="3"/>
  <c r="H316" i="3"/>
  <c r="H506" i="3"/>
  <c r="F506" i="3"/>
  <c r="G558" i="3"/>
  <c r="G316" i="3"/>
  <c r="H463" i="3"/>
  <c r="H387" i="3"/>
  <c r="H339" i="3"/>
  <c r="G387" i="3"/>
  <c r="I339" i="3"/>
  <c r="I309" i="3"/>
  <c r="F309" i="3"/>
  <c r="F387" i="3"/>
  <c r="G339" i="3"/>
  <c r="H309" i="3"/>
  <c r="F339" i="3"/>
  <c r="I387" i="3"/>
  <c r="G309" i="3"/>
  <c r="H583" i="3"/>
  <c r="G337" i="3"/>
  <c r="H445" i="3"/>
  <c r="I583" i="3"/>
  <c r="H407" i="3"/>
  <c r="F445" i="3"/>
  <c r="G583" i="3"/>
  <c r="F337" i="3"/>
  <c r="G407" i="3"/>
  <c r="I306" i="3"/>
  <c r="G306" i="3"/>
  <c r="H337" i="3"/>
  <c r="F306" i="3"/>
  <c r="I407" i="3"/>
  <c r="H306" i="3"/>
  <c r="I445" i="3"/>
  <c r="G445" i="3"/>
  <c r="F407" i="3"/>
  <c r="F583" i="3"/>
  <c r="I337" i="3"/>
  <c r="G197" i="3"/>
  <c r="I414" i="3"/>
  <c r="I200" i="3"/>
  <c r="I197" i="3"/>
  <c r="G414" i="3"/>
  <c r="F202" i="3"/>
  <c r="F290" i="3"/>
  <c r="G200" i="3"/>
  <c r="H290" i="3"/>
  <c r="H202" i="3"/>
  <c r="F414" i="3"/>
  <c r="I202" i="3"/>
  <c r="F200" i="3"/>
  <c r="G290" i="3"/>
  <c r="F197" i="3"/>
  <c r="H200" i="3"/>
  <c r="I290" i="3"/>
  <c r="H414" i="3"/>
  <c r="G202" i="3"/>
  <c r="H197" i="3"/>
  <c r="F123" i="3"/>
  <c r="G340" i="3"/>
  <c r="I123" i="3"/>
  <c r="H123" i="3"/>
  <c r="I340" i="3"/>
  <c r="I472" i="3"/>
  <c r="F340" i="3"/>
  <c r="H472" i="3"/>
  <c r="G472" i="3"/>
  <c r="H340" i="3"/>
  <c r="G123" i="3"/>
  <c r="F472" i="3"/>
  <c r="I174" i="3"/>
  <c r="H444" i="3"/>
  <c r="G527" i="3"/>
  <c r="F329" i="3"/>
  <c r="H174" i="3"/>
  <c r="H527" i="3"/>
  <c r="I329" i="3"/>
  <c r="G329" i="3"/>
  <c r="F174" i="3"/>
  <c r="G444" i="3"/>
  <c r="F527" i="3"/>
  <c r="F444" i="3"/>
  <c r="I444" i="3"/>
  <c r="G174" i="3"/>
  <c r="I527" i="3"/>
  <c r="H329" i="3"/>
  <c r="H287" i="3"/>
  <c r="G287" i="3"/>
  <c r="G251" i="3"/>
  <c r="F182" i="3"/>
  <c r="F251" i="3"/>
  <c r="H182" i="3"/>
  <c r="F287" i="3"/>
  <c r="I287" i="3"/>
  <c r="H186" i="3"/>
  <c r="I251" i="3"/>
  <c r="I186" i="3"/>
  <c r="G182" i="3"/>
  <c r="G186" i="3"/>
  <c r="F186" i="3"/>
  <c r="I182" i="3"/>
  <c r="H251" i="3"/>
  <c r="F479" i="3"/>
  <c r="G100" i="3"/>
  <c r="F100" i="3"/>
  <c r="I479" i="3"/>
  <c r="H100" i="3"/>
  <c r="G265" i="3"/>
  <c r="H265" i="3"/>
  <c r="I265" i="3"/>
  <c r="G479" i="3"/>
  <c r="F265" i="3"/>
  <c r="H479" i="3"/>
  <c r="I100" i="3"/>
  <c r="I594" i="3"/>
  <c r="H594" i="3"/>
  <c r="F587" i="3"/>
  <c r="I587" i="3"/>
  <c r="F402" i="3"/>
  <c r="F582" i="3"/>
  <c r="H248" i="3"/>
  <c r="G587" i="3"/>
  <c r="G582" i="3"/>
  <c r="G402" i="3"/>
  <c r="H402" i="3"/>
  <c r="G248" i="3"/>
  <c r="I248" i="3"/>
  <c r="G594" i="3"/>
  <c r="I582" i="3"/>
  <c r="I402" i="3"/>
  <c r="F248" i="3"/>
  <c r="H582" i="3"/>
  <c r="F594" i="3"/>
  <c r="H587" i="3"/>
  <c r="G346" i="3"/>
  <c r="I346" i="3"/>
  <c r="H346" i="3"/>
  <c r="F346" i="3"/>
  <c r="I475" i="3"/>
  <c r="G475" i="3"/>
  <c r="I285" i="3"/>
  <c r="F475" i="3"/>
  <c r="G285" i="3"/>
  <c r="F173" i="3"/>
  <c r="I173" i="3"/>
  <c r="G173" i="3"/>
  <c r="F285" i="3"/>
  <c r="H173" i="3"/>
  <c r="H285" i="3"/>
  <c r="H475" i="3"/>
  <c r="F447" i="3"/>
  <c r="H447" i="3"/>
  <c r="G493" i="3"/>
  <c r="F526" i="3"/>
  <c r="I447" i="3"/>
  <c r="H493" i="3"/>
  <c r="F493" i="3"/>
  <c r="H526" i="3"/>
  <c r="G526" i="3"/>
  <c r="I493" i="3"/>
  <c r="G447" i="3"/>
  <c r="I526" i="3"/>
  <c r="G567" i="3"/>
  <c r="H567" i="3"/>
  <c r="F567" i="3"/>
  <c r="I567" i="3"/>
  <c r="I115" i="3"/>
  <c r="F412" i="3"/>
  <c r="F224" i="3"/>
  <c r="H439" i="3"/>
  <c r="G115" i="3"/>
  <c r="G412" i="3"/>
  <c r="I439" i="3"/>
  <c r="H412" i="3"/>
  <c r="I224" i="3"/>
  <c r="H224" i="3"/>
  <c r="G439" i="3"/>
  <c r="F115" i="3"/>
  <c r="I412" i="3"/>
  <c r="H115" i="3"/>
  <c r="F439" i="3"/>
  <c r="G224" i="3"/>
  <c r="I553" i="3"/>
  <c r="H267" i="3"/>
  <c r="G242" i="3"/>
  <c r="F242" i="3"/>
  <c r="G228" i="3"/>
  <c r="F553" i="3"/>
  <c r="I242" i="3"/>
  <c r="G267" i="3"/>
  <c r="I267" i="3"/>
  <c r="G553" i="3"/>
  <c r="F228" i="3"/>
  <c r="H228" i="3"/>
  <c r="F267" i="3"/>
  <c r="H553" i="3"/>
  <c r="I228" i="3"/>
  <c r="H242" i="3"/>
  <c r="G110" i="3"/>
  <c r="F110" i="3"/>
  <c r="F252" i="3"/>
  <c r="H252" i="3"/>
  <c r="I110" i="3"/>
  <c r="I252" i="3"/>
  <c r="H110" i="3"/>
  <c r="G252" i="3"/>
  <c r="H122" i="3"/>
  <c r="F122" i="3"/>
  <c r="F289" i="3"/>
  <c r="I289" i="3"/>
  <c r="H289" i="3"/>
  <c r="G122" i="3"/>
  <c r="I122" i="3"/>
  <c r="G289" i="3"/>
  <c r="I149" i="3"/>
  <c r="F382" i="3"/>
  <c r="I382" i="3"/>
  <c r="F149" i="3"/>
  <c r="H382" i="3"/>
  <c r="G149" i="3"/>
  <c r="G457" i="3"/>
  <c r="F457" i="3"/>
  <c r="H457" i="3"/>
  <c r="H149" i="3"/>
  <c r="G382" i="3"/>
  <c r="I457" i="3"/>
  <c r="G217" i="3"/>
  <c r="G291" i="3"/>
  <c r="G581" i="3"/>
  <c r="F217" i="3"/>
  <c r="H365" i="3"/>
  <c r="H217" i="3"/>
  <c r="F581" i="3"/>
  <c r="H291" i="3"/>
  <c r="I291" i="3"/>
  <c r="I586" i="3"/>
  <c r="I581" i="3"/>
  <c r="F365" i="3"/>
  <c r="I365" i="3"/>
  <c r="H586" i="3"/>
  <c r="G586" i="3"/>
  <c r="H581" i="3"/>
  <c r="F291" i="3"/>
  <c r="F586" i="3"/>
  <c r="I217" i="3"/>
  <c r="G365" i="3"/>
  <c r="F85" i="3"/>
  <c r="G85" i="3"/>
  <c r="I85" i="3"/>
  <c r="F232" i="3"/>
  <c r="F117" i="3"/>
  <c r="H232" i="3"/>
  <c r="G117" i="3"/>
  <c r="I117" i="3"/>
  <c r="H117" i="3"/>
  <c r="I232" i="3"/>
  <c r="G232" i="3"/>
  <c r="H85" i="3"/>
  <c r="H333" i="3"/>
  <c r="F193" i="3"/>
  <c r="I193" i="3"/>
  <c r="H449" i="3"/>
  <c r="I449" i="3"/>
  <c r="G284" i="3"/>
  <c r="H193" i="3"/>
  <c r="I359" i="3"/>
  <c r="F284" i="3"/>
  <c r="G333" i="3"/>
  <c r="H284" i="3"/>
  <c r="H359" i="3"/>
  <c r="F359" i="3"/>
  <c r="G449" i="3"/>
  <c r="F333" i="3"/>
  <c r="I284" i="3"/>
  <c r="G359" i="3"/>
  <c r="F449" i="3"/>
  <c r="G193" i="3"/>
  <c r="I333" i="3"/>
  <c r="F592" i="3"/>
  <c r="I592" i="3"/>
  <c r="F191" i="3"/>
  <c r="H191" i="3"/>
  <c r="G592" i="3"/>
  <c r="G191" i="3"/>
  <c r="I191" i="3"/>
  <c r="H592" i="3"/>
  <c r="I464" i="3"/>
  <c r="H464" i="3"/>
  <c r="G464" i="3"/>
  <c r="F464" i="3"/>
  <c r="I348" i="3"/>
  <c r="I199" i="3"/>
  <c r="F348" i="3"/>
  <c r="F199" i="3"/>
  <c r="G348" i="3"/>
  <c r="H199" i="3"/>
  <c r="H348" i="3"/>
  <c r="G199" i="3"/>
  <c r="G406" i="3"/>
  <c r="G556" i="3"/>
  <c r="I104" i="3"/>
  <c r="G104" i="3"/>
  <c r="H104" i="3"/>
  <c r="I406" i="3"/>
  <c r="H406" i="3"/>
  <c r="I556" i="3"/>
  <c r="H556" i="3"/>
  <c r="F556" i="3"/>
  <c r="F104" i="3"/>
  <c r="F406" i="3"/>
  <c r="I334" i="3"/>
  <c r="G334" i="3"/>
  <c r="G312" i="3"/>
  <c r="H334" i="3"/>
  <c r="H312" i="3"/>
  <c r="F250" i="3"/>
  <c r="H250" i="3"/>
  <c r="F312" i="3"/>
  <c r="I250" i="3"/>
  <c r="I312" i="3"/>
  <c r="G250" i="3"/>
  <c r="F334" i="3"/>
  <c r="F153" i="3"/>
  <c r="H153" i="3"/>
  <c r="G153" i="3"/>
  <c r="I153" i="3"/>
  <c r="G483" i="3"/>
  <c r="H370" i="3"/>
  <c r="H155" i="3"/>
  <c r="F370" i="3"/>
  <c r="I483" i="3"/>
  <c r="I436" i="3"/>
  <c r="F436" i="3"/>
  <c r="F483" i="3"/>
  <c r="G155" i="3"/>
  <c r="I155" i="3"/>
  <c r="G370" i="3"/>
  <c r="G436" i="3"/>
  <c r="I370" i="3"/>
  <c r="F155" i="3"/>
  <c r="H483" i="3"/>
  <c r="H436" i="3"/>
  <c r="H442" i="3"/>
  <c r="G422" i="3"/>
  <c r="G352" i="3"/>
  <c r="H239" i="3"/>
  <c r="F352" i="3"/>
  <c r="F422" i="3"/>
  <c r="I442" i="3"/>
  <c r="H352" i="3"/>
  <c r="F442" i="3"/>
  <c r="I239" i="3"/>
  <c r="I422" i="3"/>
  <c r="F239" i="3"/>
  <c r="G239" i="3"/>
  <c r="H422" i="3"/>
  <c r="G442" i="3"/>
  <c r="I352" i="3"/>
  <c r="H381" i="3"/>
  <c r="I96" i="3"/>
  <c r="G451" i="3"/>
  <c r="G96" i="3"/>
  <c r="H451" i="3"/>
  <c r="G257" i="3"/>
  <c r="I381" i="3"/>
  <c r="I257" i="3"/>
  <c r="H257" i="3"/>
  <c r="F381" i="3"/>
  <c r="I451" i="3"/>
  <c r="H96" i="3"/>
  <c r="F96" i="3"/>
  <c r="F257" i="3"/>
  <c r="F451" i="3"/>
  <c r="G381" i="3"/>
  <c r="I209" i="3"/>
  <c r="F270" i="3"/>
  <c r="G270" i="3"/>
  <c r="I159" i="3"/>
  <c r="H363" i="3"/>
  <c r="I363" i="3"/>
  <c r="F159" i="3"/>
  <c r="G209" i="3"/>
  <c r="F209" i="3"/>
  <c r="I270" i="3"/>
  <c r="H209" i="3"/>
  <c r="G363" i="3"/>
  <c r="G159" i="3"/>
  <c r="H159" i="3"/>
  <c r="F363" i="3"/>
  <c r="H270" i="3"/>
  <c r="I152" i="3"/>
  <c r="F152" i="3"/>
  <c r="G555" i="3"/>
  <c r="F555" i="3"/>
  <c r="H555" i="3"/>
  <c r="H152" i="3"/>
  <c r="I555" i="3"/>
  <c r="G152" i="3"/>
  <c r="H158" i="3"/>
  <c r="F279" i="3"/>
  <c r="G158" i="3"/>
  <c r="F317" i="3"/>
  <c r="F158" i="3"/>
  <c r="F488" i="3"/>
  <c r="H279" i="3"/>
  <c r="I317" i="3"/>
  <c r="G317" i="3"/>
  <c r="I279" i="3"/>
  <c r="I488" i="3"/>
  <c r="H488" i="3"/>
  <c r="I158" i="3"/>
  <c r="G279" i="3"/>
  <c r="H317" i="3"/>
  <c r="G488" i="3"/>
  <c r="H87" i="3"/>
  <c r="I116" i="3"/>
  <c r="G87" i="3"/>
  <c r="F116" i="3"/>
  <c r="H116" i="3"/>
  <c r="F87" i="3"/>
  <c r="I87" i="3"/>
  <c r="G116" i="3"/>
  <c r="I489" i="3"/>
  <c r="G195" i="3"/>
  <c r="H195" i="3"/>
  <c r="G489" i="3"/>
  <c r="I195" i="3"/>
  <c r="F489" i="3"/>
  <c r="F195" i="3"/>
  <c r="H489" i="3"/>
  <c r="G190" i="3"/>
  <c r="I349" i="3"/>
  <c r="F168" i="3"/>
  <c r="H397" i="3"/>
  <c r="H190" i="3"/>
  <c r="H168" i="3"/>
  <c r="H349" i="3"/>
  <c r="F397" i="3"/>
  <c r="F210" i="3"/>
  <c r="G397" i="3"/>
  <c r="F190" i="3"/>
  <c r="F349" i="3"/>
  <c r="I210" i="3"/>
  <c r="I168" i="3"/>
  <c r="G210" i="3"/>
  <c r="I397" i="3"/>
  <c r="G168" i="3"/>
  <c r="H210" i="3"/>
  <c r="G349" i="3"/>
  <c r="I190" i="3"/>
  <c r="F314" i="3"/>
  <c r="F391" i="3"/>
  <c r="G314" i="3"/>
  <c r="I314" i="3"/>
  <c r="H391" i="3"/>
  <c r="I391" i="3"/>
  <c r="H314" i="3"/>
  <c r="G391" i="3"/>
  <c r="G578" i="3"/>
  <c r="H399" i="3"/>
  <c r="F399" i="3"/>
  <c r="H578" i="3"/>
  <c r="G399" i="3"/>
  <c r="I578" i="3"/>
  <c r="I399" i="3"/>
  <c r="F578" i="3"/>
  <c r="I247" i="3"/>
  <c r="H520" i="3"/>
  <c r="I520" i="3"/>
  <c r="F247" i="3"/>
  <c r="H247" i="3"/>
  <c r="G520" i="3"/>
  <c r="F520" i="3"/>
  <c r="G247" i="3"/>
  <c r="H540" i="3"/>
  <c r="F540" i="3"/>
  <c r="G540" i="3"/>
  <c r="I540" i="3"/>
  <c r="I307" i="3"/>
  <c r="F307" i="3"/>
  <c r="H307" i="3"/>
  <c r="G307" i="3"/>
  <c r="G160" i="3"/>
  <c r="G216" i="3"/>
  <c r="I216" i="3"/>
  <c r="F573" i="3"/>
  <c r="H573" i="3"/>
  <c r="G573" i="3"/>
  <c r="F216" i="3"/>
  <c r="F160" i="3"/>
  <c r="I160" i="3"/>
  <c r="H160" i="3"/>
  <c r="I573" i="3"/>
  <c r="H216" i="3"/>
  <c r="H300" i="3"/>
  <c r="F595" i="3"/>
  <c r="G300" i="3"/>
  <c r="F269" i="3"/>
  <c r="H595" i="3"/>
  <c r="F286" i="3"/>
  <c r="I286" i="3"/>
  <c r="F300" i="3"/>
  <c r="H286" i="3"/>
  <c r="I269" i="3"/>
  <c r="G286" i="3"/>
  <c r="I595" i="3"/>
  <c r="H269" i="3"/>
  <c r="I300" i="3"/>
  <c r="G269" i="3"/>
  <c r="G595" i="3"/>
  <c r="G127" i="3"/>
  <c r="F127" i="3"/>
  <c r="H127" i="3"/>
  <c r="I127" i="3"/>
  <c r="I371" i="3"/>
  <c r="G371" i="3"/>
  <c r="F91" i="3"/>
  <c r="H243" i="3"/>
  <c r="I341" i="3"/>
  <c r="I243" i="3"/>
  <c r="G341" i="3"/>
  <c r="I91" i="3"/>
  <c r="H91" i="3"/>
  <c r="F341" i="3"/>
  <c r="G243" i="3"/>
  <c r="H371" i="3"/>
  <c r="H341" i="3"/>
  <c r="F371" i="3"/>
  <c r="G91" i="3"/>
  <c r="F243" i="3"/>
  <c r="F147" i="3"/>
  <c r="G245" i="3"/>
  <c r="G335" i="3"/>
  <c r="H245" i="3"/>
  <c r="H147" i="3"/>
  <c r="I245" i="3"/>
  <c r="H335" i="3"/>
  <c r="I147" i="3"/>
  <c r="F335" i="3"/>
  <c r="F245" i="3"/>
  <c r="G147" i="3"/>
  <c r="I335" i="3"/>
  <c r="I163" i="3"/>
  <c r="F531" i="3"/>
  <c r="F485" i="3"/>
  <c r="F212" i="3"/>
  <c r="G212" i="3"/>
  <c r="I485" i="3"/>
  <c r="H212" i="3"/>
  <c r="G163" i="3"/>
  <c r="F163" i="3"/>
  <c r="H531" i="3"/>
  <c r="G531" i="3"/>
  <c r="H485" i="3"/>
  <c r="G485" i="3"/>
  <c r="I212" i="3"/>
  <c r="I531" i="3"/>
  <c r="H163" i="3"/>
  <c r="F368" i="3"/>
  <c r="G368" i="3"/>
  <c r="I351" i="3"/>
  <c r="F538" i="3"/>
  <c r="F351" i="3"/>
  <c r="H507" i="3"/>
  <c r="I507" i="3"/>
  <c r="H368" i="3"/>
  <c r="H351" i="3"/>
  <c r="H538" i="3"/>
  <c r="F507" i="3"/>
  <c r="I538" i="3"/>
  <c r="G507" i="3"/>
  <c r="I368" i="3"/>
  <c r="G538" i="3"/>
  <c r="G351" i="3"/>
  <c r="H533" i="3"/>
  <c r="I533" i="3"/>
  <c r="F533" i="3"/>
  <c r="G533" i="3"/>
  <c r="I486" i="3"/>
  <c r="F486" i="3"/>
  <c r="H486" i="3"/>
  <c r="G486" i="3"/>
  <c r="F143" i="3"/>
  <c r="F420" i="3"/>
  <c r="G143" i="3"/>
  <c r="I443" i="3"/>
  <c r="H443" i="3"/>
  <c r="G443" i="3"/>
  <c r="I143" i="3"/>
  <c r="H420" i="3"/>
  <c r="G420" i="3"/>
  <c r="I420" i="3"/>
  <c r="F443" i="3"/>
  <c r="H143" i="3"/>
  <c r="I205" i="3"/>
  <c r="G205" i="3"/>
  <c r="H205" i="3"/>
  <c r="F205" i="3"/>
  <c r="I539" i="3"/>
  <c r="G273" i="3"/>
  <c r="F273" i="3"/>
  <c r="G539" i="3"/>
  <c r="H273" i="3"/>
  <c r="F539" i="3"/>
  <c r="H539" i="3"/>
  <c r="I273" i="3"/>
  <c r="I511" i="3"/>
  <c r="H410" i="3"/>
  <c r="H511" i="3"/>
  <c r="G410" i="3"/>
  <c r="F511" i="3"/>
  <c r="F410" i="3"/>
  <c r="I410" i="3"/>
  <c r="G511" i="3"/>
  <c r="H355" i="3"/>
  <c r="I355" i="3"/>
  <c r="G355" i="3"/>
  <c r="F355" i="3"/>
  <c r="F579" i="3"/>
  <c r="H342" i="3"/>
  <c r="F342" i="3"/>
  <c r="G579" i="3"/>
  <c r="H140" i="3"/>
  <c r="I342" i="3"/>
  <c r="H579" i="3"/>
  <c r="F140" i="3"/>
  <c r="I140" i="3"/>
  <c r="I170" i="3"/>
  <c r="G140" i="3"/>
  <c r="G342" i="3"/>
  <c r="I579" i="3"/>
  <c r="F170" i="3"/>
  <c r="F107" i="3"/>
  <c r="G473" i="3"/>
  <c r="F393" i="3"/>
  <c r="G170" i="3"/>
  <c r="H170" i="3"/>
  <c r="H393" i="3"/>
  <c r="H107" i="3"/>
  <c r="I393" i="3"/>
  <c r="F473" i="3"/>
  <c r="G107" i="3"/>
  <c r="I473" i="3"/>
  <c r="G393" i="3"/>
  <c r="H473" i="3"/>
  <c r="I107" i="3"/>
  <c r="I565" i="3"/>
  <c r="F433" i="3"/>
  <c r="G433" i="3"/>
  <c r="F565" i="3"/>
  <c r="H433" i="3"/>
  <c r="H565" i="3"/>
  <c r="I433" i="3"/>
  <c r="G565" i="3"/>
  <c r="F276" i="3"/>
  <c r="H223" i="3"/>
  <c r="G440" i="3"/>
  <c r="I249" i="3"/>
  <c r="I169" i="3"/>
  <c r="F105" i="3"/>
  <c r="H105" i="3"/>
  <c r="G249" i="3"/>
  <c r="F169" i="3"/>
  <c r="G276" i="3"/>
  <c r="F223" i="3"/>
  <c r="G105" i="3"/>
  <c r="H276" i="3"/>
  <c r="F440" i="3"/>
  <c r="F249" i="3"/>
  <c r="G169" i="3"/>
  <c r="I223" i="3"/>
  <c r="H440" i="3"/>
  <c r="G223" i="3"/>
  <c r="H249" i="3"/>
  <c r="I440" i="3"/>
  <c r="I276" i="3"/>
  <c r="I105" i="3"/>
  <c r="H169" i="3"/>
  <c r="F408" i="3"/>
  <c r="G408" i="3"/>
  <c r="I408" i="3"/>
  <c r="H408" i="3"/>
  <c r="H602" i="3"/>
  <c r="F569" i="3"/>
  <c r="G602" i="3"/>
  <c r="F124" i="3"/>
  <c r="I321" i="3"/>
  <c r="H124" i="3"/>
  <c r="I602" i="3"/>
  <c r="G321" i="3"/>
  <c r="G124" i="3"/>
  <c r="H569" i="3"/>
  <c r="G569" i="3"/>
  <c r="H321" i="3"/>
  <c r="I124" i="3"/>
  <c r="F321" i="3"/>
  <c r="F602" i="3"/>
  <c r="I569" i="3"/>
  <c r="G246" i="3"/>
  <c r="F491" i="3"/>
  <c r="G491" i="3"/>
  <c r="F246" i="3"/>
  <c r="H230" i="3"/>
  <c r="H491" i="3"/>
  <c r="F230" i="3"/>
  <c r="H246" i="3"/>
  <c r="I230" i="3"/>
  <c r="I491" i="3"/>
  <c r="G230" i="3"/>
  <c r="I246" i="3"/>
  <c r="I530" i="3"/>
  <c r="F542" i="3"/>
  <c r="F530" i="3"/>
  <c r="H542" i="3"/>
  <c r="G301" i="3"/>
  <c r="I584" i="3"/>
  <c r="G584" i="3"/>
  <c r="F459" i="3"/>
  <c r="G459" i="3"/>
  <c r="F301" i="3"/>
  <c r="G530" i="3"/>
  <c r="H301" i="3"/>
  <c r="I542" i="3"/>
  <c r="I459" i="3"/>
  <c r="H584" i="3"/>
  <c r="F584" i="3"/>
  <c r="H459" i="3"/>
  <c r="G542" i="3"/>
  <c r="I301" i="3"/>
  <c r="H530" i="3"/>
  <c r="F532" i="3"/>
  <c r="I532" i="3"/>
  <c r="H318" i="3"/>
  <c r="F525" i="3"/>
  <c r="G532" i="3"/>
  <c r="G318" i="3"/>
  <c r="H525" i="3"/>
  <c r="G525" i="3"/>
  <c r="I318" i="3"/>
  <c r="F318" i="3"/>
  <c r="H532" i="3"/>
  <c r="I525" i="3"/>
  <c r="F305" i="3"/>
  <c r="I305" i="3"/>
  <c r="G305" i="3"/>
  <c r="H305" i="3"/>
  <c r="I600" i="3"/>
  <c r="H600" i="3"/>
  <c r="G456" i="3"/>
  <c r="F600" i="3"/>
  <c r="H268" i="3"/>
  <c r="I268" i="3"/>
  <c r="I470" i="3"/>
  <c r="F303" i="3"/>
  <c r="G575" i="3"/>
  <c r="F456" i="3"/>
  <c r="G303" i="3"/>
  <c r="I575" i="3"/>
  <c r="F386" i="3"/>
  <c r="H470" i="3"/>
  <c r="I456" i="3"/>
  <c r="F268" i="3"/>
  <c r="H386" i="3"/>
  <c r="G470" i="3"/>
  <c r="H575" i="3"/>
  <c r="H303" i="3"/>
  <c r="G386" i="3"/>
  <c r="I303" i="3"/>
  <c r="F470" i="3"/>
  <c r="G600" i="3"/>
  <c r="F575" i="3"/>
  <c r="H456" i="3"/>
  <c r="G268" i="3"/>
  <c r="I386" i="3"/>
  <c r="H295" i="3"/>
  <c r="G236" i="3"/>
  <c r="I295" i="3"/>
  <c r="F478" i="3"/>
  <c r="I376" i="3"/>
  <c r="I236" i="3"/>
  <c r="F413" i="3"/>
  <c r="I478" i="3"/>
  <c r="H376" i="3"/>
  <c r="I413" i="3"/>
  <c r="F376" i="3"/>
  <c r="H478" i="3"/>
  <c r="H413" i="3"/>
  <c r="F295" i="3"/>
  <c r="H236" i="3"/>
  <c r="F236" i="3"/>
  <c r="G295" i="3"/>
  <c r="G413" i="3"/>
  <c r="G478" i="3"/>
  <c r="G376" i="3"/>
  <c r="F417" i="3"/>
  <c r="G183" i="3"/>
  <c r="G549" i="3"/>
  <c r="F183" i="3"/>
  <c r="G417" i="3"/>
  <c r="F549" i="3"/>
  <c r="H549" i="3"/>
  <c r="H183" i="3"/>
  <c r="I417" i="3"/>
  <c r="I549" i="3"/>
  <c r="H417" i="3"/>
  <c r="I183" i="3"/>
  <c r="E495" i="3"/>
  <c r="E397" i="3"/>
  <c r="E406" i="3"/>
  <c r="E545" i="3"/>
  <c r="E167" i="3"/>
  <c r="E529" i="3"/>
  <c r="E152" i="3"/>
  <c r="E109" i="3"/>
  <c r="E207" i="3"/>
  <c r="E547" i="3"/>
  <c r="E126" i="3"/>
  <c r="E119" i="3"/>
  <c r="E349" i="3"/>
  <c r="E555" i="3"/>
  <c r="E359" i="3"/>
  <c r="E173" i="3"/>
  <c r="G310" i="3"/>
  <c r="I128" i="3"/>
  <c r="H310" i="3"/>
  <c r="I310" i="3"/>
  <c r="H137" i="3"/>
  <c r="I137" i="3"/>
  <c r="G128" i="3"/>
  <c r="H128" i="3"/>
  <c r="G137" i="3"/>
  <c r="F137" i="3"/>
  <c r="F128" i="3"/>
  <c r="F310" i="3"/>
  <c r="G522" i="3"/>
  <c r="F522" i="3"/>
  <c r="G480" i="3"/>
  <c r="H480" i="3"/>
  <c r="I480" i="3"/>
  <c r="F502" i="3"/>
  <c r="H361" i="3"/>
  <c r="I522" i="3"/>
  <c r="H502" i="3"/>
  <c r="F361" i="3"/>
  <c r="G502" i="3"/>
  <c r="I361" i="3"/>
  <c r="I502" i="3"/>
  <c r="H522" i="3"/>
  <c r="F480" i="3"/>
  <c r="G361" i="3"/>
  <c r="E533" i="3"/>
  <c r="E409" i="3"/>
  <c r="E240" i="3"/>
  <c r="E544" i="3"/>
  <c r="E182" i="3"/>
  <c r="E101" i="3"/>
  <c r="E242" i="3"/>
  <c r="H253" i="3"/>
  <c r="G253" i="3"/>
  <c r="I253" i="3"/>
  <c r="F253" i="3"/>
  <c r="I264" i="3"/>
  <c r="H428" i="3"/>
  <c r="I429" i="3"/>
  <c r="G429" i="3"/>
  <c r="I237" i="3"/>
  <c r="H429" i="3"/>
  <c r="F264" i="3"/>
  <c r="G264" i="3"/>
  <c r="G237" i="3"/>
  <c r="I428" i="3"/>
  <c r="F428" i="3"/>
  <c r="H237" i="3"/>
  <c r="H264" i="3"/>
  <c r="F237" i="3"/>
  <c r="G428" i="3"/>
  <c r="F429" i="3"/>
  <c r="G266" i="3"/>
  <c r="G560" i="3"/>
  <c r="H560" i="3"/>
  <c r="H552" i="3"/>
  <c r="H266" i="3"/>
  <c r="F266" i="3"/>
  <c r="I266" i="3"/>
  <c r="I552" i="3"/>
  <c r="F552" i="3"/>
  <c r="I404" i="3"/>
  <c r="I560" i="3"/>
  <c r="F404" i="3"/>
  <c r="G404" i="3"/>
  <c r="F560" i="3"/>
  <c r="G552" i="3"/>
  <c r="H404" i="3"/>
  <c r="E557" i="3"/>
  <c r="E522" i="3"/>
  <c r="E259" i="3"/>
  <c r="E218" i="3"/>
  <c r="E345" i="3"/>
  <c r="E475" i="3"/>
  <c r="E319" i="3"/>
  <c r="E394" i="3"/>
  <c r="H481" i="3"/>
  <c r="I90" i="3"/>
  <c r="F165" i="3"/>
  <c r="F113" i="3"/>
  <c r="G165" i="3"/>
  <c r="I165" i="3"/>
  <c r="G90" i="3"/>
  <c r="I113" i="3"/>
  <c r="G481" i="3"/>
  <c r="H132" i="3"/>
  <c r="F132" i="3"/>
  <c r="F481" i="3"/>
  <c r="H90" i="3"/>
  <c r="H113" i="3"/>
  <c r="I132" i="3"/>
  <c r="F90" i="3"/>
  <c r="H165" i="3"/>
  <c r="G132" i="3"/>
  <c r="I481" i="3"/>
  <c r="G113" i="3"/>
  <c r="F544" i="3"/>
  <c r="H544" i="3"/>
  <c r="H330" i="3"/>
  <c r="I330" i="3"/>
  <c r="G547" i="3"/>
  <c r="I547" i="3"/>
  <c r="F547" i="3"/>
  <c r="G330" i="3"/>
  <c r="I544" i="3"/>
  <c r="H547" i="3"/>
  <c r="G544" i="3"/>
  <c r="F330" i="3"/>
  <c r="E455" i="3"/>
  <c r="E190" i="3"/>
  <c r="E483" i="3"/>
  <c r="E387" i="3"/>
  <c r="E141" i="3"/>
  <c r="E300" i="3"/>
  <c r="E258" i="3"/>
  <c r="E400" i="3"/>
  <c r="E439" i="3"/>
  <c r="E165" i="3"/>
  <c r="E334" i="3"/>
  <c r="E272" i="3"/>
  <c r="E332" i="3"/>
  <c r="E420" i="3"/>
  <c r="E560" i="3"/>
  <c r="E537" i="3"/>
  <c r="E443" i="3"/>
  <c r="E598" i="3"/>
  <c r="E414" i="3"/>
  <c r="E129" i="3"/>
  <c r="E322" i="3"/>
  <c r="E356" i="3"/>
  <c r="E364" i="3"/>
  <c r="E186" i="3"/>
  <c r="E488" i="3"/>
  <c r="E369" i="3"/>
  <c r="E298" i="3"/>
  <c r="E266" i="3"/>
  <c r="E491" i="3"/>
  <c r="E600" i="3"/>
  <c r="E472" i="3"/>
  <c r="E209" i="3"/>
  <c r="E170" i="3"/>
  <c r="E278" i="3"/>
  <c r="E252" i="3"/>
  <c r="E219" i="3"/>
  <c r="E285" i="3"/>
  <c r="E321" i="3"/>
  <c r="E401" i="3"/>
  <c r="E396" i="3"/>
  <c r="E470" i="3"/>
  <c r="E426" i="3"/>
  <c r="E434" i="3"/>
  <c r="E584" i="3"/>
  <c r="E485" i="3"/>
  <c r="E262" i="3"/>
  <c r="E386" i="3"/>
  <c r="E295" i="3"/>
  <c r="E548" i="3"/>
  <c r="E147" i="3"/>
  <c r="E144" i="3"/>
  <c r="E231" i="3"/>
  <c r="E324" i="3"/>
  <c r="E327" i="3"/>
  <c r="E489" i="3"/>
  <c r="E395" i="3"/>
  <c r="E468" i="3"/>
  <c r="E456" i="3"/>
  <c r="E160" i="3"/>
  <c r="E306" i="3"/>
  <c r="E289" i="3"/>
  <c r="E593" i="3"/>
  <c r="E155" i="3"/>
  <c r="E118" i="3"/>
  <c r="E389" i="3"/>
  <c r="E326" i="3"/>
  <c r="E448" i="3"/>
  <c r="E585" i="3"/>
  <c r="E478" i="3"/>
  <c r="E467" i="3"/>
  <c r="E527" i="3"/>
  <c r="E422" i="3"/>
  <c r="E103" i="3"/>
  <c r="E501" i="3"/>
  <c r="E361" i="3"/>
  <c r="E183" i="3"/>
  <c r="E429" i="3"/>
  <c r="E255" i="3"/>
  <c r="E269" i="3"/>
  <c r="E212" i="3"/>
  <c r="E549" i="3"/>
  <c r="E543" i="3"/>
  <c r="E333" i="3"/>
  <c r="E561" i="3"/>
  <c r="E411" i="3"/>
  <c r="E279" i="3"/>
  <c r="E198" i="3"/>
  <c r="E157" i="3"/>
  <c r="E281" i="3"/>
  <c r="E514" i="3"/>
  <c r="E360" i="3"/>
  <c r="E381" i="3"/>
  <c r="E503" i="3"/>
  <c r="E297" i="3"/>
  <c r="E139" i="3"/>
  <c r="E566" i="3"/>
  <c r="E540" i="3"/>
  <c r="E187" i="3"/>
  <c r="E352" i="3"/>
  <c r="E464" i="3"/>
  <c r="E431" i="3"/>
  <c r="E363" i="3"/>
  <c r="E510" i="3"/>
  <c r="E421" i="3"/>
  <c r="E597" i="3"/>
  <c r="E104" i="3"/>
  <c r="E417" i="3"/>
  <c r="E404" i="3"/>
  <c r="E217" i="3"/>
  <c r="E553" i="3"/>
  <c r="E590" i="3"/>
  <c r="E304" i="3"/>
  <c r="E509" i="3"/>
  <c r="E224" i="3"/>
  <c r="E477" i="3"/>
  <c r="E191" i="3"/>
  <c r="E344" i="3"/>
  <c r="E131" i="3"/>
  <c r="E301" i="3"/>
  <c r="E583" i="3"/>
  <c r="E568" i="3"/>
  <c r="E211" i="3"/>
  <c r="E328" i="3"/>
  <c r="E323" i="3"/>
  <c r="E523" i="3"/>
  <c r="E164" i="3"/>
  <c r="E441" i="3"/>
  <c r="E243" i="3"/>
  <c r="E185" i="3"/>
  <c r="E536" i="3"/>
  <c r="E156" i="3"/>
  <c r="E193" i="3"/>
  <c r="E102" i="3"/>
  <c r="E466" i="3"/>
  <c r="E114" i="3"/>
  <c r="E121" i="3"/>
  <c r="E368" i="3"/>
  <c r="E355" i="3"/>
  <c r="E251" i="3"/>
  <c r="E588" i="3"/>
  <c r="E525" i="3"/>
  <c r="E499" i="3"/>
  <c r="E180" i="3"/>
  <c r="E335" i="3"/>
  <c r="E592" i="3"/>
  <c r="E233" i="3"/>
  <c r="E216" i="3"/>
  <c r="E130" i="3"/>
  <c r="E177" i="3"/>
  <c r="E148" i="3"/>
  <c r="E542" i="3"/>
  <c r="E108" i="3"/>
  <c r="E253" i="3"/>
  <c r="E263" i="3"/>
  <c r="E382" i="3"/>
  <c r="E142" i="3"/>
  <c r="E372" i="3"/>
  <c r="E371" i="3"/>
  <c r="E430" i="3"/>
  <c r="E284" i="3"/>
  <c r="E250" i="3"/>
  <c r="E558" i="3"/>
  <c r="E267" i="3"/>
  <c r="E564" i="3"/>
  <c r="E122" i="3"/>
  <c r="E245" i="3"/>
  <c r="E276" i="3"/>
  <c r="E100" i="3"/>
  <c r="E457" i="3"/>
  <c r="E135" i="3"/>
  <c r="E260" i="3"/>
  <c r="E274" i="3"/>
  <c r="E423" i="3"/>
  <c r="E257" i="3"/>
  <c r="E410" i="3"/>
  <c r="E358" i="3"/>
  <c r="E576" i="3"/>
  <c r="E337" i="3"/>
  <c r="E112" i="3"/>
  <c r="E492" i="3"/>
  <c r="E293" i="3"/>
  <c r="E299" i="3"/>
  <c r="E184" i="3"/>
  <c r="E438" i="3"/>
  <c r="E520" i="3"/>
  <c r="E248" i="3"/>
  <c r="E569" i="3"/>
  <c r="E416" i="3"/>
  <c r="E458" i="3"/>
  <c r="E261" i="3"/>
  <c r="E399" i="3"/>
  <c r="E336" i="3"/>
  <c r="E254" i="3"/>
  <c r="E232" i="3"/>
  <c r="E181" i="3"/>
  <c r="E365" i="3"/>
  <c r="E450" i="3"/>
  <c r="E234" i="3"/>
  <c r="E508" i="3"/>
  <c r="E325" i="3"/>
  <c r="E496" i="3"/>
  <c r="E305" i="3"/>
  <c r="E296" i="3"/>
  <c r="E367" i="3"/>
  <c r="E226" i="3"/>
  <c r="E117" i="3"/>
  <c r="E172" i="3"/>
  <c r="E390" i="3"/>
  <c r="E221" i="3"/>
  <c r="E511" i="3"/>
  <c r="E271" i="3"/>
  <c r="E578" i="3"/>
  <c r="E391" i="3"/>
  <c r="E556" i="3"/>
  <c r="E307" i="3"/>
  <c r="E149" i="3"/>
  <c r="E106" i="3"/>
  <c r="E351" i="3"/>
  <c r="E316" i="3"/>
  <c r="E565" i="3"/>
  <c r="E205" i="3"/>
  <c r="E424" i="3"/>
  <c r="E554" i="3"/>
  <c r="E562" i="3"/>
  <c r="E343" i="3"/>
  <c r="E286" i="3"/>
  <c r="E237" i="3"/>
  <c r="E127" i="3"/>
  <c r="E539" i="3"/>
  <c r="E528" i="3"/>
  <c r="E502" i="3"/>
  <c r="E353" i="3"/>
  <c r="E551" i="3"/>
  <c r="E287" i="3"/>
  <c r="E577" i="3"/>
  <c r="E354" i="3"/>
  <c r="E195" i="3"/>
  <c r="E519" i="3"/>
  <c r="E235" i="3"/>
  <c r="E500" i="3"/>
  <c r="E407" i="3"/>
  <c r="E461" i="3"/>
  <c r="E214" i="3"/>
  <c r="E313" i="3"/>
  <c r="E463" i="3"/>
  <c r="E581" i="3"/>
  <c r="E163" i="3"/>
  <c r="E451" i="3"/>
  <c r="E494" i="3"/>
  <c r="E524" i="3"/>
  <c r="E280" i="3"/>
  <c r="E383" i="3"/>
  <c r="E310" i="3"/>
  <c r="E550" i="3"/>
  <c r="E150" i="3"/>
  <c r="E107" i="3"/>
  <c r="E453" i="3"/>
  <c r="E303" i="3"/>
  <c r="E236" i="3"/>
  <c r="E308" i="3"/>
  <c r="E168" i="3"/>
  <c r="E479" i="3"/>
  <c r="E311" i="3"/>
  <c r="E419" i="3"/>
  <c r="E179" i="3"/>
  <c r="E192" i="3"/>
  <c r="E506" i="3"/>
  <c r="E105" i="3"/>
  <c r="E175" i="3"/>
  <c r="E162" i="3"/>
  <c r="E436" i="3"/>
  <c r="E447" i="3"/>
  <c r="E579" i="3"/>
  <c r="E116" i="3"/>
  <c r="E246" i="3"/>
  <c r="E154" i="3"/>
  <c r="E480" i="3"/>
  <c r="E194" i="3"/>
  <c r="E591" i="3"/>
  <c r="E189" i="3"/>
  <c r="E120" i="3"/>
  <c r="E570" i="3"/>
  <c r="E294" i="3"/>
  <c r="E178" i="3"/>
  <c r="E575" i="3"/>
  <c r="E385" i="3"/>
  <c r="E512" i="3"/>
  <c r="E230" i="3"/>
  <c r="E171" i="3"/>
  <c r="E412" i="3"/>
  <c r="E188" i="3"/>
  <c r="E444" i="3"/>
  <c r="E210" i="3"/>
  <c r="E229" i="3"/>
  <c r="E273" i="3"/>
  <c r="E309" i="3"/>
  <c r="E465" i="3"/>
  <c r="E370" i="3"/>
  <c r="E573" i="3"/>
  <c r="E531" i="3"/>
  <c r="E264" i="3"/>
  <c r="E526" i="3"/>
  <c r="E574" i="3"/>
  <c r="E124" i="3"/>
  <c r="E143" i="3"/>
  <c r="E582" i="3"/>
  <c r="E357" i="3"/>
  <c r="E530" i="3"/>
  <c r="E203" i="3"/>
  <c r="E159" i="3"/>
  <c r="E341" i="3"/>
  <c r="E518" i="3"/>
  <c r="E302" i="3"/>
  <c r="E571" i="3"/>
  <c r="E292" i="3"/>
  <c r="E587" i="3"/>
  <c r="E418" i="3"/>
  <c r="E241" i="3"/>
  <c r="E476" i="3"/>
  <c r="E312" i="3"/>
  <c r="E378" i="3"/>
  <c r="E433" i="3"/>
  <c r="E373" i="3"/>
  <c r="E374" i="3"/>
  <c r="E546" i="3"/>
  <c r="E507" i="3"/>
  <c r="E275" i="3"/>
  <c r="E208" i="3"/>
  <c r="E291" i="3"/>
  <c r="E265" i="3"/>
  <c r="E110" i="3"/>
  <c r="E222" i="3"/>
  <c r="E201" i="3"/>
  <c r="E153" i="3"/>
  <c r="E487" i="3"/>
  <c r="E534" i="3"/>
  <c r="E158" i="3"/>
  <c r="E315" i="3"/>
  <c r="E350" i="3"/>
  <c r="E599" i="3"/>
  <c r="E338" i="3"/>
  <c r="E384" i="3"/>
  <c r="E169" i="3"/>
  <c r="E427" i="3"/>
  <c r="E128" i="3"/>
  <c r="E515" i="3"/>
  <c r="E339" i="3"/>
  <c r="E331" i="3"/>
  <c r="E151" i="3"/>
  <c r="E504" i="3"/>
  <c r="E398" i="3"/>
  <c r="E270" i="3"/>
  <c r="E405" i="3"/>
  <c r="E497" i="3"/>
  <c r="E428" i="3"/>
  <c r="E362" i="3"/>
  <c r="E227" i="3"/>
  <c r="E166" i="3"/>
  <c r="E586" i="3"/>
  <c r="E133" i="3"/>
  <c r="E513" i="3"/>
  <c r="E239" i="3"/>
  <c r="E288" i="3"/>
  <c r="E516" i="3"/>
  <c r="E318" i="3"/>
  <c r="E602" i="3"/>
  <c r="E379" i="3"/>
  <c r="E200" i="3"/>
  <c r="E413" i="3"/>
  <c r="E535" i="3"/>
  <c r="E215" i="3"/>
  <c r="E538" i="3"/>
  <c r="E459" i="3"/>
  <c r="E347" i="3"/>
  <c r="E174" i="3"/>
  <c r="E366" i="3"/>
  <c r="E225" i="3"/>
  <c r="E532" i="3"/>
  <c r="E446" i="3"/>
  <c r="E330" i="3"/>
  <c r="E115" i="3"/>
  <c r="E580" i="3"/>
  <c r="E442" i="3"/>
  <c r="E473" i="3"/>
  <c r="E249" i="3"/>
  <c r="E460" i="3"/>
  <c r="E482" i="3"/>
  <c r="E595" i="3"/>
  <c r="E244" i="3"/>
  <c r="E206" i="3"/>
  <c r="E123" i="3"/>
  <c r="E317" i="3"/>
  <c r="E481" i="3"/>
  <c r="E490" i="3"/>
  <c r="E376" i="3"/>
  <c r="E377" i="3"/>
  <c r="E282" i="3"/>
  <c r="E432" i="3"/>
  <c r="E380" i="3"/>
  <c r="E346" i="3"/>
  <c r="E314" i="3"/>
  <c r="E375" i="3"/>
  <c r="E484" i="3"/>
  <c r="E594" i="3"/>
  <c r="E596" i="3"/>
  <c r="E589" i="3"/>
  <c r="E440" i="3"/>
  <c r="E137" i="3"/>
  <c r="E247" i="3"/>
  <c r="E403" i="3"/>
  <c r="E238" i="3"/>
  <c r="E402" i="3"/>
  <c r="E223" i="3"/>
  <c r="E220" i="3"/>
  <c r="E277" i="3"/>
  <c r="E125" i="3"/>
  <c r="E435" i="3"/>
  <c r="E199" i="3"/>
  <c r="E111" i="3"/>
  <c r="E486" i="3"/>
  <c r="E392" i="3"/>
  <c r="E388" i="3"/>
  <c r="E462" i="3"/>
  <c r="E283" i="3"/>
  <c r="E471" i="3"/>
  <c r="E601" i="3"/>
  <c r="E202" i="3"/>
  <c r="E452" i="3"/>
  <c r="E340" i="3"/>
  <c r="E567" i="3"/>
  <c r="E393" i="3"/>
  <c r="E204" i="3"/>
  <c r="E329" i="3"/>
  <c r="E521" i="3"/>
  <c r="E132" i="3"/>
  <c r="E415" i="3"/>
  <c r="E228" i="3"/>
  <c r="E161" i="3"/>
  <c r="E563" i="3"/>
  <c r="E348" i="3"/>
  <c r="E320" i="3"/>
  <c r="E140" i="3"/>
  <c r="E134" i="3"/>
  <c r="E541" i="3"/>
  <c r="E290" i="3"/>
  <c r="E136" i="3"/>
  <c r="E213" i="3"/>
  <c r="E559" i="3"/>
  <c r="E445" i="3"/>
  <c r="E256" i="3"/>
  <c r="E572" i="3"/>
  <c r="E454" i="3"/>
  <c r="E437" i="3"/>
  <c r="E176" i="3"/>
  <c r="E342" i="3"/>
  <c r="E469" i="3"/>
  <c r="E145" i="3"/>
  <c r="E493" i="3"/>
  <c r="E474" i="3"/>
  <c r="E425" i="3"/>
  <c r="E196" i="3"/>
  <c r="E146" i="3"/>
  <c r="E505" i="3"/>
  <c r="E197" i="3"/>
  <c r="E408" i="3"/>
  <c r="E517" i="3"/>
  <c r="E552" i="3"/>
  <c r="E113" i="3"/>
  <c r="E449" i="3"/>
  <c r="E268" i="3"/>
  <c r="E498" i="3"/>
  <c r="E138" i="3"/>
  <c r="L240" i="3"/>
  <c r="W355" i="3"/>
  <c r="W373" i="3"/>
  <c r="L169" i="3"/>
  <c r="AH169" i="3"/>
  <c r="W122" i="3"/>
  <c r="W474" i="3"/>
  <c r="W158" i="3"/>
  <c r="W123" i="3"/>
  <c r="AH263" i="3"/>
  <c r="W446" i="3"/>
  <c r="AH227" i="3"/>
  <c r="L156" i="3"/>
  <c r="W246" i="3"/>
  <c r="W179" i="3"/>
  <c r="W236" i="3"/>
  <c r="W130" i="3"/>
  <c r="L332" i="3"/>
  <c r="AH326" i="3"/>
  <c r="AH136" i="3"/>
  <c r="AH472" i="3"/>
  <c r="A49" i="3"/>
  <c r="W489" i="3"/>
  <c r="W167" i="3"/>
  <c r="A34" i="3"/>
  <c r="L530" i="3"/>
  <c r="W184" i="3"/>
  <c r="AH190" i="3"/>
  <c r="L293" i="3"/>
  <c r="AH455" i="3"/>
  <c r="W145" i="3"/>
  <c r="W221" i="3"/>
  <c r="AH221" i="3"/>
  <c r="W466" i="3"/>
  <c r="W413" i="3"/>
  <c r="L143" i="3"/>
  <c r="W265" i="3"/>
  <c r="L265" i="3"/>
  <c r="W171" i="3"/>
  <c r="AH171" i="3"/>
  <c r="L138" i="3"/>
  <c r="AH139" i="3"/>
  <c r="L336" i="3"/>
  <c r="AH346" i="3"/>
  <c r="AH297" i="3"/>
  <c r="L261" i="3"/>
  <c r="AH133" i="3"/>
  <c r="L439" i="3"/>
  <c r="L166" i="3"/>
  <c r="L223" i="3"/>
  <c r="AH376" i="3"/>
  <c r="L324" i="3"/>
  <c r="W114" i="3"/>
  <c r="L107" i="3"/>
  <c r="L176" i="3"/>
  <c r="W105" i="3"/>
  <c r="AH592" i="3"/>
  <c r="W209" i="3"/>
  <c r="W272" i="3"/>
  <c r="W260" i="3"/>
  <c r="L118" i="3"/>
  <c r="W267" i="3"/>
  <c r="AH302" i="3"/>
  <c r="W482" i="3"/>
  <c r="L405" i="3"/>
  <c r="L371" i="3"/>
  <c r="W421" i="3"/>
  <c r="W253" i="3"/>
  <c r="AH203" i="3"/>
  <c r="AH341" i="3"/>
  <c r="L411" i="3"/>
  <c r="AH403" i="3"/>
  <c r="W235" i="3"/>
  <c r="L402" i="3"/>
  <c r="W462" i="3"/>
  <c r="W216" i="3"/>
  <c r="W350" i="3"/>
  <c r="AH270" i="3"/>
  <c r="W241" i="3"/>
  <c r="W197" i="3"/>
  <c r="L542" i="3"/>
  <c r="AH201" i="3"/>
  <c r="L177" i="3"/>
  <c r="L330" i="3"/>
  <c r="W520" i="3"/>
  <c r="AH294" i="3"/>
  <c r="L310" i="3"/>
  <c r="W450" i="3"/>
  <c r="AH481" i="3"/>
  <c r="L175" i="3"/>
  <c r="W243" i="3"/>
  <c r="W348" i="3"/>
  <c r="AH353" i="3"/>
  <c r="L319" i="3"/>
  <c r="AH319" i="3"/>
  <c r="L250" i="3"/>
  <c r="AH269" i="3"/>
  <c r="L237" i="3"/>
  <c r="AH454" i="3"/>
  <c r="AH378" i="3"/>
  <c r="L365" i="3"/>
  <c r="AH574" i="3"/>
  <c r="W514" i="3"/>
  <c r="W537" i="3"/>
  <c r="AH546" i="3"/>
  <c r="AH316" i="3"/>
  <c r="W303" i="3"/>
  <c r="W478" i="3"/>
  <c r="W458" i="3"/>
  <c r="AH458" i="3"/>
  <c r="W381" i="3"/>
  <c r="L381" i="3"/>
  <c r="AH383" i="3"/>
  <c r="W526" i="3"/>
  <c r="AH526" i="3"/>
  <c r="L469" i="3"/>
  <c r="AH538" i="3"/>
  <c r="AH391" i="3"/>
  <c r="L566" i="3"/>
  <c r="AH517" i="3"/>
  <c r="W406" i="3"/>
  <c r="AH358" i="3"/>
  <c r="AH410" i="3"/>
  <c r="L327" i="3"/>
  <c r="W551" i="3"/>
  <c r="AH447" i="3"/>
  <c r="W438" i="3"/>
  <c r="W581" i="3"/>
  <c r="W375" i="3"/>
  <c r="W587" i="3"/>
  <c r="AH587" i="3"/>
  <c r="W602" i="3"/>
  <c r="L473" i="3"/>
  <c r="AH377" i="3"/>
  <c r="W589" i="3"/>
  <c r="AH525" i="3"/>
  <c r="W449" i="3"/>
  <c r="AH449" i="3"/>
  <c r="W593" i="3"/>
  <c r="L591" i="3"/>
  <c r="L499" i="3"/>
  <c r="W556" i="3"/>
  <c r="W501" i="3"/>
  <c r="AH475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C31" i="3"/>
  <c r="C30" i="3"/>
  <c r="C29" i="3"/>
  <c r="C28" i="3"/>
  <c r="C27" i="3"/>
  <c r="C26" i="3"/>
  <c r="B2" i="3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8" i="3" a="1"/>
  <c r="E11" i="3" a="1"/>
  <c r="D19" i="3" a="1"/>
  <c r="E15" i="3" a="1"/>
  <c r="E9" i="3" a="1"/>
  <c r="D15" i="3" a="1"/>
  <c r="D13" i="3" a="1"/>
  <c r="D9" i="3" a="1"/>
  <c r="E16" i="3" a="1"/>
  <c r="D14" i="3" a="1"/>
  <c r="E18" i="3" a="1"/>
  <c r="D16" i="3" a="1"/>
  <c r="E14" i="3" a="1"/>
  <c r="D10" i="3" a="1"/>
  <c r="E13" i="3" a="1"/>
  <c r="E17" i="3" a="1"/>
  <c r="E10" i="3" a="1"/>
  <c r="D17" i="3" a="1"/>
  <c r="E19" i="3" a="1"/>
  <c r="E12" i="3" a="1"/>
  <c r="D11" i="3" a="1"/>
  <c r="D8" i="3" a="1"/>
  <c r="D12" i="3" a="1"/>
  <c r="E8" i="3" a="1"/>
  <c r="K423" i="3" l="1"/>
  <c r="K283" i="3"/>
  <c r="K108" i="3"/>
  <c r="K161" i="3"/>
  <c r="K493" i="3"/>
  <c r="K211" i="3"/>
  <c r="K380" i="3"/>
  <c r="E8" i="3"/>
  <c r="K352" i="3"/>
  <c r="K478" i="3"/>
  <c r="K118" i="3"/>
  <c r="K128" i="3"/>
  <c r="K145" i="3"/>
  <c r="K311" i="3"/>
  <c r="K474" i="3"/>
  <c r="K125" i="3"/>
  <c r="K236" i="3"/>
  <c r="K185" i="3"/>
  <c r="K104" i="3"/>
  <c r="K147" i="3"/>
  <c r="K226" i="3"/>
  <c r="K433" i="3"/>
  <c r="C25" i="3"/>
  <c r="K482" i="3"/>
  <c r="K533" i="3"/>
  <c r="K146" i="3"/>
  <c r="D12" i="3"/>
  <c r="K388" i="3"/>
  <c r="K348" i="3"/>
  <c r="K270" i="3"/>
  <c r="K338" i="3"/>
  <c r="K194" i="3"/>
  <c r="K138" i="3"/>
  <c r="K229" i="3"/>
  <c r="K240" i="3"/>
  <c r="K404" i="3"/>
  <c r="K361" i="3"/>
  <c r="K122" i="3"/>
  <c r="K450" i="3"/>
  <c r="K506" i="3"/>
  <c r="K102" i="3"/>
  <c r="K166" i="3"/>
  <c r="K132" i="3"/>
  <c r="K187" i="3"/>
  <c r="K142" i="3"/>
  <c r="K181" i="3"/>
  <c r="K150" i="3"/>
  <c r="K581" i="3"/>
  <c r="D8" i="3"/>
  <c r="D11" i="3"/>
  <c r="K111" i="3"/>
  <c r="K121" i="3"/>
  <c r="K157" i="3"/>
  <c r="K165" i="3"/>
  <c r="K169" i="3"/>
  <c r="K276" i="3"/>
  <c r="K332" i="3"/>
  <c r="K373" i="3"/>
  <c r="K394" i="3"/>
  <c r="K323" i="3"/>
  <c r="K582" i="3"/>
  <c r="K115" i="3"/>
  <c r="K396" i="3"/>
  <c r="K426" i="3"/>
  <c r="K547" i="3"/>
  <c r="K235" i="3"/>
  <c r="E12" i="3"/>
  <c r="K174" i="3"/>
  <c r="K230" i="3"/>
  <c r="K403" i="3"/>
  <c r="K444" i="3"/>
  <c r="K451" i="3"/>
  <c r="K203" i="3"/>
  <c r="K583" i="3"/>
  <c r="E19" i="3"/>
  <c r="K158" i="3"/>
  <c r="K221" i="3"/>
  <c r="K313" i="3"/>
  <c r="K126" i="3"/>
  <c r="K204" i="3"/>
  <c r="K208" i="3"/>
  <c r="K284" i="3"/>
  <c r="K307" i="3"/>
  <c r="K369" i="3"/>
  <c r="K398" i="3"/>
  <c r="K499" i="3"/>
  <c r="D17" i="3"/>
  <c r="K120" i="3"/>
  <c r="K184" i="3"/>
  <c r="K188" i="3"/>
  <c r="K223" i="3"/>
  <c r="K269" i="3"/>
  <c r="K309" i="3"/>
  <c r="K456" i="3"/>
  <c r="K256" i="3"/>
  <c r="K109" i="3"/>
  <c r="K179" i="3"/>
  <c r="K196" i="3"/>
  <c r="K213" i="3"/>
  <c r="K446" i="3"/>
  <c r="K263" i="3"/>
  <c r="E10" i="3"/>
  <c r="K103" i="3"/>
  <c r="K320" i="3"/>
  <c r="E17" i="3"/>
  <c r="K117" i="3"/>
  <c r="K180" i="3"/>
  <c r="K143" i="3"/>
  <c r="K279" i="3"/>
  <c r="K428" i="3"/>
  <c r="K123" i="3"/>
  <c r="K355" i="3"/>
  <c r="K517" i="3"/>
  <c r="K258" i="3"/>
  <c r="K156" i="3"/>
  <c r="K168" i="3"/>
  <c r="K210" i="3"/>
  <c r="K243" i="3"/>
  <c r="K335" i="3"/>
  <c r="K242" i="3"/>
  <c r="E13" i="3"/>
  <c r="D10" i="3"/>
  <c r="K218" i="3"/>
  <c r="K274" i="3"/>
  <c r="K134" i="3"/>
  <c r="E14" i="3"/>
  <c r="K298" i="3"/>
  <c r="K439" i="3"/>
  <c r="K481" i="3"/>
  <c r="K491" i="3"/>
  <c r="K530" i="3"/>
  <c r="K151" i="3"/>
  <c r="K232" i="3"/>
  <c r="K470" i="3"/>
  <c r="K130" i="3"/>
  <c r="K127" i="3"/>
  <c r="K148" i="3"/>
  <c r="K227" i="3"/>
  <c r="K280" i="3"/>
  <c r="K110" i="3"/>
  <c r="K314" i="3"/>
  <c r="K197" i="3"/>
  <c r="K253" i="3"/>
  <c r="K357" i="3"/>
  <c r="K416" i="3"/>
  <c r="K432" i="3"/>
  <c r="K540" i="3"/>
  <c r="K535" i="3"/>
  <c r="K529" i="3"/>
  <c r="K101" i="3"/>
  <c r="K106" i="3"/>
  <c r="K163" i="3"/>
  <c r="K217" i="3"/>
  <c r="K291" i="3"/>
  <c r="K310" i="3"/>
  <c r="K317" i="3"/>
  <c r="K343" i="3"/>
  <c r="K379" i="3"/>
  <c r="K498" i="3"/>
  <c r="K556" i="3"/>
  <c r="K113" i="3"/>
  <c r="K246" i="3"/>
  <c r="K249" i="3"/>
  <c r="K295" i="3"/>
  <c r="K492" i="3"/>
  <c r="K504" i="3"/>
  <c r="K543" i="3"/>
  <c r="K563" i="3"/>
  <c r="K537" i="3"/>
  <c r="K570" i="3"/>
  <c r="K578" i="3"/>
  <c r="K234" i="3"/>
  <c r="K200" i="3"/>
  <c r="K231" i="3"/>
  <c r="K285" i="3"/>
  <c r="K494" i="3"/>
  <c r="K512" i="3"/>
  <c r="K519" i="3"/>
  <c r="K154" i="3"/>
  <c r="K228" i="3"/>
  <c r="K278" i="3"/>
  <c r="K296" i="3"/>
  <c r="K376" i="3"/>
  <c r="K447" i="3"/>
  <c r="K538" i="3"/>
  <c r="K136" i="3"/>
  <c r="K159" i="3"/>
  <c r="K164" i="3"/>
  <c r="K178" i="3"/>
  <c r="K192" i="3"/>
  <c r="K326" i="3"/>
  <c r="K442" i="3"/>
  <c r="K472" i="3"/>
  <c r="K489" i="3"/>
  <c r="K167" i="3"/>
  <c r="K244" i="3"/>
  <c r="K289" i="3"/>
  <c r="K100" i="3"/>
  <c r="K308" i="3"/>
  <c r="K420" i="3"/>
  <c r="D16" i="3"/>
  <c r="K114" i="3"/>
  <c r="K119" i="3"/>
  <c r="K124" i="3"/>
  <c r="K175" i="3"/>
  <c r="K254" i="3"/>
  <c r="K293" i="3"/>
  <c r="K341" i="3"/>
  <c r="K466" i="3"/>
  <c r="K247" i="3"/>
  <c r="E18" i="3"/>
  <c r="K189" i="3"/>
  <c r="K212" i="3"/>
  <c r="K322" i="3"/>
  <c r="K483" i="3"/>
  <c r="K507" i="3"/>
  <c r="K552" i="3"/>
  <c r="K144" i="3"/>
  <c r="K149" i="3"/>
  <c r="K219" i="3"/>
  <c r="K354" i="3"/>
  <c r="K372" i="3"/>
  <c r="K391" i="3"/>
  <c r="K400" i="3"/>
  <c r="K437" i="3"/>
  <c r="K514" i="3"/>
  <c r="K520" i="3"/>
  <c r="K587" i="3"/>
  <c r="K186" i="3"/>
  <c r="K304" i="3"/>
  <c r="K141" i="3"/>
  <c r="D14" i="3"/>
  <c r="E16" i="3"/>
  <c r="K152" i="3"/>
  <c r="K216" i="3"/>
  <c r="K261" i="3"/>
  <c r="K282" i="3"/>
  <c r="K286" i="3"/>
  <c r="K350" i="3"/>
  <c r="K508" i="3"/>
  <c r="K183" i="3"/>
  <c r="K190" i="3"/>
  <c r="K407" i="3"/>
  <c r="K455" i="3"/>
  <c r="K561" i="3"/>
  <c r="K599" i="3"/>
  <c r="K139" i="3"/>
  <c r="K173" i="3"/>
  <c r="K238" i="3"/>
  <c r="K262" i="3"/>
  <c r="K288" i="3"/>
  <c r="K300" i="3"/>
  <c r="K306" i="3"/>
  <c r="K315" i="3"/>
  <c r="K356" i="3"/>
  <c r="K413" i="3"/>
  <c r="K568" i="3"/>
  <c r="D9" i="3"/>
  <c r="D13" i="3"/>
  <c r="D15" i="3"/>
  <c r="K137" i="3"/>
  <c r="K162" i="3"/>
  <c r="K191" i="3"/>
  <c r="K198" i="3"/>
  <c r="K248" i="3"/>
  <c r="K259" i="3"/>
  <c r="K265" i="3"/>
  <c r="K303" i="3"/>
  <c r="K346" i="3"/>
  <c r="K397" i="3"/>
  <c r="K558" i="3"/>
  <c r="K171" i="3"/>
  <c r="K182" i="3"/>
  <c r="K225" i="3"/>
  <c r="K233" i="3"/>
  <c r="K324" i="3"/>
  <c r="K336" i="3"/>
  <c r="K367" i="3"/>
  <c r="K382" i="3"/>
  <c r="K405" i="3"/>
  <c r="K462" i="3"/>
  <c r="K526" i="3"/>
  <c r="K585" i="3"/>
  <c r="K135" i="3"/>
  <c r="E9" i="3"/>
  <c r="E15" i="3"/>
  <c r="D19" i="3"/>
  <c r="K112" i="3"/>
  <c r="K133" i="3"/>
  <c r="K160" i="3"/>
  <c r="K205" i="3"/>
  <c r="K318" i="3"/>
  <c r="K339" i="3"/>
  <c r="K353" i="3"/>
  <c r="K386" i="3"/>
  <c r="K490" i="3"/>
  <c r="K542" i="3"/>
  <c r="K202" i="3"/>
  <c r="K206" i="3"/>
  <c r="K321" i="3"/>
  <c r="K334" i="3"/>
  <c r="K402" i="3"/>
  <c r="K409" i="3"/>
  <c r="K516" i="3"/>
  <c r="K548" i="3"/>
  <c r="E11" i="3"/>
  <c r="D18" i="3"/>
  <c r="K116" i="3"/>
  <c r="K140" i="3"/>
  <c r="K170" i="3"/>
  <c r="K193" i="3"/>
  <c r="K209" i="3"/>
  <c r="K224" i="3"/>
  <c r="K260" i="3"/>
  <c r="K267" i="3"/>
  <c r="K272" i="3"/>
  <c r="K297" i="3"/>
  <c r="K302" i="3"/>
  <c r="K312" i="3"/>
  <c r="K359" i="3"/>
  <c r="K384" i="3"/>
  <c r="K467" i="3"/>
  <c r="K592" i="3"/>
  <c r="K105" i="3"/>
  <c r="K129" i="3"/>
  <c r="K153" i="3"/>
  <c r="K172" i="3"/>
  <c r="K195" i="3"/>
  <c r="K207" i="3"/>
  <c r="K222" i="3"/>
  <c r="K287" i="3"/>
  <c r="K371" i="3"/>
  <c r="K381" i="3"/>
  <c r="K475" i="3"/>
  <c r="K496" i="3"/>
  <c r="K559" i="3"/>
  <c r="K107" i="3"/>
  <c r="K131" i="3"/>
  <c r="K155" i="3"/>
  <c r="K176" i="3"/>
  <c r="K305" i="3"/>
  <c r="K325" i="3"/>
  <c r="K344" i="3"/>
  <c r="K411" i="3"/>
  <c r="K421" i="3"/>
  <c r="K476" i="3"/>
  <c r="K435" i="3"/>
  <c r="K452" i="3"/>
  <c r="K459" i="3"/>
  <c r="K214" i="3"/>
  <c r="K237" i="3"/>
  <c r="K257" i="3"/>
  <c r="K281" i="3"/>
  <c r="K294" i="3"/>
  <c r="K330" i="3"/>
  <c r="K337" i="3"/>
  <c r="K443" i="3"/>
  <c r="K527" i="3"/>
  <c r="K199" i="3"/>
  <c r="K241" i="3"/>
  <c r="K255" i="3"/>
  <c r="K266" i="3"/>
  <c r="K328" i="3"/>
  <c r="K340" i="3"/>
  <c r="K395" i="3"/>
  <c r="K464" i="3"/>
  <c r="K471" i="3"/>
  <c r="K524" i="3"/>
  <c r="K539" i="3"/>
  <c r="K546" i="3"/>
  <c r="K550" i="3"/>
  <c r="K177" i="3"/>
  <c r="K201" i="3"/>
  <c r="K220" i="3"/>
  <c r="K245" i="3"/>
  <c r="K251" i="3"/>
  <c r="K264" i="3"/>
  <c r="K277" i="3"/>
  <c r="K290" i="3"/>
  <c r="K299" i="3"/>
  <c r="K319" i="3"/>
  <c r="K392" i="3"/>
  <c r="K424" i="3"/>
  <c r="K434" i="3"/>
  <c r="K502" i="3"/>
  <c r="K594" i="3"/>
  <c r="K271" i="3"/>
  <c r="K375" i="3"/>
  <c r="K406" i="3"/>
  <c r="K427" i="3"/>
  <c r="K430" i="3"/>
  <c r="K454" i="3"/>
  <c r="K487" i="3"/>
  <c r="K250" i="3"/>
  <c r="K273" i="3"/>
  <c r="K329" i="3"/>
  <c r="K331" i="3"/>
  <c r="K363" i="3"/>
  <c r="K567" i="3"/>
  <c r="K598" i="3"/>
  <c r="K215" i="3"/>
  <c r="K239" i="3"/>
  <c r="K252" i="3"/>
  <c r="K275" i="3"/>
  <c r="K342" i="3"/>
  <c r="K368" i="3"/>
  <c r="K378" i="3"/>
  <c r="K422" i="3"/>
  <c r="K445" i="3"/>
  <c r="K460" i="3"/>
  <c r="K522" i="3"/>
  <c r="K528" i="3"/>
  <c r="K574" i="3"/>
  <c r="K584" i="3"/>
  <c r="K591" i="3"/>
  <c r="K469" i="3"/>
  <c r="K479" i="3"/>
  <c r="K572" i="3"/>
  <c r="K580" i="3"/>
  <c r="K419" i="3"/>
  <c r="K448" i="3"/>
  <c r="K480" i="3"/>
  <c r="K515" i="3"/>
  <c r="K523" i="3"/>
  <c r="K541" i="3"/>
  <c r="K554" i="3"/>
  <c r="K301" i="3"/>
  <c r="K345" i="3"/>
  <c r="K358" i="3"/>
  <c r="K365" i="3"/>
  <c r="K374" i="3"/>
  <c r="K485" i="3"/>
  <c r="K495" i="3"/>
  <c r="K510" i="3"/>
  <c r="K518" i="3"/>
  <c r="K565" i="3"/>
  <c r="K383" i="3"/>
  <c r="K390" i="3"/>
  <c r="K399" i="3"/>
  <c r="K417" i="3"/>
  <c r="K431" i="3"/>
  <c r="K458" i="3"/>
  <c r="K468" i="3"/>
  <c r="K500" i="3"/>
  <c r="K557" i="3"/>
  <c r="K560" i="3"/>
  <c r="K576" i="3"/>
  <c r="K590" i="3"/>
  <c r="K268" i="3"/>
  <c r="K292" i="3"/>
  <c r="K316" i="3"/>
  <c r="K333" i="3"/>
  <c r="K415" i="3"/>
  <c r="K441" i="3"/>
  <c r="K503" i="3"/>
  <c r="K544" i="3"/>
  <c r="K571" i="3"/>
  <c r="K596" i="3"/>
  <c r="K531" i="3"/>
  <c r="K601" i="3"/>
  <c r="K347" i="3"/>
  <c r="K360" i="3"/>
  <c r="K385" i="3"/>
  <c r="K408" i="3"/>
  <c r="K465" i="3"/>
  <c r="K513" i="3"/>
  <c r="K555" i="3"/>
  <c r="K566" i="3"/>
  <c r="K579" i="3"/>
  <c r="K362" i="3"/>
  <c r="K387" i="3"/>
  <c r="K410" i="3"/>
  <c r="K440" i="3"/>
  <c r="K463" i="3"/>
  <c r="K488" i="3"/>
  <c r="K511" i="3"/>
  <c r="K536" i="3"/>
  <c r="K588" i="3"/>
  <c r="K349" i="3"/>
  <c r="K364" i="3"/>
  <c r="K366" i="3"/>
  <c r="K389" i="3"/>
  <c r="K412" i="3"/>
  <c r="K414" i="3"/>
  <c r="K438" i="3"/>
  <c r="K461" i="3"/>
  <c r="K486" i="3"/>
  <c r="K509" i="3"/>
  <c r="K534" i="3"/>
  <c r="K553" i="3"/>
  <c r="K564" i="3"/>
  <c r="K577" i="3"/>
  <c r="K327" i="3"/>
  <c r="K351" i="3"/>
  <c r="K370" i="3"/>
  <c r="K393" i="3"/>
  <c r="K418" i="3"/>
  <c r="K436" i="3"/>
  <c r="K457" i="3"/>
  <c r="K484" i="3"/>
  <c r="K505" i="3"/>
  <c r="K532" i="3"/>
  <c r="K551" i="3"/>
  <c r="K562" i="3"/>
  <c r="K575" i="3"/>
  <c r="K586" i="3"/>
  <c r="K589" i="3"/>
  <c r="K602" i="3"/>
  <c r="K600" i="3"/>
  <c r="K377" i="3"/>
  <c r="K401" i="3"/>
  <c r="K425" i="3"/>
  <c r="K449" i="3"/>
  <c r="K473" i="3"/>
  <c r="K497" i="3"/>
  <c r="K521" i="3"/>
  <c r="K545" i="3"/>
  <c r="K569" i="3"/>
  <c r="K593" i="3"/>
  <c r="K595" i="3"/>
  <c r="K429" i="3"/>
  <c r="K453" i="3"/>
  <c r="K477" i="3"/>
  <c r="K501" i="3"/>
  <c r="K525" i="3"/>
  <c r="K549" i="3"/>
  <c r="K573" i="3"/>
  <c r="K597" i="3"/>
</calcChain>
</file>

<file path=xl/sharedStrings.xml><?xml version="1.0" encoding="utf-8"?>
<sst xmlns="http://schemas.openxmlformats.org/spreadsheetml/2006/main" count="8418" uniqueCount="2318">
  <si>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</si>
  <si>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</si>
  <si>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</si>
  <si>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</si>
  <si>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</si>
  <si>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</si>
  <si>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</si>
  <si>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</si>
  <si>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</si>
  <si>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</si>
  <si>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</si>
  <si>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</si>
  <si>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</si>
  <si>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</si>
  <si>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</si>
  <si>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</si>
  <si>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</si>
  <si>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</si>
  <si>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</si>
  <si>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</si>
  <si>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</si>
  <si>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</si>
  <si>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</si>
  <si>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</si>
  <si>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</si>
  <si>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</si>
  <si>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</si>
  <si>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</si>
  <si>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</si>
  <si>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</si>
  <si>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</si>
  <si>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</si>
  <si>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</si>
  <si>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</si>
  <si>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</si>
  <si>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</si>
  <si>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</si>
  <si>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</si>
  <si>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</si>
  <si>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</si>
  <si>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</si>
  <si>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</si>
  <si>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</si>
  <si>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</si>
  <si>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</si>
  <si>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</si>
  <si>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</si>
  <si>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</si>
  <si>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</si>
  <si>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</si>
  <si>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</si>
  <si>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</si>
  <si>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</si>
  <si>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</si>
  <si>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</si>
  <si>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</si>
  <si>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</si>
  <si>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</si>
  <si>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</si>
  <si>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</si>
  <si>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</si>
  <si>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</si>
  <si>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</si>
  <si>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</si>
  <si>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</si>
  <si>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</si>
  <si>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</si>
  <si>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</si>
  <si>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</si>
  <si>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</si>
  <si>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</si>
  <si>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</si>
  <si>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</si>
  <si>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</si>
  <si>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</si>
  <si>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</si>
  <si>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</si>
  <si>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</si>
  <si>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</si>
  <si>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</si>
  <si>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</si>
  <si>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</si>
  <si>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</si>
  <si>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</si>
  <si>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</si>
  <si>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</si>
  <si>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</si>
  <si>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</si>
  <si>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</si>
  <si>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</si>
  <si>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</si>
  <si>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</si>
  <si>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</si>
  <si>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</si>
  <si>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</si>
  <si>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</si>
  <si>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</si>
  <si>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</si>
  <si>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</si>
  <si>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</si>
  <si>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</si>
  <si>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</si>
  <si>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</si>
  <si>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</si>
  <si>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</si>
  <si>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</si>
  <si>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</si>
  <si>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</si>
  <si>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</si>
  <si>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</si>
  <si>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</si>
  <si>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</si>
  <si>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</si>
  <si>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</si>
  <si>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</si>
  <si>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</si>
  <si>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</si>
  <si>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</si>
  <si>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</si>
  <si>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</si>
  <si>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</si>
  <si>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</si>
  <si>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</si>
  <si>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</si>
  <si>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</si>
  <si>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</si>
  <si>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</si>
  <si>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</si>
  <si>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</si>
  <si>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</si>
  <si>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</si>
  <si>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</si>
  <si>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</si>
  <si>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</si>
  <si>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</si>
  <si>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</si>
  <si>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</si>
  <si>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</si>
  <si>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</si>
  <si>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</si>
  <si>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</si>
  <si>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</si>
  <si>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</si>
  <si>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</si>
  <si>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</si>
  <si>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</si>
  <si>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</si>
  <si>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</si>
  <si>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</si>
  <si>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</si>
  <si>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</si>
  <si>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</si>
  <si>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</si>
  <si>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</si>
  <si>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</si>
  <si>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</si>
  <si>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</si>
  <si>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</si>
  <si>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</si>
  <si>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</si>
  <si>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</si>
  <si>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</si>
  <si>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</si>
  <si>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</si>
  <si>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</si>
  <si>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</si>
  <si>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</si>
  <si>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</si>
  <si>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</si>
  <si>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</si>
  <si>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</si>
  <si>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</si>
  <si>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</si>
  <si>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</si>
  <si>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</si>
  <si>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</si>
  <si>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</si>
  <si>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</si>
  <si>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</si>
  <si>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</si>
  <si>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</si>
  <si>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</si>
  <si>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</si>
  <si>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</si>
  <si>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</si>
  <si>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</si>
  <si>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</si>
  <si>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</si>
  <si>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</si>
  <si>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</si>
  <si>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</si>
  <si>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</si>
  <si>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</si>
  <si>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</si>
  <si>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</si>
  <si>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</si>
  <si>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</si>
  <si>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</si>
  <si>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</si>
  <si>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</si>
  <si>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</si>
  <si>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</si>
  <si>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</si>
  <si>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Sean Dunlop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</si>
  <si>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</si>
  <si>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</si>
  <si>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</si>
  <si>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</si>
  <si>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</si>
  <si>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</si>
  <si>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</si>
  <si>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</si>
  <si>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</si>
  <si>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</si>
  <si>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</si>
  <si>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</si>
  <si>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</si>
  <si>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</si>
  <si>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</si>
  <si>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</si>
  <si>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</si>
  <si>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</si>
  <si>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</si>
  <si>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</si>
  <si>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</si>
  <si>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</si>
  <si>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</si>
  <si>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</si>
  <si>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</si>
  <si>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</si>
  <si>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</si>
  <si>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</si>
  <si>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</si>
  <si>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</si>
  <si>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</si>
  <si>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</si>
  <si>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</si>
  <si>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</si>
  <si>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</si>
  <si>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</si>
  <si>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</si>
  <si>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</si>
  <si>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</si>
  <si>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</si>
  <si>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</si>
  <si>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</si>
  <si>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</si>
  <si>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</si>
  <si>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</si>
  <si>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</si>
  <si>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</si>
  <si>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</si>
  <si>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</si>
  <si>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</si>
  <si>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</si>
  <si>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</si>
  <si>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</si>
  <si>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</si>
  <si>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</si>
  <si>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</si>
  <si>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</si>
  <si>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</si>
  <si>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</si>
  <si>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</si>
  <si>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</si>
  <si>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</si>
  <si>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</si>
  <si>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</si>
  <si>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</si>
  <si>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</si>
  <si>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</si>
  <si>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</si>
  <si>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</si>
  <si>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</si>
  <si>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</si>
  <si>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</si>
  <si>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</si>
  <si>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</si>
  <si>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</si>
  <si>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</si>
  <si>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</si>
  <si>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</si>
  <si>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</si>
  <si>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</si>
  <si>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</si>
  <si>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</si>
  <si>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</si>
  <si>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</si>
  <si>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</si>
  <si>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</si>
  <si>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</si>
  <si>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</si>
  <si>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</si>
  <si>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</si>
  <si>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</si>
  <si>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</si>
  <si>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</si>
  <si>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</si>
  <si>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</si>
  <si>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</si>
  <si>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</si>
  <si>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</si>
  <si>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</si>
  <si>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</si>
  <si>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</si>
  <si>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</si>
  <si>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</si>
  <si>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</si>
  <si>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</si>
  <si>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</si>
  <si>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</si>
  <si>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</si>
  <si>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</si>
  <si>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</si>
  <si>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</si>
  <si>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</si>
  <si>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</si>
  <si>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</si>
  <si>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</si>
  <si>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</si>
  <si>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</si>
  <si>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</si>
  <si>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</si>
  <si>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</si>
  <si>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</si>
  <si>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</si>
  <si>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</si>
  <si>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</si>
  <si>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</si>
  <si>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</si>
  <si>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</si>
  <si>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</si>
  <si>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</si>
  <si>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</si>
  <si>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</si>
  <si>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</si>
  <si>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</si>
  <si>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</si>
  <si>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</si>
  <si>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</si>
  <si>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</si>
  <si>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</si>
  <si>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</si>
  <si>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</si>
  <si>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</si>
  <si>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</si>
  <si>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</si>
  <si>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</si>
  <si>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</si>
  <si>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</si>
  <si>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</si>
  <si>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</si>
  <si>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</si>
  <si>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</si>
  <si>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</si>
  <si>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</si>
  <si>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</si>
  <si>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</si>
  <si>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</si>
  <si>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</si>
  <si>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</si>
  <si>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</si>
  <si>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</si>
  <si>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</si>
  <si>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</si>
  <si>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</si>
  <si>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</si>
  <si>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</si>
  <si>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</si>
  <si>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</si>
  <si>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</si>
  <si>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</si>
  <si>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</si>
  <si>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</si>
  <si>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</si>
  <si>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</si>
  <si>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</si>
  <si>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</si>
  <si>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</si>
  <si>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</si>
  <si>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</si>
  <si>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</si>
  <si>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</si>
  <si>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</si>
  <si>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</si>
  <si>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</si>
  <si>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</si>
  <si>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</si>
  <si>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</si>
  <si>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</si>
  <si>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</si>
  <si>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</si>
  <si>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</si>
  <si>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</si>
  <si>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</si>
  <si>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</si>
  <si>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</si>
  <si>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</si>
  <si>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</si>
  <si>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</si>
  <si>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</si>
  <si>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</si>
  <si>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</si>
  <si>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</si>
  <si>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</si>
  <si>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</si>
  <si>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</si>
  <si>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</si>
  <si>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</si>
  <si>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</si>
  <si>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</si>
  <si>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</si>
  <si>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</si>
  <si>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</si>
  <si>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</si>
  <si>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</si>
  <si>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</si>
  <si>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</si>
  <si>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</si>
  <si>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</si>
  <si>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</si>
  <si>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</si>
  <si>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</si>
  <si>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</si>
  <si>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</si>
  <si>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</si>
  <si>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</si>
  <si>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</si>
  <si>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</si>
  <si>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</si>
  <si>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</si>
  <si>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</si>
  <si>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</si>
  <si>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</si>
  <si>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</si>
  <si>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</si>
  <si>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</si>
  <si>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</si>
  <si>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</si>
  <si>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</si>
  <si>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</si>
  <si>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</si>
  <si>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</si>
  <si>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</si>
  <si>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</si>
  <si>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</si>
  <si>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</si>
  <si>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</si>
  <si>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</si>
  <si>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</si>
  <si>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</si>
  <si>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</si>
  <si>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</si>
  <si>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</si>
  <si>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</si>
  <si>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</si>
  <si>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</si>
  <si>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</si>
  <si>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</si>
  <si>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</si>
  <si>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</si>
  <si>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</si>
  <si>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</si>
  <si>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</si>
  <si>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</si>
  <si>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</si>
  <si>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</si>
  <si>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</si>
  <si>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</si>
  <si>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</si>
  <si>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</si>
  <si>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</si>
  <si>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</si>
  <si>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</si>
  <si>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</si>
  <si>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</si>
  <si>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</si>
  <si>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</si>
  <si>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</si>
  <si>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</si>
  <si>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</si>
  <si>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</si>
  <si>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</si>
  <si>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</si>
  <si>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</si>
  <si>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</si>
  <si>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</si>
  <si>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</si>
  <si>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</si>
  <si>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</si>
  <si>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</si>
  <si>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</si>
  <si>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</si>
  <si>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</si>
  <si>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</si>
  <si>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</si>
  <si>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</si>
  <si>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</si>
  <si>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</si>
  <si>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</si>
  <si>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</si>
  <si>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</si>
  <si>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</si>
  <si>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</si>
  <si>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</si>
  <si>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</si>
  <si>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</si>
  <si>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</si>
  <si>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</si>
  <si>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</si>
  <si>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</si>
  <si>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</si>
  <si>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</si>
  <si>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</si>
  <si>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</si>
  <si>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</si>
  <si>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</si>
  <si>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</si>
  <si>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</si>
  <si>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</si>
  <si>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</si>
  <si>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</si>
  <si>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</si>
  <si>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</si>
  <si>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</si>
  <si>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</si>
  <si>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</si>
  <si>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</si>
  <si>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</si>
  <si>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</si>
  <si>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</si>
  <si>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</si>
  <si>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</si>
  <si>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</si>
  <si>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</si>
  <si>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</si>
  <si>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</si>
  <si>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</si>
  <si>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</si>
  <si>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</si>
  <si>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</si>
  <si>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</si>
  <si>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</si>
  <si>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</si>
  <si>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</si>
  <si>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</si>
  <si>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</si>
  <si>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</si>
  <si>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</si>
  <si>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</si>
  <si>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</si>
  <si>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</si>
  <si>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</si>
  <si>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</si>
  <si>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</si>
  <si>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</si>
  <si>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</si>
  <si>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</si>
  <si>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</si>
  <si>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</si>
  <si>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</si>
  <si>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</si>
  <si>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</si>
  <si>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</si>
  <si>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</si>
  <si>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</si>
  <si>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</si>
  <si>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</si>
  <si>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</si>
  <si>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</si>
  <si>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</si>
  <si>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</si>
  <si>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</si>
  <si>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</si>
  <si>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</si>
  <si>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</si>
  <si>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</si>
  <si>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</si>
  <si>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</si>
  <si>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</si>
  <si>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</si>
  <si>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</si>
  <si>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</si>
  <si>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</si>
  <si>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</si>
  <si>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</si>
  <si>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</si>
  <si>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</si>
  <si>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</si>
  <si>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</si>
  <si>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</si>
  <si>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</si>
  <si>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</si>
  <si>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</si>
  <si>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</si>
  <si>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</si>
  <si>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</si>
  <si>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</si>
  <si>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</si>
  <si>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</si>
  <si>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</si>
  <si>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</si>
  <si>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</si>
  <si>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</si>
  <si>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</si>
  <si>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</si>
  <si>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</si>
  <si>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</si>
  <si>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</si>
  <si>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</si>
  <si>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</si>
  <si>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</si>
  <si>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</si>
  <si>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</si>
  <si>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</si>
  <si>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</si>
  <si>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</si>
  <si>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</si>
  <si>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</si>
  <si>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</si>
  <si>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</si>
  <si>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</si>
  <si>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</si>
  <si>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</si>
  <si>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</si>
  <si>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</si>
  <si>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</si>
  <si>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</si>
  <si>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</si>
  <si>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</si>
  <si>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</si>
  <si>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</si>
  <si>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</si>
  <si>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</si>
  <si>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</si>
  <si>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</si>
  <si>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</si>
  <si>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</si>
  <si>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</si>
  <si>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</si>
  <si>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</si>
  <si>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</si>
  <si>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</si>
  <si>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</si>
  <si>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</si>
  <si>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</si>
  <si>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</si>
  <si>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</si>
  <si>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</si>
  <si>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</si>
  <si>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</si>
  <si>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</si>
  <si>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</si>
  <si>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</si>
  <si>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</si>
  <si>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</si>
  <si>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</si>
  <si>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</si>
  <si>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</si>
  <si>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</si>
  <si>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</si>
  <si>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</si>
  <si>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</si>
  <si>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</si>
  <si>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</si>
  <si>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</si>
  <si>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</si>
  <si>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</si>
  <si>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</si>
  <si>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</si>
  <si>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</si>
  <si>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</si>
  <si>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</si>
  <si>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</si>
  <si>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</si>
  <si>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</si>
  <si>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</si>
  <si>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</si>
  <si>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</si>
  <si>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</si>
  <si>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</si>
  <si>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</si>
  <si>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</si>
  <si>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</si>
  <si>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</si>
  <si>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</si>
  <si>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</si>
  <si>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</si>
  <si>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</si>
  <si>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</si>
  <si>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</si>
  <si>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</si>
  <si>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</si>
  <si>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</si>
  <si>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</si>
  <si>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</si>
  <si>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</si>
  <si>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</si>
  <si>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</si>
  <si>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</si>
  <si>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</si>
  <si>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</si>
  <si>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</si>
  <si>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</si>
  <si>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</si>
  <si>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</si>
  <si>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</si>
  <si>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</si>
  <si>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</si>
  <si>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</si>
  <si>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</si>
  <si>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</si>
  <si>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</si>
  <si>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</si>
  <si>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</si>
  <si>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</si>
  <si>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</si>
  <si>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</si>
  <si>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</si>
  <si>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</si>
  <si>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</si>
  <si>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</si>
  <si>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</si>
  <si>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</si>
  <si>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</si>
  <si>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</si>
  <si>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</si>
  <si>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</si>
  <si>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</si>
  <si>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</si>
  <si>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</si>
  <si>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</si>
  <si>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</si>
  <si>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</si>
  <si>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</si>
  <si>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</si>
  <si>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</si>
  <si>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</si>
  <si>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</si>
  <si>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</si>
  <si>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</si>
  <si>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</si>
  <si>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</si>
  <si>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</si>
  <si>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</si>
  <si>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</si>
  <si>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</si>
  <si>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</si>
  <si>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</si>
  <si>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</si>
  <si>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</si>
  <si>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</si>
  <si>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</si>
  <si>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</si>
  <si>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</si>
  <si>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</si>
  <si>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</si>
  <si>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</si>
  <si>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</si>
  <si>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</si>
  <si>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</si>
  <si>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</si>
  <si>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</si>
  <si>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</si>
  <si>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</si>
  <si>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</si>
  <si>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</si>
  <si>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</si>
  <si>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</si>
  <si>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</si>
  <si>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</si>
  <si>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</si>
  <si>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</si>
  <si>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</si>
  <si>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</si>
  <si>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</si>
  <si>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</si>
  <si>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</si>
  <si>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</si>
  <si>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</si>
  <si>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</si>
  <si>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</si>
  <si>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</si>
  <si>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</si>
  <si>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</si>
  <si>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</si>
  <si>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</si>
  <si>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</si>
  <si>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</si>
  <si>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</si>
  <si>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</si>
  <si>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</si>
  <si>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</si>
  <si>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</si>
  <si>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</si>
  <si>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</si>
  <si>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</si>
  <si>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</si>
  <si>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</si>
  <si>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</si>
  <si>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</si>
  <si>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</si>
  <si>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</si>
  <si>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</si>
  <si>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</si>
  <si>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</si>
  <si>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</si>
  <si>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</si>
  <si>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</si>
  <si>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</si>
  <si>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</si>
  <si>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</si>
  <si>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</si>
  <si>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</si>
  <si>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</si>
  <si>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</si>
  <si>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</si>
  <si>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</si>
  <si>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</si>
  <si>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</si>
  <si>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</si>
  <si>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</si>
  <si>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</si>
  <si>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</si>
  <si>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</si>
  <si>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</si>
  <si>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</si>
  <si>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</si>
  <si>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</si>
  <si>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</si>
  <si>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</si>
  <si>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</si>
  <si>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</si>
  <si>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</si>
  <si>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</si>
  <si>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</si>
  <si>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</si>
  <si>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</si>
  <si>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</si>
  <si>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</si>
  <si>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</si>
  <si>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</si>
  <si>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</si>
  <si>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</si>
  <si>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</si>
  <si>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</si>
  <si>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</si>
  <si>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</si>
  <si>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</si>
  <si>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</si>
  <si>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</si>
  <si>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</si>
  <si>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</si>
  <si>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</si>
  <si>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</si>
  <si>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</si>
  <si>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</si>
  <si>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</si>
  <si>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</si>
  <si>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</si>
  <si>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</si>
  <si>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</si>
  <si>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</si>
  <si>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</si>
  <si>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</si>
  <si>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</si>
  <si>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</si>
  <si>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</si>
  <si>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</si>
  <si>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</si>
  <si>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</si>
  <si>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</si>
  <si>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</si>
  <si>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</si>
  <si>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</si>
  <si>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</si>
  <si>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</si>
  <si>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</si>
  <si>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</si>
  <si>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</si>
  <si>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</si>
  <si>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</si>
  <si>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</si>
  <si>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</si>
  <si>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</si>
  <si>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</si>
  <si>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</si>
  <si>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</si>
  <si>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</si>
  <si>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</si>
  <si>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</si>
  <si>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</si>
  <si>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</si>
  <si>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</si>
  <si>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</si>
  <si>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</si>
  <si>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</si>
  <si>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</si>
  <si>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</si>
  <si>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</si>
  <si>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</si>
  <si>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</si>
  <si>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</si>
  <si>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</si>
  <si>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</si>
  <si>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</si>
  <si>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</si>
  <si>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</si>
  <si>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</si>
  <si>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</si>
  <si>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</si>
  <si>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</si>
  <si>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</si>
  <si>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</si>
  <si>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</si>
  <si>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</si>
  <si>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</si>
  <si>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</si>
  <si>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</si>
  <si>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</si>
  <si>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</si>
  <si>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</si>
  <si>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</si>
  <si>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</si>
  <si>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</si>
  <si>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</si>
  <si>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</si>
  <si>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</si>
  <si>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</si>
  <si>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</si>
  <si>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</si>
  <si>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</si>
  <si>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</si>
  <si>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</si>
  <si>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</si>
  <si>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</si>
  <si>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</si>
  <si>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</si>
  <si>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</si>
  <si>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</si>
  <si>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</si>
  <si>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</si>
  <si>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</si>
  <si>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</si>
  <si>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</si>
  <si>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</si>
  <si>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</si>
  <si>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</si>
  <si>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</si>
  <si>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</si>
  <si>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</si>
  <si>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</si>
  <si>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</si>
  <si>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</si>
  <si>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</si>
  <si>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</si>
  <si>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</si>
  <si>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</si>
  <si>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</si>
  <si>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</si>
  <si>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</si>
  <si>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</si>
  <si>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</si>
  <si>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</si>
  <si>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</si>
  <si>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</si>
  <si>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</si>
  <si>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</si>
  <si>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</si>
  <si>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</si>
  <si>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</si>
  <si>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</si>
  <si>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</si>
  <si>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</si>
  <si>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</si>
  <si>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</si>
  <si>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</si>
  <si>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</si>
  <si>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</si>
  <si>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</si>
  <si>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</si>
  <si>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</si>
  <si>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</si>
  <si>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</si>
  <si>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</si>
  <si>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</si>
  <si>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</si>
  <si>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</si>
  <si>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</si>
  <si>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</si>
  <si>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</si>
  <si>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</si>
  <si>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</si>
  <si>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</si>
  <si>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</si>
  <si>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</si>
  <si>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</si>
  <si>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</si>
  <si>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</si>
  <si>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</si>
  <si>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</si>
  <si>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</si>
  <si>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</si>
  <si>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</si>
  <si>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</si>
  <si>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</si>
  <si>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</si>
  <si>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</si>
  <si>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</si>
  <si>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</si>
  <si>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</si>
  <si>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</si>
  <si>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</si>
  <si>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</si>
  <si>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</si>
  <si>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</si>
  <si>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</si>
  <si>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</si>
  <si>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</si>
  <si>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</si>
  <si>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</si>
  <si>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</si>
  <si>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</si>
  <si>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</si>
  <si>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</si>
  <si>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</si>
  <si>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</si>
  <si>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</si>
  <si>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</si>
  <si>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</si>
  <si>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</si>
  <si>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</si>
  <si>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</si>
  <si>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</si>
  <si>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</si>
  <si>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</si>
  <si>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</si>
  <si>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</si>
  <si>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</si>
  <si>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</si>
  <si>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</si>
  <si>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</si>
  <si>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</si>
  <si>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</si>
  <si>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</si>
  <si>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</si>
  <si>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</si>
  <si>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</si>
  <si>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</si>
  <si>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</si>
  <si>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</si>
  <si>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</si>
  <si>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</si>
  <si>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</si>
  <si>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</si>
  <si>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</si>
  <si>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</si>
  <si>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</si>
  <si>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</si>
  <si>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</si>
  <si>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</si>
  <si>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</si>
  <si>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</si>
  <si>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</si>
  <si>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</si>
  <si>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</si>
  <si>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</si>
  <si>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</si>
  <si>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</si>
  <si>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</si>
  <si>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</si>
  <si>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</si>
  <si>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</si>
  <si>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</si>
  <si>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</si>
  <si>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</si>
  <si>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</si>
  <si>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</si>
  <si>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</si>
  <si>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</si>
  <si>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</si>
  <si>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</si>
  <si>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</si>
  <si>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</si>
  <si>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</si>
  <si>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</si>
  <si>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</si>
  <si>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</si>
  <si>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</si>
  <si>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</si>
  <si>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</si>
  <si>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</si>
  <si>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</si>
  <si>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</si>
  <si>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</si>
  <si>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</si>
  <si>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</si>
  <si>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</si>
  <si>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</si>
  <si>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</si>
  <si>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</si>
  <si>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</si>
  <si>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</si>
  <si>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</si>
  <si>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</si>
  <si>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</si>
  <si>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</si>
  <si>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</si>
  <si>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</si>
  <si>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</si>
  <si>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</si>
  <si>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</si>
  <si>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</si>
  <si>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</si>
  <si>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</si>
  <si>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</si>
  <si>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</si>
  <si>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</si>
  <si>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</si>
  <si>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</si>
  <si>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</si>
  <si>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</si>
  <si>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</si>
  <si>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</si>
  <si>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</si>
  <si>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</si>
  <si>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</si>
  <si>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</si>
  <si>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</si>
  <si>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</si>
  <si>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</si>
  <si>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</si>
  <si>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</si>
  <si>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</si>
  <si>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</si>
  <si>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</si>
  <si>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</si>
  <si>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</si>
  <si>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</si>
  <si>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</si>
  <si>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</si>
  <si>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</si>
  <si>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</si>
  <si>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</si>
  <si>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</si>
  <si>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</si>
  <si>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</si>
  <si>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</si>
  <si>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</si>
  <si>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</si>
  <si>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</si>
  <si>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</si>
  <si>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</si>
  <si>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</si>
  <si>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</si>
  <si>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</si>
  <si>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</si>
  <si>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</si>
  <si>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</si>
  <si>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</si>
  <si>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</si>
  <si>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</si>
  <si>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</si>
  <si>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</si>
  <si>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</si>
  <si>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</si>
  <si>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</si>
  <si>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</si>
  <si>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</si>
  <si>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</si>
  <si>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</si>
  <si>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</si>
  <si>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</si>
  <si>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</si>
  <si>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</si>
  <si>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</si>
  <si>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</si>
  <si>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</si>
  <si>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</si>
  <si>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</si>
  <si>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</si>
  <si>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</si>
  <si>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</si>
  <si>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</si>
  <si>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</si>
  <si>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</si>
  <si>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</si>
  <si>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</si>
  <si>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</si>
  <si>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</si>
  <si>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</si>
  <si>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</si>
  <si>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</si>
  <si>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</si>
  <si>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</si>
  <si>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</si>
  <si>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</si>
  <si>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</si>
  <si>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</si>
  <si>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</si>
  <si>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</si>
  <si>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</si>
  <si>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</si>
  <si>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</si>
  <si>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</si>
  <si>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</si>
  <si>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</si>
  <si>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</si>
  <si>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</si>
  <si>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</si>
  <si>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</si>
  <si>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</si>
  <si>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</si>
  <si>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</si>
  <si>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</si>
  <si>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</si>
  <si>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</si>
  <si>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</si>
  <si>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</si>
  <si>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</si>
  <si>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</si>
  <si>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</si>
  <si>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</si>
  <si>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</si>
  <si>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</si>
  <si>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</si>
  <si>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</si>
  <si>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</si>
  <si>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</si>
  <si>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</si>
  <si>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</si>
  <si>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</si>
  <si>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</si>
  <si>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</si>
  <si>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</si>
  <si>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</si>
  <si>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</si>
  <si>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</si>
  <si>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</si>
  <si>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</si>
  <si>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</si>
  <si>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</si>
  <si>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</si>
  <si>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</si>
  <si>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</si>
  <si>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</si>
  <si>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</si>
  <si>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</si>
  <si>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</si>
  <si>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</si>
  <si>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</si>
  <si>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</si>
  <si>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</si>
  <si>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</si>
  <si>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</si>
  <si>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</si>
  <si>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</si>
  <si>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</si>
  <si>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</si>
  <si>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</si>
  <si>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</si>
  <si>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</si>
  <si>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</si>
  <si>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</si>
  <si>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</si>
  <si>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</si>
  <si>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</si>
  <si>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</si>
  <si>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</si>
  <si>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</si>
  <si>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</si>
  <si>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</si>
  <si>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</si>
  <si>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</si>
  <si>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</si>
  <si>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</si>
  <si>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</si>
  <si>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</si>
  <si>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</si>
  <si>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</si>
  <si>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</si>
  <si>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</si>
  <si>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</si>
  <si>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</si>
  <si>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</si>
  <si>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</si>
  <si>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</si>
  <si>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</si>
  <si>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</si>
  <si>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</si>
  <si>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</si>
  <si>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</si>
  <si>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</si>
  <si>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</si>
  <si>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</si>
  <si>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</si>
  <si>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</si>
  <si>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</si>
  <si>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</si>
  <si>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</si>
  <si>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</si>
  <si>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</si>
  <si>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</si>
  <si>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</si>
  <si>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</si>
  <si>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</si>
  <si>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</si>
  <si>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</si>
  <si>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</si>
  <si>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</si>
  <si>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</si>
  <si>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</si>
  <si>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</si>
  <si>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</si>
  <si>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</si>
  <si>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</si>
  <si>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</si>
  <si>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</si>
  <si>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</si>
  <si>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</si>
  <si>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</si>
  <si>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</si>
  <si>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</si>
  <si>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</si>
  <si>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</si>
  <si>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</si>
  <si>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</si>
  <si>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</si>
  <si>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</si>
  <si>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</si>
  <si>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</si>
  <si>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</si>
  <si>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</si>
  <si>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</si>
  <si>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</si>
  <si>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</si>
  <si>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Nik Modi</t>
  </si>
  <si>
    <t>Lauren Lieberman</t>
  </si>
  <si>
    <t>Michael Carroll</t>
  </si>
  <si>
    <t>Sunil Sibal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</si>
  <si>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</si>
  <si>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</si>
  <si>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</si>
  <si>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</si>
  <si>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</si>
  <si>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</si>
  <si>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</si>
  <si>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Richard Clarke</t>
  </si>
  <si>
    <t>Tom O'Malley</t>
  </si>
  <si>
    <t>Asiya Merchant</t>
  </si>
  <si>
    <t>Angel Castillo</t>
  </si>
  <si>
    <t>Bob Huang</t>
  </si>
  <si>
    <t>Jessica Fye</t>
  </si>
  <si>
    <t>Neal Dingmann</t>
  </si>
  <si>
    <t>Bonnie Herzog</t>
  </si>
  <si>
    <t>Tami Zakaria</t>
  </si>
  <si>
    <t>Tommy Moll</t>
  </si>
  <si>
    <t>Michael Cho</t>
  </si>
  <si>
    <t>Lee Keng Ling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</si>
  <si>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</si>
  <si>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</si>
  <si>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</si>
  <si>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</si>
  <si>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</si>
  <si>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</si>
  <si>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</si>
  <si>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</si>
  <si>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</si>
  <si>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</si>
  <si>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</si>
  <si>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</si>
  <si>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</si>
  <si>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</si>
  <si>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</si>
  <si>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</si>
  <si>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</si>
  <si>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Thomas Palmer</t>
  </si>
  <si>
    <t>Hans Mosesmann</t>
  </si>
  <si>
    <t>Edlain Rodriguez</t>
  </si>
  <si>
    <t>Christopher Caso</t>
  </si>
  <si>
    <t>David O'Connor</t>
  </si>
  <si>
    <t>Max Rakhlenko</t>
  </si>
  <si>
    <t>Roger Read</t>
  </si>
  <si>
    <t>Walter Liptak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</si>
  <si>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</si>
  <si>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</si>
  <si>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</si>
  <si>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</si>
  <si>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</si>
  <si>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</si>
  <si>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</si>
  <si>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Anthony Hau</t>
  </si>
  <si>
    <t>Michael Okunewitch</t>
  </si>
  <si>
    <t>Brandon Oglenski</t>
  </si>
  <si>
    <t>Elvira Scotto</t>
  </si>
  <si>
    <t>Ygal Arounian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</si>
  <si>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</si>
  <si>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</si>
  <si>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</si>
  <si>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</si>
  <si>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</si>
  <si>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</si>
  <si>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</si>
  <si>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</si>
  <si>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Durgesh Chopra</t>
  </si>
  <si>
    <t>Nicolas Langlet</t>
  </si>
  <si>
    <t>Scott Deuschle</t>
  </si>
  <si>
    <t>Matthew Portillo</t>
  </si>
  <si>
    <t>short</t>
  </si>
  <si>
    <t>Mark Lear</t>
  </si>
  <si>
    <t>David Arcaro</t>
  </si>
  <si>
    <t>Manav Patnaik</t>
  </si>
  <si>
    <t>Ed Ridley-Day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</si>
  <si>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</si>
  <si>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</si>
  <si>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</si>
  <si>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</si>
  <si>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</si>
  <si>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</si>
  <si>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</si>
  <si>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</si>
  <si>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Dori Kesten</t>
  </si>
  <si>
    <t>John McNulty</t>
  </si>
  <si>
    <t>Terry McEvoy</t>
  </si>
  <si>
    <t>Aleksey Yefremov</t>
  </si>
  <si>
    <t>Peter Supino</t>
  </si>
  <si>
    <t>Bill Carcache</t>
  </si>
  <si>
    <t>Matt Miksic</t>
  </si>
  <si>
    <t>Ike Boruchow</t>
  </si>
  <si>
    <t>David Konrad</t>
  </si>
  <si>
    <t>Samir Khanal</t>
  </si>
  <si>
    <t>Charles Scholes</t>
  </si>
  <si>
    <t>Christopher Parkinson</t>
  </si>
  <si>
    <t>Timothy Long</t>
  </si>
  <si>
    <t>Brian Holland</t>
  </si>
  <si>
    <t>Peter Levine</t>
  </si>
  <si>
    <t>Crispin Love</t>
  </si>
  <si>
    <t>Chris Pitcher</t>
  </si>
  <si>
    <t>Susan Maklari</t>
  </si>
  <si>
    <t>John Staszak</t>
  </si>
  <si>
    <t>David Koning</t>
  </si>
  <si>
    <t>Joseph Feldman</t>
  </si>
  <si>
    <t>Steven Cahall</t>
  </si>
  <si>
    <t>Lexy Jin</t>
  </si>
  <si>
    <t>Matthew Bouley</t>
  </si>
  <si>
    <t>Nicole Deblase</t>
  </si>
  <si>
    <t>Max Gumport</t>
  </si>
  <si>
    <t>Thomas Poutrieux</t>
  </si>
  <si>
    <t>Michael Lavery</t>
  </si>
  <si>
    <t>Jamie Cook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</si>
  <si>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</si>
  <si>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</si>
  <si>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</si>
  <si>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</si>
  <si>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</si>
  <si>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</si>
  <si>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</si>
  <si>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</si>
  <si>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</si>
  <si>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</si>
  <si>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</si>
  <si>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</si>
  <si>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</si>
  <si>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</si>
  <si>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</si>
  <si>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</si>
  <si>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</si>
  <si>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</si>
  <si>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</si>
  <si>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</si>
  <si>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Peter Winter</t>
  </si>
  <si>
    <t>Rob Dickerson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</si>
  <si>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</si>
  <si>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</si>
  <si>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</si>
  <si>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</si>
  <si>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</si>
  <si>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</si>
  <si>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</si>
  <si>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</si>
  <si>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</si>
  <si>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</si>
  <si>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</si>
  <si>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</si>
  <si>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</si>
  <si>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</si>
  <si>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</si>
  <si>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</si>
  <si>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</si>
  <si>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</si>
  <si>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</si>
  <si>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</si>
  <si>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</si>
  <si>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</si>
  <si>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</si>
  <si>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Qixian Lin</t>
  </si>
  <si>
    <t>David Strauss</t>
  </si>
  <si>
    <t>Wesley Carmichael</t>
  </si>
  <si>
    <t>Paul Fremont</t>
  </si>
  <si>
    <t>Robert Cox</t>
  </si>
  <si>
    <t>John Pancari</t>
  </si>
  <si>
    <t>Alexander Hacking</t>
  </si>
  <si>
    <t>Vik Chopra</t>
  </si>
  <si>
    <t>Meta Marshall</t>
  </si>
  <si>
    <t>Matthew O'Connor</t>
  </si>
  <si>
    <t>Sheila Kahyaoglu</t>
  </si>
  <si>
    <t>Naved Khan</t>
  </si>
  <si>
    <t>Jun Xia</t>
  </si>
  <si>
    <t>Adam Jonas</t>
  </si>
  <si>
    <t>John Colantuoni</t>
  </si>
  <si>
    <t>Brian Lee</t>
  </si>
  <si>
    <t>Joshua Buchalter</t>
  </si>
  <si>
    <t>Jiayuan Huang</t>
  </si>
  <si>
    <t>Phillip Jungwirth</t>
  </si>
  <si>
    <t>William Janela</t>
  </si>
  <si>
    <t>Vijay Kumar</t>
  </si>
  <si>
    <t>Rob Wertheimer</t>
  </si>
  <si>
    <t>Sidharth Sahoo</t>
  </si>
  <si>
    <t>Eve Burstein</t>
  </si>
  <si>
    <t>Ken Gawrelski</t>
  </si>
  <si>
    <t>David Motemaden</t>
  </si>
  <si>
    <t>Nicholas Thillman</t>
  </si>
  <si>
    <t>Brett Linzey</t>
  </si>
  <si>
    <t>Michael Cherny</t>
  </si>
  <si>
    <t>Kevin Wang</t>
  </si>
  <si>
    <t>Scott Davis</t>
  </si>
  <si>
    <t>Jamie Perse</t>
  </si>
  <si>
    <t>Mark Lipacis</t>
  </si>
  <si>
    <t>Tristan Gresser</t>
  </si>
  <si>
    <t>Jeffrey Johnson</t>
  </si>
  <si>
    <t>add</t>
  </si>
  <si>
    <t>Joseph Ritchie</t>
  </si>
  <si>
    <t>Wilma Burdis</t>
  </si>
  <si>
    <t>Richard Anderson</t>
  </si>
  <si>
    <t>Marius Morar</t>
  </si>
  <si>
    <t>Devin McDermott</t>
  </si>
  <si>
    <t>Thomas Meric</t>
  </si>
  <si>
    <t>Sebastiano Petti</t>
  </si>
  <si>
    <t>Tingting Song</t>
  </si>
  <si>
    <t>Ben Chaiken</t>
  </si>
  <si>
    <t>Michael Joergensen</t>
  </si>
  <si>
    <t>Jim Shanahan</t>
  </si>
  <si>
    <t>Moses Sutton</t>
  </si>
  <si>
    <t>Brent Bracelin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</si>
  <si>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</si>
  <si>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</si>
  <si>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</si>
  <si>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</si>
  <si>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</si>
  <si>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</si>
  <si>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</si>
  <si>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</si>
  <si>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</si>
  <si>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</si>
  <si>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</si>
  <si>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</si>
  <si>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</si>
  <si>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</si>
  <si>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</si>
  <si>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</si>
  <si>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</si>
  <si>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</si>
  <si>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</si>
  <si>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</si>
  <si>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</si>
  <si>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</si>
  <si>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</si>
  <si>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</si>
  <si>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</si>
  <si>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</si>
  <si>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</si>
  <si>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</si>
  <si>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</si>
  <si>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</si>
  <si>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</si>
  <si>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</si>
  <si>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</si>
  <si>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</si>
  <si>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</si>
  <si>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</si>
  <si>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</si>
  <si>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</si>
  <si>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</si>
  <si>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</si>
  <si>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</si>
  <si>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</si>
  <si>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</si>
  <si>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</si>
  <si>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</si>
  <si>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</si>
  <si>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</si>
  <si>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</si>
  <si>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</si>
  <si>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</si>
  <si>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</si>
  <si>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</si>
  <si>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</si>
  <si>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</si>
  <si>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</si>
  <si>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</si>
  <si>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</si>
  <si>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</si>
  <si>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</si>
  <si>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</si>
  <si>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</si>
  <si>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</si>
  <si>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</si>
  <si>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</si>
  <si>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</si>
  <si>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</si>
  <si>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</si>
  <si>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</si>
  <si>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</si>
  <si>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</si>
  <si>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</si>
  <si>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</si>
  <si>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</si>
  <si>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</si>
  <si>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</si>
  <si>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</si>
  <si>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</si>
  <si>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</si>
  <si>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</si>
  <si>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</si>
  <si>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</si>
  <si>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</si>
  <si>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</si>
  <si>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</si>
  <si>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</si>
  <si>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</si>
  <si>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</si>
  <si>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</si>
  <si>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</si>
  <si>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</si>
  <si>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</si>
  <si>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</si>
  <si>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</si>
  <si>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</si>
  <si>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</si>
  <si>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</si>
  <si>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</si>
  <si>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</si>
  <si>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</si>
  <si>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</si>
  <si>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</si>
  <si>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</si>
  <si>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</si>
  <si>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</si>
  <si>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</si>
  <si>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</si>
  <si>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</si>
  <si>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</si>
  <si>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</si>
  <si>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</si>
  <si>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</si>
  <si>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</si>
  <si>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</si>
  <si>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</si>
  <si>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</si>
  <si>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</si>
  <si>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</si>
  <si>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</si>
  <si>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</si>
  <si>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</si>
  <si>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</si>
  <si>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</si>
  <si>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</si>
  <si>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</si>
  <si>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</si>
  <si>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</si>
  <si>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</si>
  <si>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</si>
  <si>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</si>
  <si>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</si>
  <si>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</si>
  <si>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</si>
  <si>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</si>
  <si>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</si>
  <si>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</si>
  <si>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</si>
  <si>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</si>
  <si>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</si>
  <si>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</si>
  <si>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</si>
  <si>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</si>
  <si>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</si>
  <si>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</si>
  <si>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</si>
  <si>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</si>
  <si>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</si>
  <si>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</si>
  <si>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</si>
  <si>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</si>
  <si>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</si>
  <si>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</si>
  <si>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</si>
  <si>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</si>
  <si>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</si>
  <si>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</si>
  <si>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</si>
  <si>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</si>
  <si>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</si>
  <si>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</si>
  <si>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</si>
  <si>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</si>
  <si>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</si>
  <si>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</si>
  <si>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</si>
  <si>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</si>
  <si>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</si>
  <si>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</si>
  <si>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</si>
  <si>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</si>
  <si>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</si>
  <si>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</si>
  <si>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</si>
  <si>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</si>
  <si>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</si>
  <si>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</si>
  <si>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</si>
  <si>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</si>
  <si>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</si>
  <si>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</si>
  <si>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</si>
  <si>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</si>
  <si>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</si>
  <si>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</si>
  <si>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</si>
  <si>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</si>
  <si>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</si>
  <si>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</si>
  <si>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</si>
  <si>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</si>
  <si>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</si>
  <si>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</si>
  <si>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</si>
  <si>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</si>
  <si>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</si>
  <si>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</si>
  <si>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</si>
  <si>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</si>
  <si>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</si>
  <si>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</si>
  <si>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</si>
  <si>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</si>
  <si>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</si>
  <si>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</si>
  <si>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</si>
  <si>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</si>
  <si>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</si>
  <si>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</si>
  <si>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</si>
  <si>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</si>
  <si>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</si>
  <si>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</si>
  <si>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</si>
  <si>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</si>
  <si>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</si>
  <si>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</si>
  <si>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</si>
  <si>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</si>
  <si>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</si>
  <si>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</si>
  <si>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</si>
  <si>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</si>
  <si>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</si>
  <si>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</si>
  <si>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</si>
  <si>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</si>
  <si>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</si>
  <si>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</si>
  <si>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</si>
  <si>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</si>
  <si>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</si>
  <si>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</si>
  <si>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</si>
  <si>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</si>
  <si>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</si>
  <si>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</si>
  <si>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</si>
  <si>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</si>
  <si>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</si>
  <si>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</si>
  <si>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</si>
  <si>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</si>
  <si>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</si>
  <si>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</si>
  <si>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</si>
  <si>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</si>
  <si>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</si>
  <si>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</si>
  <si>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</si>
  <si>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</si>
  <si>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</si>
  <si>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</si>
  <si>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</si>
  <si>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</si>
  <si>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</si>
  <si>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</si>
  <si>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</si>
  <si>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</si>
  <si>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</si>
  <si>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</si>
  <si>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</si>
  <si>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</si>
  <si>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</si>
  <si>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</si>
  <si>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</si>
  <si>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</si>
  <si>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</si>
  <si>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</si>
  <si>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</si>
  <si>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</si>
  <si>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</si>
  <si>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</si>
  <si>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</si>
  <si>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</si>
  <si>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</si>
  <si>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</si>
  <si>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</si>
  <si>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</si>
  <si>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</si>
  <si>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</si>
  <si>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</si>
  <si>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</si>
  <si>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</si>
  <si>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</si>
  <si>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</si>
  <si>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</si>
  <si>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</si>
  <si>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</si>
  <si>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</si>
  <si>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</si>
  <si>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</si>
  <si>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</si>
  <si>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</si>
  <si>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</si>
  <si>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</si>
  <si>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</si>
  <si>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</si>
  <si>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</si>
  <si>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</si>
  <si>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</si>
  <si>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</si>
  <si>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</si>
  <si>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</si>
  <si>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</si>
  <si>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</si>
  <si>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</si>
  <si>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</si>
  <si>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</si>
  <si>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</si>
  <si>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</si>
  <si>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</si>
  <si>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</si>
  <si>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</si>
  <si>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</si>
  <si>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</si>
  <si>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</si>
  <si>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</si>
  <si>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</si>
  <si>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</si>
  <si>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</si>
  <si>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</si>
  <si>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</si>
  <si>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</si>
  <si>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</si>
  <si>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</si>
  <si>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</si>
  <si>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</si>
  <si>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</si>
  <si>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</si>
  <si>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</si>
  <si>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</si>
  <si>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</si>
  <si>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</si>
  <si>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</si>
  <si>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</si>
  <si>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</si>
  <si>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</si>
  <si>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</si>
  <si>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</si>
  <si>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</si>
  <si>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</si>
  <si>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</si>
  <si>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</si>
  <si>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</si>
  <si>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</si>
  <si>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</si>
  <si>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</si>
  <si>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</si>
  <si>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</si>
  <si>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</si>
  <si>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</si>
  <si>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</si>
  <si>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</si>
  <si>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</si>
  <si>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</si>
  <si>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</si>
  <si>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</si>
  <si>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</si>
  <si>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</si>
  <si>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</si>
  <si>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</si>
  <si>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</si>
  <si>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</si>
  <si>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</si>
  <si>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</si>
  <si>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</si>
  <si>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</si>
  <si>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</si>
  <si>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</si>
  <si>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</si>
  <si>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</si>
  <si>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</si>
  <si>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</si>
  <si>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</si>
  <si>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</si>
  <si>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</si>
  <si>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</si>
  <si>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</si>
  <si>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</si>
  <si>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</si>
  <si>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</si>
  <si>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</si>
  <si>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</si>
  <si>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</si>
  <si>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</si>
  <si>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</si>
  <si>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</si>
  <si>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</si>
  <si>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</si>
  <si>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</si>
  <si>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</si>
  <si>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</si>
  <si>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</si>
  <si>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</si>
  <si>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</si>
  <si>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</si>
  <si>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</si>
  <si>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</si>
  <si>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</si>
  <si>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</si>
  <si>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</si>
  <si>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</si>
  <si>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</si>
  <si>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</si>
  <si>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</si>
  <si>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</si>
  <si>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</si>
  <si>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</si>
  <si>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</si>
  <si>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</si>
  <si>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</si>
  <si>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</si>
  <si>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</si>
  <si>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</si>
  <si>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</si>
  <si>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</si>
  <si>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</si>
  <si>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</si>
  <si>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</si>
  <si>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</si>
  <si>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</si>
  <si>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</si>
  <si>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</si>
  <si>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</si>
  <si>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</si>
  <si>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</si>
  <si>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</si>
  <si>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</si>
  <si>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</si>
  <si>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</si>
  <si>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</si>
  <si>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</si>
  <si>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</si>
  <si>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</si>
  <si>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</si>
  <si>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</si>
  <si>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</si>
  <si>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</si>
  <si>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</si>
  <si>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</si>
  <si>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</si>
  <si>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</si>
  <si>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</si>
  <si>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</si>
  <si>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</si>
  <si>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</si>
  <si>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</si>
  <si>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</si>
  <si>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</si>
  <si>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</si>
  <si>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</si>
  <si>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</si>
  <si>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</si>
  <si>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</si>
  <si>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</si>
  <si>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</si>
  <si>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</si>
  <si>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</si>
  <si>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</si>
  <si>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</si>
  <si>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</si>
  <si>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</si>
  <si>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</si>
  <si>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</si>
  <si>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</si>
  <si>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</si>
  <si>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</si>
  <si>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</si>
  <si>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</si>
  <si>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</si>
  <si>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</si>
  <si>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</si>
  <si>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</si>
  <si>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</si>
  <si>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</si>
  <si>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</si>
  <si>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</si>
  <si>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</si>
  <si>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</si>
  <si>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</si>
  <si>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</si>
  <si>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</si>
  <si>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</si>
  <si>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</si>
  <si>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</si>
  <si>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</si>
  <si>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</si>
  <si>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</si>
  <si>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</si>
  <si>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</si>
  <si>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</si>
  <si>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</si>
  <si>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</si>
  <si>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</si>
  <si>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</si>
  <si>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</si>
  <si>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</si>
  <si>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</si>
  <si>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</si>
  <si>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</si>
  <si>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</si>
  <si>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</si>
  <si>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</si>
  <si>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</si>
  <si>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</si>
  <si>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</si>
  <si>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Brooke Roach</t>
  </si>
  <si>
    <t>Evan Seigerman</t>
  </si>
  <si>
    <t>Robert Stallard</t>
  </si>
  <si>
    <t>Liang Tian</t>
  </si>
  <si>
    <t>Walter Spracklin</t>
  </si>
  <si>
    <t>David Whiston</t>
  </si>
  <si>
    <t>Michael Lonegan</t>
  </si>
  <si>
    <t>Lee Horowitz</t>
  </si>
  <si>
    <t>Andrew Wong</t>
  </si>
  <si>
    <t>Srikripa Devarakonda</t>
  </si>
  <si>
    <t>John Mackay</t>
  </si>
  <si>
    <t>Anindya Das</t>
  </si>
  <si>
    <t>Andrew Schmidt</t>
  </si>
  <si>
    <t>Laura Martin</t>
  </si>
  <si>
    <t>David Tarantino</t>
  </si>
  <si>
    <t>Arnaud Giblat</t>
  </si>
  <si>
    <t>Glenn Thum</t>
  </si>
  <si>
    <t>Kelsey Zhu</t>
  </si>
  <si>
    <t>Michael Cyprys</t>
  </si>
  <si>
    <t>Gus Gala</t>
  </si>
  <si>
    <t>91282CMG Govt</t>
  </si>
  <si>
    <t>Joon Lee</t>
  </si>
  <si>
    <t>Tobey Sommer</t>
  </si>
  <si>
    <t>Oliver Lester</t>
  </si>
  <si>
    <t>91282CMK Govt</t>
  </si>
  <si>
    <t>Krisztina Katai</t>
  </si>
  <si>
    <t>Richard Radbourne</t>
  </si>
  <si>
    <t>Jason Wittes</t>
  </si>
  <si>
    <t>Charlie Higgs</t>
  </si>
  <si>
    <t>Michael Morris</t>
  </si>
  <si>
    <t>Martin Yang</t>
  </si>
  <si>
    <t>Robert Joynson</t>
  </si>
  <si>
    <t>Sam McHugh</t>
  </si>
  <si>
    <t>John Heinbockel</t>
  </si>
  <si>
    <t>Mehdi Hosseini</t>
  </si>
  <si>
    <t>negative</t>
  </si>
  <si>
    <t>Sabahat Khan</t>
  </si>
  <si>
    <t>Ashley Helgans</t>
  </si>
  <si>
    <t>Daniel Brennan</t>
  </si>
  <si>
    <t>Peter Peng</t>
  </si>
  <si>
    <t>Utsav Sinha</t>
  </si>
  <si>
    <t>Eric Sheridan</t>
  </si>
  <si>
    <t>Terence Flynn</t>
  </si>
  <si>
    <t>Kutgun Maral</t>
  </si>
  <si>
    <t>Steve Barger</t>
  </si>
  <si>
    <t>Gil Luria</t>
  </si>
  <si>
    <t>Edward Lewis</t>
  </si>
  <si>
    <t>William Raymond Katz</t>
  </si>
  <si>
    <t>George Tong</t>
  </si>
  <si>
    <t>Matthew McKellar</t>
  </si>
  <si>
    <t>Andrew Heaney</t>
  </si>
  <si>
    <t>Simon Leopold</t>
  </si>
  <si>
    <t>Steven Fox</t>
  </si>
  <si>
    <t>Hamza Fodderwala</t>
  </si>
  <si>
    <t>David Smith</t>
  </si>
  <si>
    <t>Richard Kramer</t>
  </si>
  <si>
    <t>Colin Langan</t>
  </si>
  <si>
    <t>Lee Hambright</t>
  </si>
  <si>
    <t>Thiago Kapulskis</t>
  </si>
  <si>
    <t>Jake Roberge</t>
  </si>
  <si>
    <t>Moshe Orenbuch</t>
  </si>
  <si>
    <t>Ramsey El-Assal</t>
  </si>
  <si>
    <t>C Gregory Peters</t>
  </si>
  <si>
    <t>Steven Haynes</t>
  </si>
  <si>
    <t>Chad Dillard</t>
  </si>
  <si>
    <t>Mark Moerdler</t>
  </si>
  <si>
    <t>Andrew Nicholas</t>
  </si>
  <si>
    <t>Douglas Anmuth</t>
  </si>
  <si>
    <t>John Ransom</t>
  </si>
  <si>
    <t>J Weston</t>
  </si>
  <si>
    <t>Michael Mayo</t>
  </si>
  <si>
    <t>Brian McGough</t>
  </si>
  <si>
    <t>Stephen Baxter</t>
  </si>
  <si>
    <t>Daniel Grosslight</t>
  </si>
  <si>
    <t>Erik Woodring</t>
  </si>
  <si>
    <t>Andrew Kaplowitz</t>
  </si>
  <si>
    <t>Jon Arfstrom</t>
  </si>
  <si>
    <t>Bryan Kraft</t>
  </si>
  <si>
    <t>Clay Griffin</t>
  </si>
  <si>
    <t>Mitchel Kummetz</t>
  </si>
  <si>
    <t>Benjamin M Theurer</t>
  </si>
  <si>
    <t>Sean Hao</t>
  </si>
  <si>
    <t>Brett Fishbin</t>
  </si>
  <si>
    <t>Jimmy Bhullar</t>
  </si>
  <si>
    <t>Blaine Heck</t>
  </si>
  <si>
    <t>Cody Acree</t>
  </si>
  <si>
    <t>Gary Prestopino</t>
  </si>
  <si>
    <t>Ryan Todd</t>
  </si>
  <si>
    <t>Mark Weintraub</t>
  </si>
  <si>
    <t>Bob Brackett</t>
  </si>
  <si>
    <t>Jaime Katz</t>
  </si>
  <si>
    <t>Alan Ratner</t>
  </si>
  <si>
    <t>Owen Lau</t>
  </si>
  <si>
    <t>Jon Tower</t>
  </si>
  <si>
    <t>Helen Fang</t>
  </si>
  <si>
    <t>Christopher Danely</t>
  </si>
  <si>
    <t>Kate McShane</t>
  </si>
  <si>
    <t>Nicholas Housden</t>
  </si>
  <si>
    <t>Sam Poser</t>
  </si>
  <si>
    <t>Aaron Hecht</t>
  </si>
  <si>
    <t>Kenneth Suchoski</t>
  </si>
  <si>
    <t>Simon Clinch</t>
  </si>
  <si>
    <t>91282CMN Govt</t>
  </si>
  <si>
    <t>91282CMM Govt</t>
  </si>
  <si>
    <t>Positive</t>
  </si>
  <si>
    <t>Krish Sankar</t>
  </si>
  <si>
    <t>Rufus Hone</t>
  </si>
  <si>
    <t>Spiro Dounis</t>
  </si>
  <si>
    <t>Harry Fong</t>
  </si>
  <si>
    <t>Laurent Yoon</t>
  </si>
  <si>
    <t>Achal Kumar</t>
  </si>
  <si>
    <t>Benjamin Soff</t>
  </si>
  <si>
    <t>Ben Nolan</t>
  </si>
  <si>
    <t>Philip Buller</t>
  </si>
  <si>
    <t>Tyler Reardon</t>
  </si>
  <si>
    <t>Mark Hughes</t>
  </si>
  <si>
    <t>Mark Marcon</t>
  </si>
  <si>
    <t>John Boylan</t>
  </si>
  <si>
    <t>Gregory Badishkanian</t>
  </si>
  <si>
    <t>912810UG Govt</t>
  </si>
  <si>
    <t>Carly Davenport</t>
  </si>
  <si>
    <t>Jason Goldberg</t>
  </si>
  <si>
    <t>Tien-Tsin Huang</t>
  </si>
  <si>
    <t>Jonathan Petersen</t>
  </si>
  <si>
    <t>Alexander Hess</t>
  </si>
  <si>
    <t>William Foley</t>
  </si>
  <si>
    <t>Adam Klauber</t>
  </si>
  <si>
    <t>Matthew Taylor</t>
  </si>
  <si>
    <t>Joe Vruwink</t>
  </si>
  <si>
    <t>Matthew Harrigan</t>
  </si>
  <si>
    <t>Lanlan Zou</t>
  </si>
  <si>
    <t>Mark Murphy</t>
  </si>
  <si>
    <t>Per Fogh</t>
  </si>
  <si>
    <t>Nathan Crossett</t>
  </si>
  <si>
    <t>Choong-Hyun Kim</t>
  </si>
  <si>
    <t>Duffy Fischer</t>
  </si>
  <si>
    <t>Puneet Souda</t>
  </si>
  <si>
    <t>Jason Bednar</t>
  </si>
  <si>
    <t>Jerry Revich</t>
  </si>
  <si>
    <t>Adam Baumgarten</t>
  </si>
  <si>
    <t>Cindy Yen</t>
  </si>
  <si>
    <t>Robert Mollins</t>
  </si>
  <si>
    <t>Peter Keith</t>
  </si>
  <si>
    <t>Joshua Jennings</t>
  </si>
  <si>
    <t>Edward Kelly</t>
  </si>
  <si>
    <t>Chris Carey</t>
  </si>
  <si>
    <t>Eric Coldwell</t>
  </si>
  <si>
    <t>Josh Steiner</t>
  </si>
  <si>
    <t>Peter Abramowitz</t>
  </si>
  <si>
    <t>John Roberts</t>
  </si>
  <si>
    <t>Jin Chang</t>
  </si>
  <si>
    <t>Christopher Schott</t>
  </si>
  <si>
    <t>Nico Chen</t>
  </si>
  <si>
    <t>Nathan Feather</t>
  </si>
  <si>
    <t>Shigemichi Yoshizu</t>
  </si>
  <si>
    <t>Christian Bolu</t>
  </si>
  <si>
    <t>Chris Allen</t>
  </si>
  <si>
    <t>Andrew Boone</t>
  </si>
  <si>
    <t>Richard Ramsden</t>
  </si>
  <si>
    <t>Jeffrey Sprague</t>
  </si>
  <si>
    <t>Matthew Carletti</t>
  </si>
  <si>
    <t>Irusha Peiris</t>
  </si>
  <si>
    <t>6W</t>
  </si>
  <si>
    <t>912797MV Govt</t>
  </si>
  <si>
    <t>912797PM Govt</t>
  </si>
  <si>
    <t>Myles Walton</t>
  </si>
  <si>
    <t>Andrew Freedman</t>
  </si>
  <si>
    <t>Laura Chico</t>
  </si>
  <si>
    <t>Karl Ackerman</t>
  </si>
  <si>
    <t>Adrian Huerta</t>
  </si>
  <si>
    <t>Oliver Huang</t>
  </si>
  <si>
    <t>Jon Mills</t>
  </si>
  <si>
    <t>Shagun Singh</t>
  </si>
  <si>
    <t>Marc Bianchi</t>
  </si>
  <si>
    <t>Hou Bin</t>
  </si>
  <si>
    <t>912797PT Govt</t>
  </si>
  <si>
    <t>912810UJ Govt</t>
  </si>
  <si>
    <t>24 month</t>
  </si>
  <si>
    <t>Chris Fang</t>
  </si>
  <si>
    <t>Andrew McLeod</t>
  </si>
  <si>
    <t>Mohammed Khallouf</t>
  </si>
  <si>
    <t>Benjamin Swinburne</t>
  </si>
  <si>
    <t>Simon Hales</t>
  </si>
  <si>
    <t>Richard Milligan</t>
  </si>
  <si>
    <t>Ketan Mamtora</t>
  </si>
  <si>
    <t>Bernie McTernan</t>
  </si>
  <si>
    <t>912797NS Govt</t>
  </si>
  <si>
    <t>912797PA Govt</t>
  </si>
  <si>
    <t>Bryan Burgmeier</t>
  </si>
  <si>
    <t>Saree Boroditsky</t>
  </si>
  <si>
    <t>Craig Huber</t>
  </si>
  <si>
    <t>Simon Flannery</t>
  </si>
  <si>
    <t>Matthew Boss</t>
  </si>
  <si>
    <t>Louie DiPalma</t>
  </si>
  <si>
    <t>Alton Stump</t>
  </si>
  <si>
    <t>Javier Escalante</t>
  </si>
  <si>
    <t>Yeon-Ju Park</t>
  </si>
  <si>
    <t>Sezgi Bice Ozener</t>
  </si>
  <si>
    <t>Jason Seidl</t>
  </si>
  <si>
    <t>Abhishek Bhandari</t>
  </si>
  <si>
    <t>Ryan Nash</t>
  </si>
  <si>
    <t>Jeffrey Osborne</t>
  </si>
  <si>
    <t>Waqar Syed</t>
  </si>
  <si>
    <t>Keith Housum</t>
  </si>
  <si>
    <t>Colin Isaac</t>
  </si>
  <si>
    <t>Daniel Kurnos</t>
  </si>
  <si>
    <t>Harsh Kumar</t>
  </si>
  <si>
    <t>Bhavin Shah</t>
  </si>
  <si>
    <t>Saket Kalia</t>
  </si>
  <si>
    <t>912797NN Govt</t>
  </si>
  <si>
    <t>912797PQ Govt</t>
  </si>
  <si>
    <t>91282CMP Govt</t>
  </si>
  <si>
    <t>Andrew Bowler</t>
  </si>
  <si>
    <t>David Katz</t>
  </si>
  <si>
    <t>Aaron Rakers</t>
  </si>
  <si>
    <t>Susan Anderson</t>
  </si>
  <si>
    <t>Zachary Fadem</t>
  </si>
  <si>
    <t>Douglas Creutz</t>
  </si>
  <si>
    <t>Terry Tillman</t>
  </si>
  <si>
    <t>Richard Choe</t>
  </si>
  <si>
    <t>Liisa Bayko</t>
  </si>
  <si>
    <t>Matthew Swanson</t>
  </si>
  <si>
    <t>Mark Delaney</t>
  </si>
  <si>
    <t>Alexia Howard</t>
  </si>
  <si>
    <t>Scott Group</t>
  </si>
  <si>
    <t>Donnie Teng</t>
  </si>
  <si>
    <t>Greg Konrad</t>
  </si>
  <si>
    <t>James Friedman</t>
  </si>
  <si>
    <t>Alexandre Faure</t>
  </si>
  <si>
    <t>Christopher Macino</t>
  </si>
  <si>
    <t>Greg Melich</t>
  </si>
  <si>
    <t>Jasper Hellweg</t>
  </si>
  <si>
    <t>Cameron Bean</t>
  </si>
  <si>
    <t>Adam Shepherd</t>
  </si>
  <si>
    <t>William Kirk</t>
  </si>
  <si>
    <t>William Peterson</t>
  </si>
  <si>
    <t>Nicola Tang</t>
  </si>
  <si>
    <t>Artem Chubarov</t>
  </si>
  <si>
    <t>Andrew Strelzik</t>
  </si>
  <si>
    <t>Jeffrey Silber</t>
  </si>
  <si>
    <t>Matthew O'Brien</t>
  </si>
  <si>
    <t>Arun Jayaram</t>
  </si>
  <si>
    <t>Charles Minervino</t>
  </si>
  <si>
    <t>Timothy Horan</t>
  </si>
  <si>
    <t>Lizzie Dove</t>
  </si>
  <si>
    <t>Laurent Favre</t>
  </si>
  <si>
    <t>Michael Miller</t>
  </si>
  <si>
    <t>Scott Gruber</t>
  </si>
  <si>
    <t>Pito Chickering</t>
  </si>
  <si>
    <t>Jonathan Atkin</t>
  </si>
  <si>
    <t>Rupesh Parikh</t>
  </si>
  <si>
    <t>Justin Bowers</t>
  </si>
  <si>
    <t>Ben Isaacson</t>
  </si>
  <si>
    <t>sector underperform</t>
  </si>
  <si>
    <t>Michael Montani</t>
  </si>
  <si>
    <t>Aaron Kessler</t>
  </si>
  <si>
    <t>Peter Arment</t>
  </si>
  <si>
    <t>Puneet Garg</t>
  </si>
  <si>
    <t>Jonathan Chappell</t>
  </si>
  <si>
    <t>Tristan Gerra</t>
  </si>
  <si>
    <t>Ki Bin Kim</t>
  </si>
  <si>
    <t>Keith Weiss</t>
  </si>
  <si>
    <t>Jeremy Hamblin</t>
  </si>
  <si>
    <t>Gordon Johnson</t>
  </si>
  <si>
    <t>Underwt/Cautious</t>
  </si>
  <si>
    <t>Fang Quan</t>
  </si>
  <si>
    <t>Zack Van Everen</t>
  </si>
  <si>
    <t>Kevin McCarthy</t>
  </si>
  <si>
    <t>Daniel 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</si>
</sst>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s">
        <v>#N/A N/A</v>
        <stp/>
        <stp>BDP|10068621316283915225|22</stp>
        <stp>PCE CONC Index</stp>
        <stp>RT_BN_SURVEY_NUMBER</stp>
        <tr r="E15" s="3"/>
      </tp>
      <tp t="s">
        <v>#N/A N/A</v>
        <stp/>
        <stp>BQL|14713664209676976828</stp>
        <tr r="B25" s="3"/>
      </tp>
      <tp t="s">
        <v>#N/A N/A</v>
        <stp/>
        <stp>BDS|14847975712384581220</stp>
        <tr r="L286" s="3"/>
      </tp>
      <tp t="s">
        <v>#N/A N/A</v>
        <stp/>
        <stp>BDS|17859119202255805991</stp>
        <tr r="L593" s="3"/>
      </tp>
      <tp t="e">
        <v>#N/A</v>
        <stp/>
        <stp>BDS|16952840422101131748</stp>
        <tr r="W435" s="3"/>
        <tr r="W435" s="3"/>
        <tr r="AH435" s="3"/>
        <tr r="AH435" s="3"/>
        <tr r="L435" s="3"/>
        <tr r="L435" s="3"/>
      </tp>
      <tp t="s">
        <v>#N/A N/A</v>
        <stp/>
        <stp>BDS|16731991234667630160</stp>
        <tr r="AH121" s="3"/>
      </tp>
      <tp t="s">
        <v>#N/A N/A</v>
        <stp/>
        <stp>BDS|12119508389703197632</stp>
        <tr r="L424" s="3"/>
      </tp>
      <tp t="s">
        <v>#N/A N/A</v>
        <stp/>
        <stp>BDS|17299129708624381804</stp>
        <tr r="L161" s="3"/>
      </tp>
      <tp t="s">
        <v>#N/A N/A</v>
        <stp/>
        <stp>BDS|11194736756699678094</stp>
        <tr r="W224" s="3"/>
      </tp>
      <tp t="s">
        <v>#N/A N/A</v>
        <stp/>
        <stp>BDS|12902649190262176572</stp>
        <tr r="W164" s="3"/>
      </tp>
      <tp t="s">
        <v>#N/A N/A</v>
        <stp/>
        <stp>BDS|17096393765119513128</stp>
        <tr r="W136" s="3"/>
      </tp>
      <tp t="s">
        <v>#N/A N/A</v>
        <stp/>
        <stp>BDS|10619280591694478501</stp>
        <tr r="AH273" s="3"/>
      </tp>
      <tp t="s">
        <v>#N/A N/A</v>
        <stp/>
        <stp>BDS|11639293440705055843</stp>
        <tr r="L275" s="3"/>
      </tp>
      <tp t="s">
        <v>#N/A N/A</v>
        <stp/>
        <stp>BDS|17595274760801221886</stp>
        <tr r="W276" s="3"/>
      </tp>
      <tp t="e">
        <v>#N/A</v>
        <stp/>
        <stp>BDS|14032113182571918624</stp>
        <tr r="W242" s="3"/>
        <tr r="W242" s="3"/>
        <tr r="AH242" s="3"/>
        <tr r="AH242" s="3"/>
        <tr r="L242" s="3"/>
        <tr r="L242" s="3"/>
      </tp>
      <tp t="s">
        <v>#N/A N/A</v>
        <stp/>
        <stp>BDS|13029121097209941840</stp>
        <tr r="AH471" s="3"/>
      </tp>
      <tp t="s">
        <v>#N/A N/A</v>
        <stp/>
        <stp>BDS|10905628715135707802</stp>
        <tr r="W530" s="3"/>
      </tp>
      <tp t="e">
        <v>#N/A</v>
        <stp/>
        <stp>BDP|11872854008957944465</stp>
        <tr r="B12" s="3"/>
      </tp>
      <tp t="s">
        <v>#N/A N/A</v>
        <stp/>
        <stp>BDS|13797288796812117019</stp>
        <tr r="AH462" s="3"/>
      </tp>
      <tp t="s">
        <v>#N/A N/A</v>
        <stp/>
        <stp>BDS|10237637599441809494</stp>
        <tr r="AH385" s="3"/>
      </tp>
      <tp t="e">
        <v>#N/A</v>
        <stp/>
        <stp>BDS|17517982566921674335</stp>
        <tr r="AH174" s="3"/>
        <tr r="AH174" s="3"/>
        <tr r="L174" s="3"/>
        <tr r="L174" s="3"/>
        <tr r="W174" s="3"/>
        <tr r="W174" s="3"/>
      </tp>
      <tp t="s">
        <v>#N/A N/A</v>
        <stp/>
        <stp>BDS|13423174780110524083</stp>
        <tr r="AH198" s="3"/>
      </tp>
      <tp t="s">
        <v>#N/A N/A</v>
        <stp/>
        <stp>BDS|12898572060588290332</stp>
        <tr r="W144" s="3"/>
      </tp>
      <tp t="s">
        <v>#N/A N/A</v>
        <stp/>
        <stp>BDS|12875820371501254655</stp>
        <tr r="AH191" s="3"/>
      </tp>
      <tp t="e">
        <v>#N/A</v>
        <stp/>
        <stp>BDS|18278274393968319182</stp>
        <tr r="L568" s="3"/>
        <tr r="L568" s="3"/>
        <tr r="W568" s="3"/>
        <tr r="W568" s="3"/>
        <tr r="AH568" s="3"/>
        <tr r="AH568" s="3"/>
      </tp>
      <tp t="s">
        <v>#N/A N/A</v>
        <stp/>
        <stp>BDS|10323137287147772429</stp>
        <tr r="AH594" s="3"/>
      </tp>
      <tp t="s">
        <v>#N/A N/A</v>
        <stp/>
        <stp>BDS|12464650436795581808</stp>
        <tr r="AH469" s="3"/>
      </tp>
      <tp t="e">
        <v>#N/A</v>
        <stp/>
        <stp>BDS|15346612191336317622</stp>
        <tr r="W434" s="3"/>
        <tr r="W434" s="3"/>
        <tr r="AH434" s="3"/>
        <tr r="AH434" s="3"/>
        <tr r="L434" s="3"/>
        <tr r="L434" s="3"/>
      </tp>
      <tp t="s">
        <v>#N/A N/A</v>
        <stp/>
        <stp>BDS|11140055331381750902</stp>
        <tr r="L537" s="3"/>
      </tp>
      <tp t="s">
        <v>#N/A N/A</v>
        <stp/>
        <stp>BDS|18107093820469891934</stp>
        <tr r="L460" s="3"/>
      </tp>
      <tp t="s">
        <v>#N/A N/A</v>
        <stp/>
        <stp>BDS|12681244042589491771</stp>
        <tr r="W550" s="3"/>
      </tp>
      <tp t="e">
        <v>#N/A</v>
        <stp/>
        <stp>BDS|17924217319266270801</stp>
        <tr r="W285" s="3"/>
        <tr r="W285" s="3"/>
        <tr r="L285" s="3"/>
        <tr r="L285" s="3"/>
        <tr r="AH285" s="3"/>
        <tr r="AH285" s="3"/>
      </tp>
      <tp t="s">
        <v>#N/A N/A</v>
        <stp/>
        <stp>BDS|12980371589853174056</stp>
        <tr r="W363" s="3"/>
      </tp>
      <tp t="s">
        <v>#N/A N/A</v>
        <stp/>
        <stp>BDS|10540621909209926542</stp>
        <tr r="W345" s="3"/>
      </tp>
      <tp t="e">
        <v>#N/A</v>
        <stp/>
        <stp>BDS|13327547761578615234</stp>
        <tr r="W575" s="3"/>
        <tr r="W575" s="3"/>
        <tr r="L575" s="3"/>
        <tr r="L575" s="3"/>
        <tr r="AH575" s="3"/>
        <tr r="AH575" s="3"/>
      </tp>
      <tp t="s">
        <v>#N/A N/A</v>
        <stp/>
        <stp>BDS|11878681413078257419</stp>
        <tr r="L440" s="3"/>
      </tp>
      <tp t="s">
        <v>#N/A N/A</v>
        <stp/>
        <stp>BDS|11807024280255967638</stp>
        <tr r="L323" s="3"/>
      </tp>
      <tp t="s">
        <v>#N/A N/A</v>
        <stp/>
        <stp>BDS|18270039826245250555</stp>
        <tr r="AH282" s="3"/>
      </tp>
      <tp t="e">
        <v>#N/A</v>
        <stp/>
        <stp>BDS|18071794446434956563</stp>
        <tr r="L390" s="3"/>
        <tr r="L390" s="3"/>
        <tr r="AH390" s="3"/>
        <tr r="AH390" s="3"/>
        <tr r="W390" s="3"/>
        <tr r="W390" s="3"/>
      </tp>
      <tp t="s">
        <v>#N/A N/A</v>
        <stp/>
        <stp>BDS|12705939412977045765</stp>
        <tr r="AH564" s="3"/>
      </tp>
      <tp t="s">
        <v>#N/A N/A</v>
        <stp/>
        <stp>BDS|17566925378184936767</stp>
        <tr r="W165" s="3"/>
      </tp>
      <tp t="s">
        <v>#N/A N/A</v>
        <stp/>
        <stp>BDS|14591144714778667626</stp>
        <tr r="AH544" s="3"/>
      </tp>
      <tp t="e">
        <v>#N/A</v>
        <stp/>
        <stp>BDP|12260032963588419649</stp>
        <tr r="G11" s="3"/>
      </tp>
      <tp t="s">
        <v>#N/A N/A</v>
        <stp/>
        <stp>BDS|13060465094185281115</stp>
        <tr r="W206" s="3"/>
      </tp>
      <tp t="s">
        <v>#N/A N/A</v>
        <stp/>
        <stp>BDS|13019003762526483971</stp>
        <tr r="L353" s="3"/>
      </tp>
      <tp t="s">
        <v>#N/A N/A</v>
        <stp/>
        <stp>BDS|18415552369644181583</stp>
        <tr r="AH599" s="3"/>
      </tp>
      <tp t="s">
        <v>#N/A N/A</v>
        <stp/>
        <stp>BDS|14588270130579568667</stp>
        <tr r="W415" s="3"/>
      </tp>
      <tp t="s">
        <v>#N/A N/A</v>
        <stp/>
        <stp>BDS|17313207960889762023</stp>
        <tr r="W257" s="3"/>
      </tp>
      <tp t="s">
        <v>#N/A N/A</v>
        <stp/>
        <stp>BDS|15004367627426250857</stp>
        <tr r="L249" s="3"/>
      </tp>
      <tp t="s">
        <v>#N/A N/A</v>
        <stp/>
        <stp>BDS|12402362433190555823</stp>
        <tr r="W457" s="3"/>
      </tp>
      <tp t="s">
        <v>#N/A N/A</v>
        <stp/>
        <stp>BDS|18308560363644004518</stp>
        <tr r="W364" s="3"/>
      </tp>
      <tp t="e">
        <v>#N/A</v>
        <stp/>
        <stp>BDS|10463800957915036249</stp>
        <tr r="W565" s="3"/>
        <tr r="W565" s="3"/>
        <tr r="AH565" s="3"/>
        <tr r="AH565" s="3"/>
        <tr r="L565" s="3"/>
        <tr r="L565" s="3"/>
      </tp>
      <tp t="e">
        <v>#N/A</v>
        <stp/>
        <stp>BDS|17151902900375507130</stp>
        <tr r="L231" s="3"/>
        <tr r="L231" s="3"/>
        <tr r="W231" s="3"/>
        <tr r="W231" s="3"/>
        <tr r="AH231" s="3"/>
        <tr r="AH231" s="3"/>
      </tp>
      <tp t="s">
        <v>#N/A N/A</v>
        <stp/>
        <stp>BDS|10056568402176188918</stp>
        <tr r="W392" s="3"/>
      </tp>
      <tp t="s">
        <v>#N/A N/A</v>
        <stp/>
        <stp>BDS|14527037357133627835</stp>
        <tr r="AH233" s="3"/>
      </tp>
      <tp t="e">
        <v>#N/A</v>
        <stp/>
        <stp>BDS|12416775970168037077</stp>
        <tr r="W448" s="3"/>
        <tr r="W448" s="3"/>
        <tr r="L448" s="3"/>
        <tr r="L448" s="3"/>
        <tr r="AH448" s="3"/>
        <tr r="AH448" s="3"/>
      </tp>
      <tp t="e">
        <v>#N/A</v>
        <stp/>
        <stp>BDS|15020244627268327740</stp>
        <tr r="AH206" s="3"/>
        <tr r="AH206" s="3"/>
        <tr r="W206" s="3"/>
        <tr r="W206" s="3"/>
        <tr r="L206" s="3"/>
        <tr r="L206" s="3"/>
      </tp>
      <tp t="s">
        <v>#N/A N/A</v>
        <stp/>
        <stp>BDS|12686411287146658228</stp>
        <tr r="L163" s="3"/>
      </tp>
      <tp t="s">
        <v>#N/A N/A</v>
        <stp/>
        <stp>BDS|16822342995924504294</stp>
        <tr r="L510" s="3"/>
      </tp>
      <tp t="s">
        <v>#N/A N/A</v>
        <stp/>
        <stp>BDS|15530650960127460819</stp>
        <tr r="AH344" s="3"/>
      </tp>
      <tp t="s">
        <v>#N/A N/A</v>
        <stp/>
        <stp>BDS|17229439193842673213</stp>
        <tr r="W115" s="3"/>
      </tp>
      <tp t="s">
        <v>#N/A N/A</v>
        <stp/>
        <stp>BDS|14150782609390172945</stp>
        <tr r="L228" s="3"/>
      </tp>
      <tp t="s">
        <v>#N/A N/A</v>
        <stp/>
        <stp>BDH|10255131211683316928</stp>
        <tr r="D183" s="3"/>
      </tp>
      <tp t="s">
        <v>#N/A N/A</v>
        <stp/>
        <stp>BDH|15948958357825872622</stp>
        <tr r="C460" s="3"/>
      </tp>
      <tp t="s">
        <v>#N/A N/A</v>
        <stp/>
        <stp>BDH|15873755259688175543</stp>
        <tr r="F579" s="3"/>
      </tp>
      <tp t="s">
        <v>#N/A N/A</v>
        <stp/>
        <stp>BDH|15917698922689196226</stp>
        <tr r="G516" s="3"/>
      </tp>
      <tp t="s">
        <v>#N/A N/A</v>
        <stp/>
        <stp>BDH|12277609392841326622</stp>
        <tr r="D241" s="3"/>
      </tp>
      <tp t="s">
        <v>#N/A N/A</v>
        <stp/>
        <stp>BDH|15356237276319429328</stp>
        <tr r="H342" s="3"/>
      </tp>
      <tp t="s">
        <v>#N/A N/A</v>
        <stp/>
        <stp>BDH|14699616317531216821</stp>
        <tr r="E164" s="3"/>
      </tp>
      <tp t="s">
        <v>#N/A N/A</v>
        <stp/>
        <stp>BDH|13513933633972174146</stp>
        <tr r="D469" s="3"/>
      </tp>
      <tp t="s">
        <v>#N/A N/A</v>
        <stp/>
        <stp>BDH|15072032909957933836</stp>
        <tr r="F391" s="3"/>
      </tp>
      <tp t="s">
        <v>#N/A N/A</v>
        <stp/>
        <stp>BDH|11081041364709739471</stp>
        <tr r="C265" s="3"/>
      </tp>
      <tp t="s">
        <v>#N/A N/A</v>
        <stp/>
        <stp>BDH|18214183142030968716</stp>
        <tr r="B340" s="3"/>
      </tp>
      <tp t="s">
        <v>#N/A N/A</v>
        <stp/>
        <stp>BDH|12391805900641044139</stp>
        <tr r="I123" s="3"/>
      </tp>
      <tp t="s">
        <v>#N/A N/A</v>
        <stp/>
        <stp>BDH|11222587715099954666</stp>
        <tr r="C445" s="3"/>
      </tp>
      <tp t="s">
        <v>#N/A N/A</v>
        <stp/>
        <stp>BDH|16797568280751946084</stp>
        <tr r="E349" s="3"/>
      </tp>
      <tp t="s">
        <v>#N/A N/A</v>
        <stp/>
        <stp>BDH|11850398240605002921</stp>
        <tr r="C297" s="3"/>
      </tp>
      <tp t="s">
        <v>#N/A N/A</v>
        <stp/>
        <stp>BDH|12957468109708466416</stp>
        <tr r="C180" s="3"/>
      </tp>
      <tp t="s">
        <v>#N/A N/A</v>
        <stp/>
        <stp>BDH|12923946138344719618</stp>
        <tr r="G137" s="3"/>
      </tp>
      <tp t="s">
        <v>#N/A N/A</v>
        <stp/>
        <stp>BDH|11263333737663139843</stp>
        <tr r="F176" s="3"/>
      </tp>
      <tp t="s">
        <v>#N/A N/A</v>
        <stp/>
        <stp>BDH|18421731046558318911</stp>
        <tr r="C439" s="3"/>
      </tp>
      <tp t="s">
        <v>#N/A N/A</v>
        <stp/>
        <stp>BDH|10753452379598845102</stp>
        <tr r="F418" s="3"/>
      </tp>
      <tp t="s">
        <v>#N/A N/A</v>
        <stp/>
        <stp>BDH|16394608335170483903</stp>
        <tr r="C420" s="3"/>
      </tp>
      <tp t="s">
        <v>#N/A N/A</v>
        <stp/>
        <stp>BDH|10959483307357685922</stp>
        <tr r="E390" s="3"/>
      </tp>
      <tp t="s">
        <v>#N/A N/A</v>
        <stp/>
        <stp>BDH|11113100593066759576</stp>
        <tr r="B369" s="3"/>
      </tp>
      <tp t="s">
        <v>#N/A N/A</v>
        <stp/>
        <stp>BDH|12721400639357819840</stp>
        <tr r="E267" s="3"/>
      </tp>
      <tp t="s">
        <v>#N/A N/A</v>
        <stp/>
        <stp>BDH|17555940606423320763</stp>
        <tr r="B140" s="3"/>
      </tp>
      <tp t="s">
        <v>#N/A N/A</v>
        <stp/>
        <stp>BDH|16593182709398275548</stp>
        <tr r="H162" s="3"/>
      </tp>
      <tp t="s">
        <v>#N/A N/A</v>
        <stp/>
        <stp>BDH|13384135898969303890</stp>
        <tr r="I167" s="3"/>
      </tp>
      <tp t="s">
        <v>#N/A N/A</v>
        <stp/>
        <stp>BDH|15287425603868423353</stp>
        <tr r="B488" s="3"/>
      </tp>
      <tp t="s">
        <v>#N/A N/A</v>
        <stp/>
        <stp>BDH|13013654071851210936</stp>
        <tr r="D133" s="3"/>
      </tp>
      <tp t="s">
        <v>#N/A N/A</v>
        <stp/>
        <stp>BDH|13789486263668063391</stp>
        <tr r="C169" s="3"/>
      </tp>
      <tp t="s">
        <v>#N/A N/A</v>
        <stp/>
        <stp>BDH|17115768983833664178</stp>
        <tr r="E420" s="3"/>
      </tp>
      <tp t="s">
        <v>#N/A N/A</v>
        <stp/>
        <stp>BDH|12232534166222793953</stp>
        <tr r="C444" s="3"/>
      </tp>
      <tp t="s">
        <v>#N/A N/A</v>
        <stp/>
        <stp>BDH|17179350666008507029</stp>
        <tr r="B590" s="3"/>
      </tp>
      <tp t="s">
        <v>#N/A N/A</v>
        <stp/>
        <stp>BDH|16889872747644875456</stp>
        <tr r="E364" s="3"/>
      </tp>
      <tp t="s">
        <v>#N/A N/A</v>
        <stp/>
        <stp>BDH|15973547218148786375</stp>
        <tr r="B320" s="3"/>
      </tp>
      <tp t="s">
        <v>#N/A N/A</v>
        <stp/>
        <stp>BDH|13330132653489022464</stp>
        <tr r="F485" s="3"/>
      </tp>
      <tp t="s">
        <v>#N/A N/A</v>
        <stp/>
        <stp>BDH|11871791087662603651</stp>
        <tr r="B401" s="3"/>
      </tp>
      <tp t="s">
        <v>#N/A N/A</v>
        <stp/>
        <stp>BDH|16080849177537041461</stp>
        <tr r="B189" s="3"/>
      </tp>
      <tp t="s">
        <v>#N/A N/A</v>
        <stp/>
        <stp>BDH|12434631951289444273</stp>
        <tr r="I587" s="3"/>
      </tp>
      <tp t="s">
        <v>#N/A N/A</v>
        <stp/>
        <stp>BDH|10272407993940593708</stp>
        <tr r="I362" s="3"/>
      </tp>
      <tp t="s">
        <v>#N/A N/A</v>
        <stp/>
        <stp>BDH|17882331519588353751</stp>
        <tr r="I194" s="3"/>
      </tp>
      <tp t="s">
        <v>#N/A N/A</v>
        <stp/>
        <stp>BDH|17505491297823803374</stp>
        <tr r="C202" s="3"/>
      </tp>
      <tp t="s">
        <v>#N/A N/A</v>
        <stp/>
        <stp>BDH|12263625982203353558</stp>
        <tr r="B356" s="3"/>
      </tp>
      <tp t="s">
        <v>#N/A N/A</v>
        <stp/>
        <stp>BDH|12420260586865916797</stp>
        <tr r="H542" s="3"/>
      </tp>
      <tp t="s">
        <v>#N/A N/A</v>
        <stp/>
        <stp>BDH|14764723982639174827</stp>
        <tr r="G165" s="3"/>
      </tp>
      <tp t="s">
        <v>#N/A N/A</v>
        <stp/>
        <stp>BDH|11628954801006573433</stp>
        <tr r="H447" s="3"/>
      </tp>
      <tp t="s">
        <v>#N/A N/A</v>
        <stp/>
        <stp>BDH|10467946983283462835</stp>
        <tr r="H135" s="3"/>
      </tp>
      <tp t="s">
        <v>#N/A N/A</v>
        <stp/>
        <stp>BDH|14627186258162030822</stp>
        <tr r="B426" s="3"/>
      </tp>
      <tp t="s">
        <v>#N/A N/A</v>
        <stp/>
        <stp>BDH|12309874911434696543</stp>
        <tr r="H195" s="3"/>
      </tp>
      <tp t="s">
        <v>#N/A N/A</v>
        <stp/>
        <stp>BDH|12305860308930915031</stp>
        <tr r="E293" s="3"/>
      </tp>
      <tp t="s">
        <v>#N/A N/A</v>
        <stp/>
        <stp>BDH|12628996012362986230</stp>
        <tr r="I268" s="3"/>
      </tp>
      <tp t="s">
        <v>#N/A N/A</v>
        <stp/>
        <stp>BDH|15657093095136832059</stp>
        <tr r="I334" s="3"/>
      </tp>
      <tp t="s">
        <v>#N/A N/A</v>
        <stp/>
        <stp>BDH|12655906983191523877</stp>
        <tr r="G539" s="3"/>
      </tp>
      <tp t="s">
        <v>#N/A N/A</v>
        <stp/>
        <stp>BDH|17017760419732110990</stp>
        <tr r="I460" s="3"/>
      </tp>
      <tp t="s">
        <v>#N/A N/A</v>
        <stp/>
        <stp>BDH|14323529150348143679</stp>
        <tr r="G434" s="3"/>
      </tp>
      <tp t="s">
        <v>#N/A N/A</v>
        <stp/>
        <stp>BDH|16377023444560145831</stp>
        <tr r="C317" s="3"/>
      </tp>
      <tp t="s">
        <v>#N/A N/A</v>
        <stp/>
        <stp>BDH|17689097037836675889</stp>
        <tr r="I226" s="3"/>
      </tp>
      <tp t="s">
        <v>#N/A N/A</v>
        <stp/>
        <stp>BDH|17464330697350331758</stp>
        <tr r="C296" s="3"/>
      </tp>
      <tp t="s">
        <v>#N/A N/A</v>
        <stp/>
        <stp>BDH|16781627241358351614</stp>
        <tr r="D204" s="3"/>
      </tp>
      <tp t="s">
        <v>#N/A N/A</v>
        <stp/>
        <stp>BDH|16203979034293746503</stp>
        <tr r="B164" s="3"/>
      </tp>
      <tp t="s">
        <v>#N/A N/A</v>
        <stp/>
        <stp>BDH|14645494162329915521</stp>
        <tr r="E441" s="3"/>
      </tp>
      <tp t="s">
        <v>#N/A N/A</v>
        <stp/>
        <stp>BDH|16287049001669048512</stp>
        <tr r="E401" s="3"/>
      </tp>
      <tp t="s">
        <v>#N/A N/A</v>
        <stp/>
        <stp>BDH|10472191283144154793</stp>
        <tr r="H233" s="3"/>
      </tp>
      <tp t="s">
        <v>#N/A N/A</v>
        <stp/>
        <stp>BDH|13662352922851780903</stp>
        <tr r="C412" s="3"/>
      </tp>
      <tp t="s">
        <v>#N/A N/A</v>
        <stp/>
        <stp>BDH|14430800851531686258</stp>
        <tr r="B368" s="3"/>
      </tp>
      <tp t="s">
        <v>#N/A N/A</v>
        <stp/>
        <stp>BDH|18367667370694521763</stp>
        <tr r="H338" s="3"/>
      </tp>
      <tp t="s">
        <v>#N/A N/A</v>
        <stp/>
        <stp>BDH|13364939122793837130</stp>
        <tr r="D332" s="3"/>
      </tp>
      <tp t="s">
        <v>#N/A N/A</v>
        <stp/>
        <stp>BDH|16624198456621703970</stp>
        <tr r="H175" s="3"/>
      </tp>
      <tp t="s">
        <v>#N/A N/A</v>
        <stp/>
        <stp>BDH|10139538120585996825</stp>
        <tr r="E284" s="3"/>
      </tp>
      <tp t="s">
        <v>#N/A N/A</v>
        <stp/>
        <stp>BDH|14818753753238263456</stp>
        <tr r="C145" s="3"/>
      </tp>
      <tp t="s">
        <v>#N/A N/A</v>
        <stp/>
        <stp>BDH|13021496155970286875</stp>
        <tr r="B221" s="3"/>
      </tp>
      <tp t="s">
        <v>#N/A N/A</v>
        <stp/>
        <stp>BDH|10571965139294253410</stp>
        <tr r="E263" s="3"/>
      </tp>
      <tp t="s">
        <v>#N/A N/A</v>
        <stp/>
        <stp>BDH|17861974642797538709</stp>
        <tr r="E394" s="3"/>
      </tp>
      <tp t="s">
        <v>#N/A N/A</v>
        <stp/>
        <stp>BDH|16670794122698295172</stp>
        <tr r="F123" s="3"/>
      </tp>
      <tp t="s">
        <v>#N/A N/A</v>
        <stp/>
        <stp>BDH|10300675181567918342</stp>
        <tr r="D144" s="3"/>
      </tp>
      <tp t="s">
        <v>#N/A N/A</v>
        <stp/>
        <stp>BDH|16523783019502578891</stp>
        <tr r="F240" s="3"/>
      </tp>
      <tp t="s">
        <v>#N/A N/A</v>
        <stp/>
        <stp>BDH|10320945427363008285</stp>
        <tr r="D97" s="3"/>
      </tp>
      <tp t="s">
        <v>#N/A N/A</v>
        <stp/>
        <stp>BDH|14498807966808153888</stp>
        <tr r="H560" s="3"/>
      </tp>
      <tp t="s">
        <v>#N/A N/A</v>
        <stp/>
        <stp>BDH|18380192106046117560</stp>
        <tr r="D153" s="3"/>
      </tp>
      <tp t="s">
        <v>#N/A N/A</v>
        <stp/>
        <stp>BDH|13117898486348790129</stp>
        <tr r="H596" s="3"/>
      </tp>
      <tp t="s">
        <v>#N/A N/A</v>
        <stp/>
        <stp>BDH|10956613394152343749</stp>
        <tr r="D419" s="3"/>
      </tp>
      <tp t="s">
        <v>#N/A N/A</v>
        <stp/>
        <stp>BDH|16763390034895873996</stp>
        <tr r="I220" s="3"/>
      </tp>
      <tp t="s">
        <v>#N/A N/A</v>
        <stp/>
        <stp>BDH|15414687926748045318</stp>
        <tr r="D127" s="3"/>
      </tp>
      <tp t="s">
        <v>#N/A N/A</v>
        <stp/>
        <stp>BDH|11298035501813294890</stp>
        <tr r="C266" s="3"/>
      </tp>
      <tp t="s">
        <v>#N/A N/A</v>
        <stp/>
        <stp>BDH|18263940559926543817</stp>
        <tr r="H481" s="3"/>
      </tp>
      <tp t="s">
        <v>#N/A N/A</v>
        <stp/>
        <stp>BDH|16144707500782806926</stp>
        <tr r="C358" s="3"/>
      </tp>
      <tp t="s">
        <v>#N/A N/A</v>
        <stp/>
        <stp>BDH|14478346926586573983</stp>
        <tr r="B484" s="3"/>
      </tp>
      <tp t="s">
        <v>#N/A N/A</v>
        <stp/>
        <stp>BDH|17081438566656971977</stp>
        <tr r="D392" s="3"/>
      </tp>
      <tp t="s">
        <v>#N/A N/A</v>
        <stp/>
        <stp>BDH|17790331765359297186</stp>
        <tr r="E545" s="3"/>
      </tp>
      <tp t="s">
        <v>#N/A N/A</v>
        <stp/>
        <stp>BDH|16510674728138474049</stp>
        <tr r="E600" s="3"/>
      </tp>
      <tp t="s">
        <v>#N/A N/A</v>
        <stp/>
        <stp>BDH|16313814175993524081</stp>
        <tr r="I492" s="3"/>
      </tp>
      <tp t="s">
        <v>#N/A N/A</v>
        <stp/>
        <stp>BDH|16180986649314829523</stp>
        <tr r="E387" s="3"/>
      </tp>
      <tp t="s">
        <v>#N/A N/A</v>
        <stp/>
        <stp>BDH|15987776402021187975</stp>
        <tr r="D193" s="3"/>
      </tp>
      <tp t="s">
        <v>#N/A N/A</v>
        <stp/>
        <stp>BDH|16309403663546278882</stp>
        <tr r="B385" s="3"/>
      </tp>
      <tp t="s">
        <v>#N/A N/A</v>
        <stp/>
        <stp>BDH|11097739682367823330</stp>
        <tr r="H231" s="3"/>
      </tp>
      <tp t="s">
        <v>#N/A N/A</v>
        <stp/>
        <stp>BDH|16879823903890246460</stp>
        <tr r="G433" s="3"/>
      </tp>
      <tp t="s">
        <v>#N/A N/A</v>
        <stp/>
        <stp>BDH|14398413948218775600</stp>
        <tr r="H217" s="3"/>
      </tp>
      <tp t="s">
        <v>#N/A N/A</v>
        <stp/>
        <stp>BDH|13423787624675755929</stp>
        <tr r="B454" s="3"/>
      </tp>
      <tp t="s">
        <v>#N/A N/A</v>
        <stp/>
        <stp>BDH|14532776762208936749</stp>
        <tr r="H365" s="3"/>
      </tp>
      <tp t="s">
        <v>#N/A N/A</v>
        <stp/>
        <stp>BDH|13176985897370425971</stp>
        <tr r="E584" s="3"/>
      </tp>
      <tp t="s">
        <v>#N/A N/A</v>
        <stp/>
        <stp>BDH|15025801978269156946</stp>
        <tr r="B114" s="3"/>
      </tp>
      <tp t="s">
        <v>#N/A N/A</v>
        <stp/>
        <stp>BDH|17652527343518868423</stp>
        <tr r="F508" s="3"/>
      </tp>
      <tp t="s">
        <v>#N/A N/A</v>
        <stp/>
        <stp>BDH|10579885569502157680</stp>
        <tr r="H174" s="3"/>
      </tp>
      <tp t="s">
        <v>#N/A N/A</v>
        <stp/>
        <stp>BDH|12056576091590356482</stp>
        <tr r="I574" s="3"/>
      </tp>
      <tp t="s">
        <v>#N/A N/A</v>
        <stp/>
        <stp>BDH|15596169798280579730</stp>
        <tr r="G236" s="3"/>
      </tp>
      <tp t="s">
        <v>#N/A N/A</v>
        <stp/>
        <stp>BDH|13864206295870672270</stp>
        <tr r="G508" s="3"/>
      </tp>
      <tp t="s">
        <v>#N/A N/A</v>
        <stp/>
        <stp>BDH|14179581716453362905</stp>
        <tr r="D118" s="3"/>
      </tp>
      <tp t="s">
        <v>#N/A N/A</v>
        <stp/>
        <stp>BDH|12677996602516066728</stp>
        <tr r="G285" s="3"/>
      </tp>
      <tp t="s">
        <v>#N/A N/A</v>
        <stp/>
        <stp>BDH|13398833895210200882</stp>
        <tr r="G281" s="3"/>
      </tp>
      <tp t="s">
        <v>#N/A N/A</v>
        <stp/>
        <stp>BDH|12371930238303298152</stp>
        <tr r="F141" s="3"/>
      </tp>
      <tp t="s">
        <v>#N/A N/A</v>
        <stp/>
        <stp>BDH|16889993728060004766</stp>
        <tr r="H343" s="3"/>
      </tp>
      <tp t="s">
        <v>#N/A N/A</v>
        <stp/>
        <stp>BDH|12453409947558542091</stp>
        <tr r="B109" s="3"/>
      </tp>
      <tp t="s">
        <v>#N/A N/A</v>
        <stp/>
        <stp>BDH|11908247983506772769</stp>
        <tr r="I211" s="3"/>
      </tp>
      <tp t="s">
        <v>#N/A N/A</v>
        <stp/>
        <stp>BDH|12377403117734866936</stp>
        <tr r="C126" s="3"/>
      </tp>
      <tp t="s">
        <v>#N/A N/A</v>
        <stp/>
        <stp>BDH|16719894226210153662</stp>
        <tr r="F419" s="3"/>
      </tp>
      <tp t="s">
        <v>#N/A N/A</v>
        <stp/>
        <stp>BDH|18152396407868255933</stp>
        <tr r="B108" s="3"/>
      </tp>
      <tp t="s">
        <v>#N/A N/A</v>
        <stp/>
        <stp>BDH|15136830079394177447</stp>
        <tr r="C546" s="3"/>
      </tp>
      <tp t="s">
        <v>#N/A N/A</v>
        <stp/>
        <stp>BDH|15866300407748635475</stp>
        <tr r="I462" s="3"/>
      </tp>
      <tp t="s">
        <v>#N/A N/A</v>
        <stp/>
        <stp>BDH|14378896424260247422</stp>
        <tr r="D307" s="3"/>
      </tp>
      <tp t="s">
        <v>#N/A N/A</v>
        <stp/>
        <stp>BDH|13956387759979294647</stp>
        <tr r="D288" s="3"/>
      </tp>
      <tp t="s">
        <v>#N/A N/A</v>
        <stp/>
        <stp>BDH|18288541623376994327</stp>
        <tr r="G523" s="3"/>
      </tp>
      <tp t="s">
        <v>#N/A N/A</v>
        <stp/>
        <stp>BDS|12242715499661934698</stp>
        <tr r="L383" s="3"/>
      </tp>
      <tp t="s">
        <v>#N/A N/A</v>
        <stp/>
        <stp>BDS|12274479584246942337</stp>
        <tr r="AH551" s="3"/>
      </tp>
      <tp t="s">
        <v>#N/A N/A</v>
        <stp/>
        <stp>BDS|16168294150082519860</stp>
        <tr r="L210" s="3"/>
      </tp>
      <tp t="s">
        <v>#N/A N/A</v>
        <stp/>
        <stp>BDS|16535708398075424615</stp>
        <tr r="AH405" s="3"/>
      </tp>
      <tp t="e">
        <v>#N/A</v>
        <stp/>
        <stp>BDS|15459604003441830974</stp>
        <tr r="L234" s="3"/>
        <tr r="L234" s="3"/>
        <tr r="W234" s="3"/>
        <tr r="W234" s="3"/>
        <tr r="AH234" s="3"/>
        <tr r="AH234" s="3"/>
      </tp>
      <tp t="e">
        <v>#N/A</v>
        <stp/>
        <stp>BDS|17893322811127417963</stp>
        <tr r="L201" s="3"/>
        <tr r="L201" s="3"/>
        <tr r="W201" s="3"/>
        <tr r="W201" s="3"/>
        <tr r="AH201" s="3"/>
        <tr r="AH201" s="3"/>
      </tp>
      <tp t="s">
        <v>#N/A N/A</v>
        <stp/>
        <stp>BDS|18049446594739150786</stp>
        <tr r="L463" s="3"/>
      </tp>
      <tp t="e">
        <v>#N/A</v>
        <stp/>
        <stp>BDS|15889854064432417231</stp>
        <tr r="W266" s="3"/>
        <tr r="W266" s="3"/>
        <tr r="L266" s="3"/>
        <tr r="L266" s="3"/>
        <tr r="AH266" s="3"/>
        <tr r="AH266" s="3"/>
      </tp>
      <tp t="s">
        <v>#N/A N/A</v>
        <stp/>
        <stp>BDS|12442103566839934754</stp>
        <tr r="W237" s="3"/>
      </tp>
      <tp t="s">
        <v>#N/A N/A</v>
        <stp/>
        <stp>BDS|17117968518097566340</stp>
        <tr r="AH290" s="3"/>
      </tp>
      <tp t="s">
        <v>#N/A N/A</v>
        <stp/>
        <stp>BDS|18387665391455970933</stp>
        <tr r="L375" s="3"/>
      </tp>
      <tp t="s">
        <v>#N/A N/A</v>
        <stp/>
        <stp>BDS|14627095235024434808</stp>
        <tr r="W436" s="3"/>
      </tp>
      <tp t="s">
        <v>#N/A N/A</v>
        <stp/>
        <stp>BDS|12542781382620150601</stp>
        <tr r="AH584" s="3"/>
      </tp>
      <tp t="e">
        <v>#N/A</v>
        <stp/>
        <stp>BDP|10849893319180193256</stp>
        <tr r="H16" s="3"/>
      </tp>
      <tp t="s">
        <v>#N/A N/A</v>
        <stp/>
        <stp>BDS|12896640690491048738</stp>
        <tr r="L448" s="3"/>
      </tp>
      <tp t="s">
        <v>#N/A N/A</v>
        <stp/>
        <stp>BDS|13150579133219297782</stp>
        <tr r="L162" s="3"/>
      </tp>
      <tp t="s">
        <v>#N/A N/A</v>
        <stp/>
        <stp>BDS|13706855268396186072</stp>
        <tr r="W315" s="3"/>
      </tp>
      <tp t="s">
        <v>#N/A N/A</v>
        <stp/>
        <stp>BDS|15801903610670353672</stp>
        <tr r="L111" s="3"/>
      </tp>
      <tp t="s">
        <v>#N/A N/A</v>
        <stp/>
        <stp>BDS|17916095889874116054</stp>
        <tr r="AH349" s="3"/>
      </tp>
      <tp t="s">
        <v>#N/A N/A</v>
        <stp/>
        <stp>BDS|11683150619903754908</stp>
        <tr r="L351" s="3"/>
      </tp>
      <tp t="s">
        <v>#N/A N/A</v>
        <stp/>
        <stp>BDS|15397176893632476416</stp>
        <tr r="W533" s="3"/>
      </tp>
      <tp t="e">
        <v>#N/A</v>
        <stp/>
        <stp>BDS|17374330292136582050</stp>
        <tr r="W328" s="3"/>
        <tr r="W328" s="3"/>
        <tr r="L328" s="3"/>
        <tr r="L328" s="3"/>
        <tr r="AH328" s="3"/>
        <tr r="AH328" s="3"/>
      </tp>
      <tp t="s">
        <v>#N/A N/A</v>
        <stp/>
        <stp>BDS|17204965248341896069</stp>
        <tr r="AH505" s="3"/>
      </tp>
      <tp t="s">
        <v>#N/A N/A</v>
        <stp/>
        <stp>BDS|10315767493434163150</stp>
        <tr r="L581" s="3"/>
      </tp>
      <tp t="s">
        <v>#N/A N/A</v>
        <stp/>
        <stp>BDS|14234823374136603618</stp>
        <tr r="AH384" s="3"/>
      </tp>
      <tp t="s">
        <v>#N/A N/A</v>
        <stp/>
        <stp>BDS|16550237866290792944</stp>
        <tr r="W342" s="3"/>
      </tp>
      <tp t="s">
        <v>#N/A N/A</v>
        <stp/>
        <stp>BDS|16540402502091683815</stp>
        <tr r="L267" s="3"/>
      </tp>
      <tp t="s">
        <v>#N/A N/A</v>
        <stp/>
        <stp>BDS|16811929043309934906</stp>
        <tr r="AH343" s="3"/>
      </tp>
      <tp t="s">
        <v>#N/A N/A</v>
        <stp/>
        <stp>BDS|17409204944928548255</stp>
        <tr r="W424" s="3"/>
      </tp>
      <tp t="e">
        <v>#N/A</v>
        <stp/>
        <stp>BDS|11883398982843481270</stp>
        <tr r="L241" s="3"/>
        <tr r="L241" s="3"/>
        <tr r="AH241" s="3"/>
        <tr r="AH241" s="3"/>
        <tr r="W241" s="3"/>
        <tr r="W241" s="3"/>
      </tp>
      <tp t="s">
        <v>#N/A N/A</v>
        <stp/>
        <stp>BDS|16373519629312986836</stp>
        <tr r="AH231" s="3"/>
      </tp>
      <tp t="s">
        <v>#N/A N/A</v>
        <stp/>
        <stp>BDS|13365647193804599300</stp>
        <tr r="L556" s="3"/>
      </tp>
      <tp t="s">
        <v>#N/A N/A</v>
        <stp/>
        <stp>BDS|11524608606218586470</stp>
        <tr r="L496" s="3"/>
      </tp>
      <tp t="s">
        <v>#N/A N/A</v>
        <stp/>
        <stp>BDS|16106423982149723808</stp>
        <tr r="AH113" s="3"/>
      </tp>
      <tp t="s">
        <v>#N/A N/A</v>
        <stp/>
        <stp>BDS|15445443687052933085</stp>
        <tr r="AH268" s="3"/>
      </tp>
      <tp t="s">
        <v>#N/A N/A</v>
        <stp/>
        <stp>BDS|16845173085421811547</stp>
        <tr r="W560" s="3"/>
      </tp>
      <tp t="s">
        <v>#N/A N/A</v>
        <stp/>
        <stp>BDS|17232286494867860014</stp>
        <tr r="L339" s="3"/>
      </tp>
      <tp t="s">
        <v>#N/A N/A</v>
        <stp/>
        <stp>BDS|18231036400816517506</stp>
        <tr r="AH497" s="3"/>
      </tp>
      <tp t="e">
        <v>#N/A</v>
        <stp/>
        <stp>BDS|11036849202673480168</stp>
        <tr r="W335" s="3"/>
        <tr r="W335" s="3"/>
        <tr r="L335" s="3"/>
        <tr r="L335" s="3"/>
        <tr r="AH335" s="3"/>
        <tr r="AH335" s="3"/>
      </tp>
      <tp t="s">
        <v>#N/A N/A</v>
        <stp/>
        <stp>BDS|15849939418655041378</stp>
        <tr r="AH414" s="3"/>
      </tp>
      <tp t="e">
        <v>#N/A</v>
        <stp/>
        <stp>BDS|14334969922295068125</stp>
        <tr r="L150" s="3"/>
        <tr r="L150" s="3"/>
        <tr r="W150" s="3"/>
        <tr r="W150" s="3"/>
        <tr r="AH150" s="3"/>
        <tr r="AH150" s="3"/>
      </tp>
      <tp t="e">
        <v>#N/A</v>
        <stp/>
        <stp>BDS|10103520371568060179</stp>
        <tr r="AH142" s="3"/>
        <tr r="AH142" s="3"/>
        <tr r="W142" s="3"/>
        <tr r="W142" s="3"/>
        <tr r="L142" s="3"/>
        <tr r="L142" s="3"/>
      </tp>
      <tp t="s">
        <v>#N/A N/A</v>
        <stp/>
        <stp>BDH|18352189406366969452</stp>
        <tr r="I235" s="3"/>
      </tp>
      <tp t="s">
        <v>#N/A N/A</v>
        <stp/>
        <stp>BDH|12644173399908071993</stp>
        <tr r="B386" s="3"/>
      </tp>
      <tp t="s">
        <v>#N/A N/A</v>
        <stp/>
        <stp>BDH|12044940525763096109</stp>
        <tr r="D476" s="3"/>
      </tp>
      <tp t="s">
        <v>#N/A N/A</v>
        <stp/>
        <stp>BDH|14336139241958867284</stp>
        <tr r="C175" s="3"/>
      </tp>
      <tp t="s">
        <v>#N/A N/A</v>
        <stp/>
        <stp>BDH|12562535747140541849</stp>
        <tr r="B568" s="3"/>
      </tp>
      <tp t="s">
        <v>#N/A N/A</v>
        <stp/>
        <stp>BDH|17792701434500211811</stp>
        <tr r="I518" s="3"/>
      </tp>
      <tp t="s">
        <v>#N/A N/A</v>
        <stp/>
        <stp>BDH|18206729150113941291</stp>
        <tr r="H381" s="3"/>
      </tp>
      <tp t="s">
        <v>#N/A N/A</v>
        <stp/>
        <stp>BDH|15943259590581407489</stp>
        <tr r="H142" s="3"/>
      </tp>
      <tp t="s">
        <v>#N/A N/A</v>
        <stp/>
        <stp>BDH|17235503482203563253</stp>
        <tr r="D336" s="3"/>
      </tp>
      <tp t="s">
        <v>#N/A N/A</v>
        <stp/>
        <stp>BDH|14533772868267364990</stp>
        <tr r="F356" s="3"/>
      </tp>
      <tp t="s">
        <v>#N/A N/A</v>
        <stp/>
        <stp>BDH|16766572022393459958</stp>
        <tr r="D228" s="3"/>
      </tp>
      <tp t="s">
        <v>#N/A N/A</v>
        <stp/>
        <stp>BDH|13297938029073385086</stp>
        <tr r="I114" s="3"/>
      </tp>
      <tp t="s">
        <v>#N/A N/A</v>
        <stp/>
        <stp>BDH|17093114960423531877</stp>
        <tr r="I313" s="3"/>
      </tp>
      <tp t="s">
        <v>#N/A N/A</v>
        <stp/>
        <stp>BDH|17405542434612215859</stp>
        <tr r="H203" s="3"/>
      </tp>
      <tp t="s">
        <v>#N/A N/A</v>
        <stp/>
        <stp>BDH|13052429732518525767</stp>
        <tr r="B535" s="3"/>
      </tp>
      <tp t="s">
        <v>#N/A N/A</v>
        <stp/>
        <stp>BDH|13894119489215272415</stp>
        <tr r="F401" s="3"/>
      </tp>
      <tp t="s">
        <v>#N/A N/A</v>
        <stp/>
        <stp>BDH|15068908894737729910</stp>
        <tr r="B455" s="3"/>
      </tp>
      <tp t="s">
        <v>#N/A N/A</v>
        <stp/>
        <stp>BDH|17038979768897585481</stp>
        <tr r="I511" s="3"/>
      </tp>
      <tp t="s">
        <v>#N/A N/A</v>
        <stp/>
        <stp>BDH|12184790319178147727</stp>
        <tr r="F393" s="3"/>
      </tp>
      <tp t="s">
        <v>#N/A N/A</v>
        <stp/>
        <stp>BDH|15620021244309589370</stp>
        <tr r="D433" s="3"/>
      </tp>
      <tp t="s">
        <v>#N/A N/A</v>
        <stp/>
        <stp>BDH|15613109497762002431</stp>
        <tr r="I225" s="3"/>
      </tp>
      <tp t="s">
        <v>#N/A N/A</v>
        <stp/>
        <stp>BDH|14788865464312519323</stp>
        <tr r="G201" s="3"/>
      </tp>
      <tp t="s">
        <v>#N/A N/A</v>
        <stp/>
        <stp>BDH|13275227803698751260</stp>
        <tr r="H401" s="3"/>
      </tp>
      <tp t="s">
        <v>#N/A N/A</v>
        <stp/>
        <stp>BDH|16389450474887771974</stp>
        <tr r="D147" s="3"/>
      </tp>
      <tp t="s">
        <v>#N/A N/A</v>
        <stp/>
        <stp>BDH|10281925523009780964</stp>
        <tr r="B230" s="3"/>
      </tp>
      <tp t="s">
        <v>#N/A N/A</v>
        <stp/>
        <stp>BDH|12191653997662880490</stp>
        <tr r="I331" s="3"/>
      </tp>
      <tp t="s">
        <v>#N/A N/A</v>
        <stp/>
        <stp>BDH|16485488597548993877</stp>
        <tr r="I115" s="3"/>
      </tp>
      <tp t="s">
        <v>#N/A N/A</v>
        <stp/>
        <stp>BDH|12701083999859118920</stp>
        <tr r="E122" s="3"/>
      </tp>
      <tp t="s">
        <v>#N/A N/A</v>
        <stp/>
        <stp>BDH|17449851474180249328</stp>
        <tr r="I414" s="3"/>
      </tp>
      <tp t="s">
        <v>#N/A N/A</v>
        <stp/>
        <stp>BDH|14439553391526537509</stp>
        <tr r="F384" s="3"/>
      </tp>
      <tp t="s">
        <v>#N/A N/A</v>
        <stp/>
        <stp>BDH|13175376041676026928</stp>
        <tr r="E262" s="3"/>
      </tp>
      <tp t="s">
        <v>#N/A N/A</v>
        <stp/>
        <stp>BDH|15173715492020434030</stp>
        <tr r="E386" s="3"/>
      </tp>
      <tp t="s">
        <v>#N/A N/A</v>
        <stp/>
        <stp>BDH|18300435273907040769</stp>
        <tr r="F153" s="3"/>
      </tp>
      <tp t="s">
        <v>#N/A N/A</v>
        <stp/>
        <stp>BDH|10536274521483722811</stp>
        <tr r="D549" s="3"/>
      </tp>
      <tp t="s">
        <v>#N/A N/A</v>
        <stp/>
        <stp>BDH|12363155344729707503</stp>
        <tr r="B570" s="3"/>
      </tp>
      <tp t="s">
        <v>#N/A N/A</v>
        <stp/>
        <stp>BDH|16531562290730576135</stp>
        <tr r="E266" s="3"/>
      </tp>
      <tp t="s">
        <v>#N/A N/A</v>
        <stp/>
        <stp>BDH|11546449582331437733</stp>
        <tr r="D508" s="3"/>
      </tp>
      <tp t="s">
        <v>#N/A N/A</v>
        <stp/>
        <stp>BDH|17600647785763255119</stp>
        <tr r="B90" s="3"/>
      </tp>
      <tp t="s">
        <v>#N/A N/A</v>
        <stp/>
        <stp>BDH|10766883723273292297</stp>
        <tr r="F582" s="3"/>
      </tp>
      <tp t="s">
        <v>#N/A N/A</v>
        <stp/>
        <stp>BDH|15027315195015387107</stp>
        <tr r="B507" s="3"/>
      </tp>
      <tp t="s">
        <v>#N/A N/A</v>
        <stp/>
        <stp>BDH|10729983477302957769</stp>
        <tr r="G366" s="3"/>
      </tp>
      <tp t="s">
        <v>#N/A N/A</v>
        <stp/>
        <stp>BDH|10899963279051229426</stp>
        <tr r="G200" s="3"/>
      </tp>
      <tp t="s">
        <v>#N/A N/A</v>
        <stp/>
        <stp>BDH|14550152836168239538</stp>
        <tr r="B316" s="3"/>
      </tp>
      <tp t="s">
        <v>#N/A N/A</v>
        <stp/>
        <stp>BDH|16373912407695153135</stp>
        <tr r="C321" s="3"/>
      </tp>
      <tp t="s">
        <v>#N/A N/A</v>
        <stp/>
        <stp>BDH|10591978874156305321</stp>
        <tr r="E307" s="3"/>
      </tp>
      <tp t="s">
        <v>#N/A N/A</v>
        <stp/>
        <stp>BDH|16923622471429964542</stp>
        <tr r="H229" s="3"/>
      </tp>
      <tp t="s">
        <v>#N/A N/A</v>
        <stp/>
        <stp>BDH|17282362923839331428</stp>
        <tr r="E560" s="3"/>
      </tp>
      <tp t="s">
        <v>#N/A N/A</v>
        <stp/>
        <stp>BDH|15474252271208585332</stp>
        <tr r="C491" s="3"/>
      </tp>
      <tp t="s">
        <v>#N/A N/A</v>
        <stp/>
        <stp>BDH|14805180811267203851</stp>
        <tr r="I197" s="3"/>
      </tp>
      <tp t="s">
        <v>#N/A N/A</v>
        <stp/>
        <stp>BDH|15057455470529229414</stp>
        <tr r="C223" s="3"/>
      </tp>
      <tp t="s">
        <v>#N/A N/A</v>
        <stp/>
        <stp>BDH|18175466641880515359</stp>
        <tr r="D437" s="3"/>
      </tp>
      <tp t="s">
        <v>#N/A N/A</v>
        <stp/>
        <stp>BDH|14494719903389323131</stp>
        <tr r="E509" s="3"/>
      </tp>
      <tp t="s">
        <v>#N/A N/A</v>
        <stp/>
        <stp>BDH|17519340186550122700</stp>
        <tr r="D364" s="3"/>
      </tp>
      <tp t="s">
        <v>#N/A N/A</v>
        <stp/>
        <stp>BDH|10844474688650125702</stp>
        <tr r="F238" s="3"/>
      </tp>
      <tp t="s">
        <v>#N/A N/A</v>
        <stp/>
        <stp>BDH|13882963790740730800</stp>
        <tr r="E466" s="3"/>
      </tp>
      <tp t="s">
        <v>#N/A N/A</v>
        <stp/>
        <stp>BDH|11163975593133494988</stp>
        <tr r="E248" s="3"/>
      </tp>
      <tp t="s">
        <v>#N/A N/A</v>
        <stp/>
        <stp>BDH|16256921560591038397</stp>
        <tr r="D523" s="3"/>
      </tp>
      <tp t="s">
        <v>#N/A N/A</v>
        <stp/>
        <stp>BDH|13643864348360226429</stp>
        <tr r="B567" s="3"/>
      </tp>
      <tp t="s">
        <v>#N/A N/A</v>
        <stp/>
        <stp>BDH|15694543809799055230</stp>
        <tr r="D289" s="3"/>
      </tp>
      <tp t="s">
        <v>#N/A N/A</v>
        <stp/>
        <stp>BDH|15633649679319101626</stp>
        <tr r="G383" s="3"/>
      </tp>
      <tp t="s">
        <v>#N/A N/A</v>
        <stp/>
        <stp>BDH|11418699635207113816</stp>
        <tr r="D308" s="3"/>
      </tp>
      <tp t="s">
        <v>#N/A N/A</v>
        <stp/>
        <stp>BDH|17854119303065260806</stp>
        <tr r="B133" s="3"/>
      </tp>
      <tp t="s">
        <v>#N/A N/A</v>
        <stp/>
        <stp>BDH|15306225743079914138</stp>
        <tr r="C252" s="3"/>
      </tp>
      <tp t="s">
        <v>#N/A N/A</v>
        <stp/>
        <stp>BDH|18304284902845892496</stp>
        <tr r="C157" s="3"/>
      </tp>
      <tp t="s">
        <v>#N/A N/A</v>
        <stp/>
        <stp>BDH|11300627267063726996</stp>
        <tr r="F395" s="3"/>
      </tp>
      <tp t="s">
        <v>#N/A N/A</v>
        <stp/>
        <stp>BDH|14230362289617577307</stp>
        <tr r="I545" s="3"/>
      </tp>
      <tp t="s">
        <v>#N/A N/A</v>
        <stp/>
        <stp>BDH|11479872682009826328</stp>
        <tr r="G368" s="3"/>
      </tp>
      <tp t="s">
        <v>#N/A N/A</v>
        <stp/>
        <stp>BDH|16006468865679174698</stp>
        <tr r="C591" s="3"/>
      </tp>
      <tp t="s">
        <v>#N/A N/A</v>
        <stp/>
        <stp>BDH|12553880896469241122</stp>
        <tr r="D214" s="3"/>
      </tp>
      <tp t="s">
        <v>#N/A N/A</v>
        <stp/>
        <stp>BDH|14857294515124600896</stp>
        <tr r="I563" s="3"/>
      </tp>
      <tp t="s">
        <v>#N/A N/A</v>
        <stp/>
        <stp>BDH|10554202149864568932</stp>
        <tr r="I580" s="3"/>
      </tp>
      <tp t="s">
        <v>#N/A N/A</v>
        <stp/>
        <stp>BDH|15380714366438812760</stp>
        <tr r="C526" s="3"/>
      </tp>
      <tp t="s">
        <v>#N/A N/A</v>
        <stp/>
        <stp>BDH|12681861249611246415</stp>
        <tr r="G599" s="3"/>
      </tp>
      <tp t="s">
        <v>#N/A N/A</v>
        <stp/>
        <stp>BDH|14434705957358010598</stp>
        <tr r="B209" s="3"/>
      </tp>
      <tp t="s">
        <v>#N/A N/A</v>
        <stp/>
        <stp>BDH|18165921031760848908</stp>
        <tr r="D175" s="3"/>
      </tp>
      <tp t="s">
        <v>#N/A N/A</v>
        <stp/>
        <stp>BDH|18109587977119620821</stp>
        <tr r="I163" s="3"/>
      </tp>
      <tp t="s">
        <v>#N/A N/A</v>
        <stp/>
        <stp>BDH|17245322118899121744</stp>
        <tr r="G546" s="3"/>
      </tp>
      <tp t="s">
        <v>#N/A N/A</v>
        <stp/>
        <stp>BDH|15924256292844525166</stp>
        <tr r="G451" s="3"/>
      </tp>
      <tp t="s">
        <v>#N/A N/A</v>
        <stp/>
        <stp>BDH|14243410503879905248</stp>
        <tr r="E131" s="3"/>
      </tp>
      <tp t="s">
        <v>#N/A N/A</v>
        <stp/>
        <stp>BDH|18113048160515050093</stp>
        <tr r="C109" s="3"/>
      </tp>
      <tp t="s">
        <v>#N/A N/A</v>
        <stp/>
        <stp>BDH|15117449539959792070</stp>
        <tr r="E231" s="3"/>
      </tp>
      <tp t="s">
        <v>#N/A N/A</v>
        <stp/>
        <stp>BDH|13207373607013653888</stp>
        <tr r="I327" s="3"/>
      </tp>
      <tp t="s">
        <v>#N/A N/A</v>
        <stp/>
        <stp>BDH|14090700447649247596</stp>
        <tr r="E360" s="3"/>
      </tp>
      <tp t="s">
        <v>#N/A N/A</v>
        <stp/>
        <stp>BDH|15697557539479700119</stp>
        <tr r="D461" s="3"/>
      </tp>
      <tp t="s">
        <v>#N/A N/A</v>
        <stp/>
        <stp>BDH|16741794593346640570</stp>
        <tr r="F194" s="3"/>
      </tp>
      <tp t="s">
        <v>#N/A N/A</v>
        <stp/>
        <stp>BDH|17526967468795795633</stp>
        <tr r="F550" s="3"/>
      </tp>
      <tp t="s">
        <v>#N/A N/A</v>
        <stp/>
        <stp>BDH|12543793478858242193</stp>
        <tr r="C189" s="3"/>
      </tp>
      <tp t="s">
        <v>#N/A N/A</v>
        <stp/>
        <stp>BDH|14333698592665752505</stp>
        <tr r="B117" s="3"/>
      </tp>
      <tp t="s">
        <v>#N/A N/A</v>
        <stp/>
        <stp>BDH|11414850425040288095</stp>
        <tr r="G311" s="3"/>
      </tp>
      <tp t="s">
        <v>#N/A N/A</v>
        <stp/>
        <stp>BDH|10830662764403586801</stp>
        <tr r="E271" s="3"/>
      </tp>
      <tp t="s">
        <v>#N/A N/A</v>
        <stp/>
        <stp>BDH|13632225069585162933</stp>
        <tr r="I159" s="3"/>
      </tp>
      <tp t="s">
        <v>#N/A N/A</v>
        <stp/>
        <stp>BDH|10815114311443153861</stp>
        <tr r="F553" s="3"/>
      </tp>
      <tp t="s">
        <v>#N/A N/A</v>
        <stp/>
        <stp>BDH|13661791754322254865</stp>
        <tr r="D275" s="3"/>
      </tp>
      <tp t="s">
        <v>#N/A N/A</v>
        <stp/>
        <stp>BDH|10044043422859942010</stp>
        <tr r="H140" s="3"/>
      </tp>
      <tp t="s">
        <v>#N/A N/A</v>
        <stp/>
        <stp>BDH|13572356225648313189</stp>
        <tr r="C485" s="3"/>
      </tp>
      <tp t="s">
        <v>#N/A N/A</v>
        <stp/>
        <stp>BDH|14406541425808822039</stp>
        <tr r="H390" s="3"/>
      </tp>
      <tp t="s">
        <v>#N/A N/A</v>
        <stp/>
        <stp>BDH|15009486533409733020</stp>
        <tr r="G549" s="3"/>
      </tp>
      <tp t="s">
        <v>#N/A N/A</v>
        <stp/>
        <stp>BDH|13204487593130752503</stp>
        <tr r="D189" s="3"/>
      </tp>
      <tp t="s">
        <v>#N/A N/A</v>
        <stp/>
        <stp>BDH|17838506976326025800</stp>
        <tr r="G217" s="3"/>
      </tp>
      <tp t="s">
        <v>#N/A N/A</v>
        <stp/>
        <stp>BDS|11218690950513976983</stp>
        <tr r="W143" s="3"/>
      </tp>
      <tp t="s">
        <v>#N/A N/A</v>
        <stp/>
        <stp>BDS|10365815354921845448</stp>
        <tr r="AH172" s="3"/>
      </tp>
      <tp t="s">
        <v>#N/A N/A</v>
        <stp/>
        <stp>BDS|16223688925122772833</stp>
        <tr r="W332" s="3"/>
      </tp>
      <tp t="s">
        <v>#N/A N/A</v>
        <stp/>
        <stp>BDS|11569957269461601749</stp>
        <tr r="W312" s="3"/>
      </tp>
      <tp t="s">
        <v>#N/A N/A</v>
        <stp/>
        <stp>BDS|15878562662078680618</stp>
        <tr r="W283" s="3"/>
      </tp>
      <tp t="s">
        <v>#N/A N/A</v>
        <stp/>
        <stp>BDS|13613297122113235841</stp>
        <tr r="L248" s="3"/>
      </tp>
      <tp t="e">
        <v>#N/A</v>
        <stp/>
        <stp>BDS|16358227796905997069</stp>
        <tr r="AH321" s="3"/>
        <tr r="AH321" s="3"/>
        <tr r="W321" s="3"/>
        <tr r="W321" s="3"/>
        <tr r="L321" s="3"/>
        <tr r="L321" s="3"/>
      </tp>
      <tp t="s">
        <v>#N/A N/A</v>
        <stp/>
        <stp>BDS|16995565752136419814</stp>
        <tr r="W229" s="3"/>
      </tp>
      <tp t="s">
        <v>#N/A N/A</v>
        <stp/>
        <stp>BDS|15783196787826073201</stp>
        <tr r="AH557" s="3"/>
      </tp>
      <tp t="s">
        <v>#N/A N/A</v>
        <stp/>
        <stp>BDS|10144406957808794186</stp>
        <tr r="AH244" s="3"/>
      </tp>
      <tp t="s">
        <v>#N/A N/A</v>
        <stp/>
        <stp>BDS|11343729518307669812</stp>
        <tr r="AH119" s="3"/>
      </tp>
      <tp t="s">
        <v>#N/A N/A</v>
        <stp/>
        <stp>BDS|11103639442858606389</stp>
        <tr r="W297" s="3"/>
      </tp>
      <tp t="s">
        <v>#N/A N/A</v>
        <stp/>
        <stp>BDS|15491283488411930638</stp>
        <tr r="L410" s="3"/>
      </tp>
      <tp t="e">
        <v>#N/A</v>
        <stp/>
        <stp>BDS|11178843490130204881</stp>
        <tr r="AH186" s="3"/>
        <tr r="AH186" s="3"/>
        <tr r="L186" s="3"/>
        <tr r="L186" s="3"/>
        <tr r="W186" s="3"/>
        <tr r="W186" s="3"/>
      </tp>
      <tp t="s">
        <v>#N/A N/A</v>
        <stp/>
        <stp>BDS|16047251789317486347</stp>
        <tr r="L370" s="3"/>
      </tp>
      <tp t="s">
        <v>#N/A N/A</v>
        <stp/>
        <stp>BDS|15901316483923431530</stp>
        <tr r="AH513" s="3"/>
      </tp>
      <tp t="s">
        <v>#N/A N/A</v>
        <stp/>
        <stp>BDS|15409500089898280833</stp>
        <tr r="AH174" s="3"/>
      </tp>
      <tp t="s">
        <v>#N/A N/A</v>
        <stp/>
        <stp>BDS|15002167170158268385</stp>
        <tr r="L574" s="3"/>
      </tp>
      <tp t="e">
        <v>#N/A</v>
        <stp/>
        <stp>BDP|14173470982401331198</stp>
        <tr r="F11" s="3"/>
      </tp>
      <tp t="s">
        <v>#N/A N/A</v>
        <stp/>
        <stp>BDS|18263587127515213227</stp>
        <tr r="AH601" s="3"/>
      </tp>
      <tp t="s">
        <v>#N/A N/A</v>
        <stp/>
        <stp>BDS|15860201990611238772</stp>
        <tr r="AH365" s="3"/>
      </tp>
      <tp t="e">
        <v>#N/A</v>
        <stp/>
        <stp>BDS|10700888423857124505</stp>
        <tr r="L493" s="3"/>
        <tr r="L493" s="3"/>
        <tr r="W493" s="3"/>
        <tr r="W493" s="3"/>
        <tr r="AH493" s="3"/>
        <tr r="AH493" s="3"/>
      </tp>
      <tp t="s">
        <v>#N/A N/A</v>
        <stp/>
        <stp>BDS|13753815582562110982</stp>
        <tr r="L270" s="3"/>
      </tp>
      <tp t="s">
        <v>#N/A N/A</v>
        <stp/>
        <stp>BDS|17269785671657898817</stp>
        <tr r="W201" s="3"/>
      </tp>
      <tp t="s">
        <v>#N/A N/A</v>
        <stp/>
        <stp>BDS|17770169756943436816</stp>
        <tr r="L290" s="3"/>
      </tp>
      <tp t="s">
        <v>#N/A N/A</v>
        <stp/>
        <stp>BDS|10938083803968721054</stp>
        <tr r="W372" s="3"/>
      </tp>
      <tp t="s">
        <v>#N/A N/A</v>
        <stp/>
        <stp>BDS|16479371747971403802</stp>
        <tr r="AH561" s="3"/>
      </tp>
      <tp t="e">
        <v>#N/A</v>
        <stp/>
        <stp>BDS|17425800784166592958</stp>
        <tr r="AH323" s="3"/>
        <tr r="AH323" s="3"/>
        <tr r="L323" s="3"/>
        <tr r="L323" s="3"/>
        <tr r="W323" s="3"/>
        <tr r="W323" s="3"/>
      </tp>
      <tp t="s">
        <v>#N/A N/A</v>
        <stp/>
        <stp>BDS|11196763822788191459</stp>
        <tr r="L343" s="3"/>
      </tp>
      <tp t="s">
        <v>#N/A N/A</v>
        <stp/>
        <stp>BDS|16306753032193706923</stp>
        <tr r="AH396" s="3"/>
      </tp>
      <tp t="e">
        <v>#N/A</v>
        <stp/>
        <stp>BDP|18131714743614608703</stp>
        <tr r="H13" s="3"/>
      </tp>
      <tp t="s">
        <v>#N/A N/A</v>
        <stp/>
        <stp>BDS|16725755388170854159</stp>
        <tr r="L393" s="3"/>
      </tp>
      <tp t="s">
        <v>#N/A N/A</v>
        <stp/>
        <stp>BDS|17518921406294314252</stp>
        <tr r="AH490" s="3"/>
      </tp>
      <tp t="e">
        <v>#N/A</v>
        <stp/>
        <stp>BDS|11521806201639008801</stp>
        <tr r="L286" s="3"/>
        <tr r="L286" s="3"/>
        <tr r="AH286" s="3"/>
        <tr r="AH286" s="3"/>
        <tr r="W286" s="3"/>
        <tr r="W286" s="3"/>
      </tp>
      <tp t="e">
        <v>#N/A</v>
        <stp/>
        <stp>BDP|15625801722381144625</stp>
        <tr r="G8" s="3"/>
      </tp>
      <tp t="s">
        <v>#N/A N/A</v>
        <stp/>
        <stp>BDS|15288024073379623319</stp>
        <tr r="L246" s="3"/>
      </tp>
      <tp t="s">
        <v>#N/A N/A</v>
        <stp/>
        <stp>BDS|11861453687781804466</stp>
        <tr r="L433" s="3"/>
      </tp>
      <tp t="s">
        <v>#N/A N/A</v>
        <stp/>
        <stp>BDS|17834037629845172860</stp>
        <tr r="W322" s="3"/>
      </tp>
      <tp t="s">
        <v>#N/A N/A</v>
        <stp/>
        <stp>BDS|10386016267689322739</stp>
        <tr r="AH478" s="3"/>
      </tp>
      <tp t="s">
        <v>#N/A N/A</v>
        <stp/>
        <stp>BDS|15953520532513445882</stp>
        <tr r="L238" s="3"/>
      </tp>
      <tp t="s">
        <v>#N/A N/A</v>
        <stp/>
        <stp>BDH|14863002694367594287</stp>
        <tr r="D279" s="3"/>
      </tp>
      <tp t="s">
        <v>#N/A N/A</v>
        <stp/>
        <stp>BDH|10757820089859801155</stp>
        <tr r="F396" s="3"/>
      </tp>
      <tp t="s">
        <v>#N/A N/A</v>
        <stp/>
        <stp>BDH|14949900078596044408</stp>
        <tr r="F183" s="3"/>
      </tp>
      <tp t="s">
        <v>#N/A N/A</v>
        <stp/>
        <stp>BDH|10207823007862751212</stp>
        <tr r="F486" s="3"/>
      </tp>
      <tp t="s">
        <v>#N/A N/A</v>
        <stp/>
        <stp>BDH|10896177495825824537</stp>
        <tr r="G375" s="3"/>
      </tp>
      <tp t="s">
        <v>#N/A N/A</v>
        <stp/>
        <stp>BDH|17584839433285649125</stp>
        <tr r="C434" s="3"/>
      </tp>
      <tp t="s">
        <v>#N/A N/A</v>
        <stp/>
        <stp>BDH|11389049286231972095</stp>
        <tr r="I357" s="3"/>
      </tp>
      <tp t="s">
        <v>#N/A N/A</v>
        <stp/>
        <stp>BDH|17573175731018720557</stp>
        <tr r="F563" s="3"/>
      </tp>
      <tp t="s">
        <v>#N/A N/A</v>
        <stp/>
        <stp>BDH|12685977224027093640</stp>
        <tr r="H518" s="3"/>
      </tp>
      <tp t="s">
        <v>#N/A N/A</v>
        <stp/>
        <stp>BDH|12573462080087632143</stp>
        <tr r="H382" s="3"/>
      </tp>
      <tp t="s">
        <v>#N/A N/A</v>
        <stp/>
        <stp>BDH|16575705815941742976</stp>
        <tr r="B351" s="3"/>
      </tp>
      <tp t="s">
        <v>#N/A N/A</v>
        <stp/>
        <stp>BDH|16025234487323559718</stp>
        <tr r="I176" s="3"/>
      </tp>
      <tp t="s">
        <v>#N/A N/A</v>
        <stp/>
        <stp>BDH|14285176288871414496</stp>
        <tr r="I528" s="3"/>
      </tp>
      <tp t="s">
        <v>#N/A N/A</v>
        <stp/>
        <stp>BDH|10130566296750076414</stp>
        <tr r="G133" s="3"/>
      </tp>
      <tp t="s">
        <v>#N/A N/A</v>
        <stp/>
        <stp>BDH|14071318986124598320</stp>
        <tr r="C598" s="3"/>
      </tp>
      <tp t="s">
        <v>#N/A N/A</v>
        <stp/>
        <stp>BDH|11605991657621976429</stp>
        <tr r="I266" s="3"/>
      </tp>
      <tp t="s">
        <v>#N/A N/A</v>
        <stp/>
        <stp>BDH|11654039823482384963</stp>
        <tr r="F299" s="3"/>
      </tp>
      <tp t="s">
        <v>#N/A N/A</v>
        <stp/>
        <stp>BDH|10468076281923280334</stp>
        <tr r="G222" s="3"/>
      </tp>
      <tp t="s">
        <v>#N/A N/A</v>
        <stp/>
        <stp>BDH|16754995599118712634</stp>
        <tr r="G524" s="3"/>
      </tp>
      <tp t="s">
        <v>#N/A N/A</v>
        <stp/>
        <stp>BDH|14924262086061946729</stp>
        <tr r="E326" s="3"/>
      </tp>
      <tp t="s">
        <v>#N/A N/A</v>
        <stp/>
        <stp>BDH|11410588843699845157</stp>
        <tr r="G471" s="3"/>
      </tp>
      <tp t="s">
        <v>#N/A N/A</v>
        <stp/>
        <stp>BDH|13969114595512757183</stp>
        <tr r="I554" s="3"/>
      </tp>
      <tp t="s">
        <v>#N/A N/A</v>
        <stp/>
        <stp>BDH|17022811906746147146</stp>
        <tr r="B400" s="3"/>
      </tp>
      <tp t="s">
        <v>#N/A N/A</v>
        <stp/>
        <stp>BDH|15475353401046053824</stp>
        <tr r="D512" s="3"/>
      </tp>
      <tp t="s">
        <v>#N/A N/A</v>
        <stp/>
        <stp>BDH|11202022590165206578</stp>
        <tr r="E520" s="3"/>
      </tp>
      <tp t="s">
        <v>#N/A N/A</v>
        <stp/>
        <stp>BDH|15391350573190273925</stp>
        <tr r="B509" s="3"/>
      </tp>
      <tp t="s">
        <v>#N/A N/A</v>
        <stp/>
        <stp>BDH|17980693581098112950</stp>
        <tr r="D421" s="3"/>
      </tp>
      <tp t="s">
        <v>#N/A N/A</v>
        <stp/>
        <stp>BDH|11322622844979863287</stp>
        <tr r="B184" s="3"/>
      </tp>
      <tp t="s">
        <v>#N/A N/A</v>
        <stp/>
        <stp>BDH|12039413113869044671</stp>
        <tr r="E104" s="3"/>
      </tp>
      <tp t="s">
        <v>#N/A N/A</v>
        <stp/>
        <stp>BDH|13124231834443569962</stp>
        <tr r="C261" s="3"/>
      </tp>
      <tp t="s">
        <v>#N/A N/A</v>
        <stp/>
        <stp>BDH|13963493032405723900</stp>
        <tr r="F103" s="3"/>
      </tp>
      <tp t="s">
        <v>#N/A N/A</v>
        <stp/>
        <stp>BDH|14454695589105269735</stp>
        <tr r="D150" s="3"/>
      </tp>
      <tp t="s">
        <v>#N/A N/A</v>
        <stp/>
        <stp>BDH|11024384782331867371</stp>
        <tr r="F135" s="3"/>
      </tp>
      <tp t="s">
        <v>#N/A N/A</v>
        <stp/>
        <stp>BDH|12936396403561289848</stp>
        <tr r="C271" s="3"/>
      </tp>
      <tp t="s">
        <v>#N/A N/A</v>
        <stp/>
        <stp>BDH|14079945703762123737</stp>
        <tr r="B244" s="3"/>
      </tp>
      <tp t="s">
        <v>#N/A N/A</v>
        <stp/>
        <stp>BDH|18194343045073758437</stp>
        <tr r="G130" s="3"/>
      </tp>
      <tp t="s">
        <v>#N/A N/A</v>
        <stp/>
        <stp>BDH|14789765689246895549</stp>
        <tr r="G550" s="3"/>
      </tp>
      <tp t="s">
        <v>#N/A N/A</v>
        <stp/>
        <stp>BDH|16232290868132642819</stp>
        <tr r="C201" s="3"/>
      </tp>
      <tp t="s">
        <v>#N/A N/A</v>
        <stp/>
        <stp>BDH|13581394174906919957</stp>
        <tr r="B362" s="3"/>
      </tp>
      <tp t="s">
        <v>#N/A N/A</v>
        <stp/>
        <stp>BDH|16172011096772065526</stp>
        <tr r="G87" s="3"/>
      </tp>
      <tp t="s">
        <v>#N/A N/A</v>
        <stp/>
        <stp>BDH|14434033227677238963</stp>
        <tr r="D87" s="3"/>
      </tp>
      <tp t="s">
        <v>#N/A N/A</v>
        <stp/>
        <stp>BDH|10456790851533880930</stp>
        <tr r="B398" s="3"/>
      </tp>
      <tp t="s">
        <v>#N/A N/A</v>
        <stp/>
        <stp>BDH|10808099446599141517</stp>
        <tr r="B441" s="3"/>
      </tp>
      <tp t="s">
        <v>#N/A N/A</v>
        <stp/>
        <stp>BDH|13728990252286874138</stp>
        <tr r="H111" s="3"/>
      </tp>
      <tp t="s">
        <v>#N/A N/A</v>
        <stp/>
        <stp>BDH|11966348823290942806</stp>
        <tr r="I520" s="3"/>
      </tp>
      <tp t="s">
        <v>#N/A N/A</v>
        <stp/>
        <stp>BDH|13518541930854674902</stp>
        <tr r="E588" s="3"/>
      </tp>
      <tp t="s">
        <v>#N/A N/A</v>
        <stp/>
        <stp>BDH|18298557087294565926</stp>
        <tr r="E242" s="3"/>
      </tp>
      <tp t="s">
        <v>#N/A N/A</v>
        <stp/>
        <stp>BDH|12567933138389167987</stp>
        <tr r="C378" s="3"/>
      </tp>
      <tp t="s">
        <v>#N/A N/A</v>
        <stp/>
        <stp>BDH|16698509195542538010</stp>
        <tr r="I571" s="3"/>
      </tp>
      <tp t="s">
        <v>#N/A N/A</v>
        <stp/>
        <stp>BDH|17320413130168082042</stp>
        <tr r="D510" s="3"/>
      </tp>
      <tp t="s">
        <v>#N/A N/A</v>
        <stp/>
        <stp>BDH|14089747414482528831</stp>
        <tr r="H511" s="3"/>
      </tp>
      <tp t="s">
        <v>#N/A N/A</v>
        <stp/>
        <stp>BDH|10342900015168550858</stp>
        <tr r="I345" s="3"/>
      </tp>
      <tp t="s">
        <v>#N/A N/A</v>
        <stp/>
        <stp>BDH|16262573992324327629</stp>
        <tr r="C450" s="3"/>
      </tp>
      <tp t="s">
        <v>#N/A N/A</v>
        <stp/>
        <stp>BDH|11581306067119481505</stp>
        <tr r="E279" s="3"/>
      </tp>
      <tp t="s">
        <v>#N/A N/A</v>
        <stp/>
        <stp>BDH|13122054104128101375</stp>
        <tr r="F463" s="3"/>
      </tp>
      <tp t="s">
        <v>#N/A N/A</v>
        <stp/>
        <stp>BDH|15789095558401170919</stp>
        <tr r="H347" s="3"/>
      </tp>
      <tp t="s">
        <v>#N/A N/A</v>
        <stp/>
        <stp>BDH|10650963693140350864</stp>
        <tr r="F329" s="3"/>
      </tp>
      <tp t="s">
        <v>#N/A N/A</v>
        <stp/>
        <stp>BDH|13650062195775843749</stp>
        <tr r="G477" s="3"/>
      </tp>
      <tp t="s">
        <v>#N/A N/A</v>
        <stp/>
        <stp>BDH|18289941270029782787</stp>
        <tr r="I600" s="3"/>
      </tp>
      <tp t="s">
        <v>#N/A N/A</v>
        <stp/>
        <stp>BDH|16884457456799429674</stp>
        <tr r="G430" s="3"/>
      </tp>
      <tp t="s">
        <v>#N/A N/A</v>
        <stp/>
        <stp>BDH|12284389371796459874</stp>
        <tr r="C97" s="3"/>
      </tp>
      <tp t="s">
        <v>#N/A N/A</v>
        <stp/>
        <stp>BDH|17735445719372370817</stp>
        <tr r="I275" s="3"/>
      </tp>
      <tp t="s">
        <v>#N/A N/A</v>
        <stp/>
        <stp>BDH|15808828830385744361</stp>
        <tr r="F241" s="3"/>
      </tp>
      <tp t="s">
        <v>#N/A N/A</v>
        <stp/>
        <stp>BDH|18006516778737265509</stp>
        <tr r="I539" s="3"/>
      </tp>
      <tp t="s">
        <v>#N/A N/A</v>
        <stp/>
        <stp>BDH|17971957975745089423</stp>
        <tr r="I141" s="3"/>
      </tp>
      <tp t="s">
        <v>#N/A N/A</v>
        <stp/>
        <stp>BDH|12911415553438149317</stp>
        <tr r="C414" s="3"/>
      </tp>
      <tp t="s">
        <v>#N/A N/A</v>
        <stp/>
        <stp>BDH|15150824576354709697</stp>
        <tr r="B176" s="3"/>
      </tp>
      <tp t="s">
        <v>#N/A N/A</v>
        <stp/>
        <stp>BDH|12817652096736075306</stp>
        <tr r="C431" s="3"/>
      </tp>
      <tp t="s">
        <v>#N/A N/A</v>
        <stp/>
        <stp>BDH|12581189984553092036</stp>
        <tr r="D525" s="3"/>
      </tp>
      <tp t="s">
        <v>#N/A N/A</v>
        <stp/>
        <stp>BDH|11271466653070937848</stp>
        <tr r="E226" s="3"/>
      </tp>
      <tp t="s">
        <v>#N/A N/A</v>
        <stp/>
        <stp>BDH|16684705040135531890</stp>
        <tr r="B399" s="3"/>
      </tp>
      <tp t="s">
        <v>#N/A N/A</v>
        <stp/>
        <stp>BDH|15330495301910984985</stp>
        <tr r="H503" s="3"/>
      </tp>
      <tp t="s">
        <v>#N/A N/A</v>
        <stp/>
        <stp>BDH|17357611849148337527</stp>
        <tr r="I205" s="3"/>
      </tp>
      <tp t="s">
        <v>#N/A N/A</v>
        <stp/>
        <stp>BDH|15964058186217897280</stp>
        <tr r="H439" s="3"/>
      </tp>
      <tp t="s">
        <v>#N/A N/A</v>
        <stp/>
        <stp>BDH|14549566779826473834</stp>
        <tr r="G475" s="3"/>
      </tp>
      <tp t="s">
        <v>#N/A N/A</v>
        <stp/>
        <stp>BDH|14648840350898909965</stp>
        <tr r="B430" s="3"/>
      </tp>
      <tp t="s">
        <v>#N/A N/A</v>
        <stp/>
        <stp>BDH|13268687665328226308</stp>
        <tr r="H523" s="3"/>
      </tp>
      <tp t="s">
        <v>#N/A N/A</v>
        <stp/>
        <stp>BDH|15300580361627016979</stp>
        <tr r="C483" s="3"/>
      </tp>
      <tp t="s">
        <v>#N/A N/A</v>
        <stp/>
        <stp>BDH|18302952700941215897</stp>
        <tr r="B88" s="3"/>
      </tp>
      <tp t="s">
        <v>#N/A N/A</v>
        <stp/>
        <stp>BDH|17405421200569916229</stp>
        <tr r="F368" s="3"/>
      </tp>
      <tp t="s">
        <v>#N/A N/A</v>
        <stp/>
        <stp>BDH|13427730155828727192</stp>
        <tr r="H431" s="3"/>
      </tp>
      <tp t="s">
        <v>#N/A N/A</v>
        <stp/>
        <stp>BDH|17884934684687652956</stp>
        <tr r="F258" s="3"/>
      </tp>
      <tp t="s">
        <v>#N/A N/A</v>
        <stp/>
        <stp>BDH|18058753166264777585</stp>
        <tr r="B388" s="3"/>
      </tp>
      <tp t="s">
        <v>#N/A N/A</v>
        <stp/>
        <stp>BDH|14901378404146094965</stp>
        <tr r="I424" s="3"/>
      </tp>
      <tp t="s">
        <v>#N/A N/A</v>
        <stp/>
        <stp>BDH|11975805129891780288</stp>
        <tr r="B576" s="3"/>
      </tp>
      <tp t="s">
        <v>#N/A N/A</v>
        <stp/>
        <stp>BDH|10947449624247502937</stp>
        <tr r="F421" s="3"/>
      </tp>
      <tp t="s">
        <v>#N/A N/A</v>
        <stp/>
        <stp>BDH|17537847519836614013</stp>
        <tr r="F524" s="3"/>
      </tp>
      <tp t="s">
        <v>#N/A N/A</v>
        <stp/>
        <stp>BDH|14612908230893033590</stp>
        <tr r="G128" s="3"/>
      </tp>
      <tp t="s">
        <v>#N/A N/A</v>
        <stp/>
        <stp>BDH|13843489356992125880</stp>
        <tr r="D494" s="3"/>
      </tp>
      <tp t="s">
        <v>#N/A N/A</v>
        <stp/>
        <stp>BDH|10940383749707482823</stp>
        <tr r="B312" s="3"/>
      </tp>
      <tp t="s">
        <v>#N/A N/A</v>
        <stp/>
        <stp>BDH|16332187821569792436</stp>
        <tr r="C289" s="3"/>
      </tp>
      <tp t="s">
        <v>#N/A N/A</v>
        <stp/>
        <stp>BDH|12399791837356430876</stp>
        <tr r="E112" s="3"/>
      </tp>
      <tp t="s">
        <v>#N/A N/A</v>
        <stp/>
        <stp>BDH|10451246028999657102</stp>
        <tr r="E142" s="3"/>
      </tp>
      <tp t="s">
        <v>#N/A N/A</v>
        <stp/>
        <stp>BDH|10052846286719539194</stp>
        <tr r="G545" s="3"/>
      </tp>
      <tp t="s">
        <v>#N/A N/A</v>
        <stp/>
        <stp>BDH|15366960857077464687</stp>
        <tr r="I477" s="3"/>
      </tp>
      <tp t="s">
        <v>#N/A N/A</v>
        <stp/>
        <stp>BDH|11859706112016611925</stp>
        <tr r="G96" s="3"/>
      </tp>
      <tp t="s">
        <v>#N/A N/A</v>
        <stp/>
        <stp>BDH|16529185403979509659</stp>
        <tr r="D192" s="3"/>
      </tp>
      <tp t="s">
        <v>#N/A N/A</v>
        <stp/>
        <stp>BDH|18329397356492727455</stp>
        <tr r="C284" s="3"/>
      </tp>
      <tp t="e">
        <v>#N/A</v>
        <stp/>
        <stp>BDS|16950716695304356547</stp>
        <tr r="L262" s="3"/>
        <tr r="L262" s="3"/>
        <tr r="W262" s="3"/>
        <tr r="W262" s="3"/>
        <tr r="AH262" s="3"/>
        <tr r="AH262" s="3"/>
      </tp>
      <tp t="e">
        <v>#N/A</v>
        <stp/>
        <stp>BDS|13330632886132821643</stp>
        <tr r="AH311" s="3"/>
        <tr r="AH311" s="3"/>
        <tr r="L311" s="3"/>
        <tr r="L311" s="3"/>
        <tr r="W311" s="3"/>
        <tr r="W311" s="3"/>
      </tp>
      <tp t="s">
        <v>#N/A N/A</v>
        <stp/>
        <stp>BDS|18304797507166710003</stp>
        <tr r="AH194" s="3"/>
      </tp>
      <tp t="s">
        <v>#N/A N/A</v>
        <stp/>
        <stp>BDS|11420839954401135495</stp>
        <tr r="AH152" s="3"/>
      </tp>
      <tp t="e">
        <v>#N/A</v>
        <stp/>
        <stp>BDS|12778655044369884058</stp>
        <tr r="L545" s="3"/>
        <tr r="L545" s="3"/>
        <tr r="AH545" s="3"/>
        <tr r="AH545" s="3"/>
        <tr r="W545" s="3"/>
        <tr r="W545" s="3"/>
      </tp>
      <tp t="s">
        <v>#N/A N/A</v>
        <stp/>
        <stp>BDS|16510533596157237491</stp>
        <tr r="W327" s="3"/>
      </tp>
      <tp t="s">
        <v>#N/A N/A</v>
        <stp/>
        <stp>BDS|13708687414328246513</stp>
        <tr r="L109" s="3"/>
      </tp>
      <tp t="s">
        <v>#N/A N/A</v>
        <stp/>
        <stp>BDS|12515802552283783593</stp>
        <tr r="W231" s="3"/>
      </tp>
      <tp t="s">
        <v>#N/A N/A</v>
        <stp/>
        <stp>BDS|13835149381905287662</stp>
        <tr r="W488" s="3"/>
      </tp>
      <tp t="s">
        <v>#N/A N/A</v>
        <stp/>
        <stp>BDS|15223347349902669905</stp>
        <tr r="W407" s="3"/>
      </tp>
      <tp t="s">
        <v>#N/A N/A</v>
        <stp/>
        <stp>BDS|11127167978069623705</stp>
        <tr r="W577" s="3"/>
      </tp>
      <tp t="e">
        <v>#N/A</v>
        <stp/>
        <stp>BDS|17699033707006396882</stp>
        <tr r="L449" s="3"/>
        <tr r="L449" s="3"/>
        <tr r="W449" s="3"/>
        <tr r="W449" s="3"/>
        <tr r="AH449" s="3"/>
        <tr r="AH449" s="3"/>
      </tp>
      <tp t="s">
        <v>#N/A N/A</v>
        <stp/>
        <stp>BDS|14583490933553933985</stp>
        <tr r="W435" s="3"/>
      </tp>
      <tp t="e">
        <v>#N/A</v>
        <stp/>
        <stp>BDS|18156639504586042184</stp>
        <tr r="W193" s="3"/>
        <tr r="W193" s="3"/>
        <tr r="AH193" s="3"/>
        <tr r="AH193" s="3"/>
        <tr r="L193" s="3"/>
        <tr r="L193" s="3"/>
      </tp>
      <tp t="s">
        <v>#N/A N/A</v>
        <stp/>
        <stp>BDS|16947699199940048070</stp>
        <tr r="AH185" s="3"/>
      </tp>
      <tp t="s">
        <v>#N/A N/A</v>
        <stp/>
        <stp>BDS|14991781551107924863</stp>
        <tr r="L563" s="3"/>
      </tp>
      <tp t="s">
        <v>#N/A N/A</v>
        <stp/>
        <stp>BDS|18266740043200922233</stp>
        <tr r="L179" s="3"/>
      </tp>
      <tp t="s">
        <v>#N/A N/A</v>
        <stp/>
        <stp>BDS|14687484933898886292</stp>
        <tr r="W579" s="3"/>
      </tp>
      <tp t="s">
        <v>#N/A N/A</v>
        <stp/>
        <stp>BDS|14337567308740893898</stp>
        <tr r="W557" s="3"/>
      </tp>
      <tp t="s">
        <v>#N/A N/A</v>
        <stp/>
        <stp>BDS|18444549559916573703</stp>
        <tr r="L171" s="3"/>
      </tp>
      <tp t="e">
        <v>#N/A</v>
        <stp/>
        <stp>BDS|11627148665097901830</stp>
        <tr r="L580" s="3"/>
        <tr r="L580" s="3"/>
        <tr r="W580" s="3"/>
        <tr r="W580" s="3"/>
        <tr r="AH580" s="3"/>
        <tr r="AH580" s="3"/>
      </tp>
      <tp t="s">
        <v>#N/A N/A</v>
        <stp/>
        <stp>BDS|17782949424881346494</stp>
        <tr r="AH196" s="3"/>
      </tp>
      <tp t="s">
        <v>#N/A N/A</v>
        <stp/>
        <stp>BDS|15938954840320782162</stp>
        <tr r="W441" s="3"/>
      </tp>
      <tp t="s">
        <v>#N/A N/A</v>
        <stp/>
        <stp>BDS|17460352767883951824</stp>
        <tr r="W328" s="3"/>
      </tp>
      <tp t="s">
        <v>#N/A N/A</v>
        <stp/>
        <stp>BDS|13176882963781760506</stp>
        <tr r="L346" s="3"/>
      </tp>
      <tp t="e">
        <v>#N/A</v>
        <stp/>
        <stp>BDS|18335696479529929974</stp>
        <tr r="L592" s="3"/>
        <tr r="L592" s="3"/>
        <tr r="W592" s="3"/>
        <tr r="W592" s="3"/>
        <tr r="AH592" s="3"/>
        <tr r="AH592" s="3"/>
      </tp>
      <tp t="s">
        <v>#N/A N/A</v>
        <stp/>
        <stp>BDS|14715335646298757271</stp>
        <tr r="L406" s="3"/>
      </tp>
      <tp t="s">
        <v>#N/A N/A</v>
        <stp/>
        <stp>BDS|17513069489426162083</stp>
        <tr r="L449" s="3"/>
      </tp>
      <tp t="e">
        <v>#N/A</v>
        <stp/>
        <stp>BDS|12366851615915743773</stp>
        <tr r="W143" s="3"/>
        <tr r="W143" s="3"/>
        <tr r="AH143" s="3"/>
        <tr r="AH143" s="3"/>
        <tr r="L143" s="3"/>
        <tr r="L143" s="3"/>
      </tp>
      <tp t="s">
        <v>#N/A N/A</v>
        <stp/>
        <stp>BDS|17443250875072103969</stp>
        <tr r="L321" s="3"/>
      </tp>
      <tp t="s">
        <v>#N/A N/A</v>
        <stp/>
        <stp>BDS|13728979872007023323</stp>
        <tr r="W196" s="3"/>
      </tp>
      <tp t="s">
        <v>#N/A N/A</v>
        <stp/>
        <stp>BDS|11355305693061137311</stp>
        <tr r="L170" s="3"/>
      </tp>
      <tp t="s">
        <v>#N/A N/A</v>
        <stp/>
        <stp>BDS|15097359384763012411</stp>
        <tr r="W422" s="3"/>
      </tp>
      <tp t="s">
        <v>#N/A N/A</v>
        <stp/>
        <stp>BDS|13440033491803023071</stp>
        <tr r="AH214" s="3"/>
      </tp>
      <tp t="s">
        <v>#N/A N/A</v>
        <stp/>
        <stp>BDS|14468801325656191119</stp>
        <tr r="L457" s="3"/>
      </tp>
      <tp t="s">
        <v>#N/A N/A</v>
        <stp/>
        <stp>BDS|10756312866959139508</stp>
        <tr r="L397" s="3"/>
      </tp>
      <tp t="s">
        <v>#N/A N/A</v>
        <stp/>
        <stp>BDS|14896888465134554768</stp>
        <tr r="W480" s="3"/>
      </tp>
      <tp t="e">
        <v>#N/A</v>
        <stp/>
        <stp>BDS|13641968669545883070</stp>
        <tr r="L274" s="3"/>
        <tr r="L274" s="3"/>
        <tr r="W274" s="3"/>
        <tr r="W274" s="3"/>
        <tr r="AH274" s="3"/>
        <tr r="AH274" s="3"/>
      </tp>
      <tp t="s">
        <v>#N/A N/A</v>
        <stp/>
        <stp>BDS|15844986894184254806</stp>
        <tr r="L227" s="3"/>
      </tp>
      <tp t="e">
        <v>#N/A</v>
        <stp/>
        <stp>BDS|17492341513014690836</stp>
        <tr r="AH409" s="3"/>
        <tr r="AH409" s="3"/>
        <tr r="L409" s="3"/>
        <tr r="L409" s="3"/>
        <tr r="W409" s="3"/>
        <tr r="W409" s="3"/>
      </tp>
      <tp t="s">
        <v>#N/A N/A</v>
        <stp/>
        <stp>BDS|12567124404209122344</stp>
        <tr r="L429" s="3"/>
      </tp>
      <tp t="e">
        <v>#N/A</v>
        <stp/>
        <stp>BDS|14899206514128270690</stp>
        <tr r="L151" s="3"/>
        <tr r="L151" s="3"/>
        <tr r="W151" s="3"/>
        <tr r="W151" s="3"/>
        <tr r="AH151" s="3"/>
        <tr r="AH151" s="3"/>
      </tp>
      <tp t="s">
        <v>#N/A N/A</v>
        <stp/>
        <stp>BDS|18240841295917590718</stp>
        <tr r="W173" s="3"/>
      </tp>
      <tp t="s">
        <v>#N/A N/A</v>
        <stp/>
        <stp>BDS|13103889858081260648</stp>
        <tr r="L500" s="3"/>
      </tp>
      <tp t="s">
        <v>#N/A N/A</v>
        <stp/>
        <stp>BDS|16317942860834691459</stp>
        <tr r="AH264" s="3"/>
      </tp>
      <tp t="e">
        <v>#N/A</v>
        <stp/>
        <stp>BDS|15084192288271480419</stp>
        <tr r="W301" s="3"/>
        <tr r="W301" s="3"/>
        <tr r="AH301" s="3"/>
        <tr r="AH301" s="3"/>
        <tr r="L301" s="3"/>
        <tr r="L301" s="3"/>
      </tp>
      <tp t="s">
        <v>#N/A N/A</v>
        <stp/>
        <stp>BDS|15044934956968291838</stp>
        <tr r="AH509" s="3"/>
      </tp>
      <tp t="s">
        <v>#N/A N/A</v>
        <stp/>
        <stp>BDS|16871492296466358406</stp>
        <tr r="L263" s="3"/>
      </tp>
      <tp t="s">
        <v>#N/A N/A</v>
        <stp/>
        <stp>BDS|10210461730719024702</stp>
        <tr r="L443" s="3"/>
      </tp>
      <tp t="s">
        <v>#N/A N/A</v>
        <stp/>
        <stp>BDS|14587090462472339983</stp>
        <tr r="W403" s="3"/>
      </tp>
      <tp t="s">
        <v>#N/A N/A</v>
        <stp/>
        <stp>BDS|10271556990293020621</stp>
        <tr r="L474" s="3"/>
      </tp>
      <tp t="s">
        <v>#N/A N/A</v>
        <stp/>
        <stp>BDS|14529671496937082517</stp>
        <tr r="L186" s="3"/>
      </tp>
      <tp t="s">
        <v>#N/A N/A</v>
        <stp/>
        <stp>BDS|18050257430217950791</stp>
        <tr r="L552" s="3"/>
      </tp>
      <tp t="s">
        <v>#N/A N/A</v>
        <stp/>
        <stp>BDH|13587722077793168903</stp>
        <tr r="D447" s="3"/>
      </tp>
      <tp t="s">
        <v>#N/A N/A</v>
        <stp/>
        <stp>BDH|15108787555037921946</stp>
        <tr r="B272" s="3"/>
      </tp>
      <tp t="s">
        <v>#N/A N/A</v>
        <stp/>
        <stp>BDH|16280619400349697051</stp>
        <tr r="B204" s="3"/>
      </tp>
      <tp t="s">
        <v>#N/A N/A</v>
        <stp/>
        <stp>BDH|10732268531041430947</stp>
        <tr r="F212" s="3"/>
      </tp>
      <tp t="s">
        <v>#N/A N/A</v>
        <stp/>
        <stp>BDH|12123749290245367068</stp>
        <tr r="H407" s="3"/>
      </tp>
      <tp t="s">
        <v>#N/A N/A</v>
        <stp/>
        <stp>BDH|12635054454208498638</stp>
        <tr r="G127" s="3"/>
      </tp>
      <tp t="s">
        <v>#N/A N/A</v>
        <stp/>
        <stp>BDH|15274766325250480960</stp>
        <tr r="F283" s="3"/>
      </tp>
      <tp t="s">
        <v>#N/A N/A</v>
        <stp/>
        <stp>BDH|14315606994351442309</stp>
        <tr r="C215" s="3"/>
      </tp>
      <tp t="s">
        <v>#N/A N/A</v>
        <stp/>
        <stp>BDH|12474670048548814100</stp>
        <tr r="C288" s="3"/>
      </tp>
      <tp t="s">
        <v>#N/A N/A</v>
        <stp/>
        <stp>BDH|17959052999587112072</stp>
        <tr r="C357" s="3"/>
      </tp>
      <tp t="s">
        <v>#N/A N/A</v>
        <stp/>
        <stp>BDH|14704769415513488834</stp>
        <tr r="B498" s="3"/>
      </tp>
      <tp t="s">
        <v>#N/A N/A</v>
        <stp/>
        <stp>BDH|12894980512675305628</stp>
        <tr r="D546" s="3"/>
      </tp>
      <tp t="s">
        <v>#N/A N/A</v>
        <stp/>
        <stp>BDH|10018500617404570917</stp>
        <tr r="C229" s="3"/>
      </tp>
      <tp t="s">
        <v>#N/A N/A</v>
        <stp/>
        <stp>BDH|17821890062797411740</stp>
        <tr r="G308" s="3"/>
      </tp>
      <tp t="s">
        <v>#N/A N/A</v>
        <stp/>
        <stp>BDH|16948550894922200186</stp>
        <tr r="H501" s="3"/>
      </tp>
      <tp t="s">
        <v>#N/A N/A</v>
        <stp/>
        <stp>BDH|18089859084193377208</stp>
        <tr r="H87" s="3"/>
      </tp>
      <tp t="s">
        <v>#N/A N/A</v>
        <stp/>
        <stp>BDH|16068601364988689705</stp>
        <tr r="D314" s="3"/>
      </tp>
      <tp t="s">
        <v>#N/A N/A</v>
        <stp/>
        <stp>BDH|15181271471151585803</stp>
        <tr r="H158" s="3"/>
      </tp>
      <tp t="s">
        <v>#N/A N/A</v>
        <stp/>
        <stp>BDH|14226287161511024891</stp>
        <tr r="D298" s="3"/>
      </tp>
      <tp t="s">
        <v>#N/A N/A</v>
        <stp/>
        <stp>BDH|11588774426599649474</stp>
        <tr r="F390" s="3"/>
      </tp>
      <tp t="s">
        <v>#N/A N/A</v>
        <stp/>
        <stp>BDH|11203061130073581840</stp>
        <tr r="H263" s="3"/>
      </tp>
      <tp t="s">
        <v>#N/A N/A</v>
        <stp/>
        <stp>BDH|11098650251928469359</stp>
        <tr r="G527" s="3"/>
      </tp>
      <tp t="s">
        <v>#N/A N/A</v>
        <stp/>
        <stp>BDH|12458328875687300855</stp>
        <tr r="F438" s="3"/>
      </tp>
      <tp t="s">
        <v>#N/A N/A</v>
        <stp/>
        <stp>BDH|13942186661104159945</stp>
        <tr r="B183" s="3"/>
      </tp>
      <tp t="s">
        <v>#N/A N/A</v>
        <stp/>
        <stp>BDH|10138093123088615381</stp>
        <tr r="E540" s="3"/>
      </tp>
      <tp t="s">
        <v>#N/A N/A</v>
        <stp/>
        <stp>BDH|12334464378348833000</stp>
        <tr r="F232" s="3"/>
      </tp>
      <tp t="s">
        <v>#N/A N/A</v>
        <stp/>
        <stp>BDH|17173753197329335951</stp>
        <tr r="H171" s="3"/>
      </tp>
      <tp t="s">
        <v>#N/A N/A</v>
        <stp/>
        <stp>BDH|13729736848341940807</stp>
        <tr r="B372" s="3"/>
      </tp>
      <tp t="s">
        <v>#N/A N/A</v>
        <stp/>
        <stp>BDH|10097666675220253855</stp>
        <tr r="C404" s="3"/>
      </tp>
      <tp t="s">
        <v>#N/A N/A</v>
        <stp/>
        <stp>BDH|15539319034455498905</stp>
        <tr r="I271" s="3"/>
      </tp>
      <tp t="s">
        <v>#N/A N/A</v>
        <stp/>
        <stp>BDH|10547194314241405883</stp>
        <tr r="E382" s="3"/>
      </tp>
      <tp t="s">
        <v>#N/A N/A</v>
        <stp/>
        <stp>BDH|16061465326371778831</stp>
        <tr r="H157" s="3"/>
      </tp>
      <tp t="s">
        <v>#N/A N/A</v>
        <stp/>
        <stp>BDH|14235657902393701861</stp>
        <tr r="E157" s="3"/>
      </tp>
      <tp t="s">
        <v>#N/A N/A</v>
        <stp/>
        <stp>BDH|16026012580895246278</stp>
        <tr r="H512" s="3"/>
      </tp>
      <tp t="s">
        <v>#N/A N/A</v>
        <stp/>
        <stp>BDH|16255616291965662536</stp>
        <tr r="B396" s="3"/>
      </tp>
      <tp t="s">
        <v>#N/A N/A</v>
        <stp/>
        <stp>BDH|17427741833058549218</stp>
        <tr r="D384" s="3"/>
      </tp>
      <tp t="s">
        <v>#N/A N/A</v>
        <stp/>
        <stp>BDH|17710100857488367240</stp>
        <tr r="F188" s="3"/>
      </tp>
      <tp t="s">
        <v>#N/A N/A</v>
        <stp/>
        <stp>BDH|17210641578276806910</stp>
        <tr r="H405" s="3"/>
      </tp>
      <tp t="s">
        <v>#N/A N/A</v>
        <stp/>
        <stp>BDH|17045646528068826237</stp>
        <tr r="F314" s="3"/>
      </tp>
      <tp t="s">
        <v>#N/A N/A</v>
        <stp/>
        <stp>BDH|15408760493014226647</stp>
        <tr r="I553" s="3"/>
      </tp>
      <tp t="s">
        <v>#N/A N/A</v>
        <stp/>
        <stp>BDH|13146862762237480368</stp>
        <tr r="F530" s="3"/>
      </tp>
      <tp t="s">
        <v>#N/A N/A</v>
        <stp/>
        <stp>BDH|13512931096192222848</stp>
        <tr r="I500" s="3"/>
      </tp>
      <tp t="s">
        <v>#N/A N/A</v>
        <stp/>
        <stp>BDH|18362278634482267247</stp>
        <tr r="E409" s="3"/>
      </tp>
      <tp t="s">
        <v>#N/A N/A</v>
        <stp/>
        <stp>BDH|17721314806965421824</stp>
        <tr r="E167" s="3"/>
      </tp>
      <tp t="s">
        <v>#N/A N/A</v>
        <stp/>
        <stp>BDH|14097933847032675244</stp>
        <tr r="D554" s="3"/>
      </tp>
      <tp t="s">
        <v>#N/A N/A</v>
        <stp/>
        <stp>BDH|15700487572497334888</stp>
        <tr r="G372" s="3"/>
      </tp>
      <tp t="s">
        <v>#N/A N/A</v>
        <stp/>
        <stp>BDH|13663532408439882630</stp>
        <tr r="I338" s="3"/>
      </tp>
      <tp t="s">
        <v>#N/A N/A</v>
        <stp/>
        <stp>BDH|13655502117937653915</stp>
        <tr r="H258" s="3"/>
      </tp>
      <tp t="s">
        <v>#N/A N/A</v>
        <stp/>
        <stp>BDH|14883489293926574601</stp>
        <tr r="E585" s="3"/>
      </tp>
      <tp t="s">
        <v>#N/A N/A</v>
        <stp/>
        <stp>BDH|15189520955678423441</stp>
        <tr r="I295" s="3"/>
      </tp>
      <tp t="s">
        <v>#N/A N/A</v>
        <stp/>
        <stp>BDH|17010256002275188901</stp>
        <tr r="C381" s="3"/>
      </tp>
      <tp t="s">
        <v>#N/A N/A</v>
        <stp/>
        <stp>BDH|11200393008703420817</stp>
        <tr r="B155" s="3"/>
      </tp>
      <tp t="s">
        <v>#N/A N/A</v>
        <stp/>
        <stp>BDH|14520155020817185971</stp>
        <tr r="D310" s="3"/>
      </tp>
      <tp t="s">
        <v>#N/A N/A</v>
        <stp/>
        <stp>BDH|17067618169818729690</stp>
        <tr r="F270" s="3"/>
      </tp>
      <tp t="s">
        <v>#N/A N/A</v>
        <stp/>
        <stp>BDH|16557707343614787885</stp>
        <tr r="E369" s="3"/>
      </tp>
      <tp t="s">
        <v>#N/A N/A</v>
        <stp/>
        <stp>BDH|10632479099422624672</stp>
        <tr r="C108" s="3"/>
      </tp>
      <tp t="s">
        <v>#N/A N/A</v>
        <stp/>
        <stp>BDH|12617236395877895718</stp>
        <tr r="G446" s="3"/>
      </tp>
      <tp t="s">
        <v>#N/A N/A</v>
        <stp/>
        <stp>BDH|16982783574899486686</stp>
        <tr r="C264" s="3"/>
      </tp>
      <tp t="s">
        <v>#N/A N/A</v>
        <stp/>
        <stp>BDH|16399777366396986828</stp>
        <tr r="B600" s="3"/>
      </tp>
      <tp t="s">
        <v>#N/A N/A</v>
        <stp/>
        <stp>BDH|18203482434296458038</stp>
        <tr r="D311" s="3"/>
      </tp>
      <tp t="s">
        <v>#N/A N/A</v>
        <stp/>
        <stp>BDH|17561484355618360720</stp>
        <tr r="D156" s="3"/>
      </tp>
      <tp t="s">
        <v>#N/A N/A</v>
        <stp/>
        <stp>BDH|13727215218359338040</stp>
        <tr r="C335" s="3"/>
      </tp>
      <tp t="s">
        <v>#N/A N/A</v>
        <stp/>
        <stp>BDH|13455916000235940653</stp>
        <tr r="I506" s="3"/>
      </tp>
      <tp t="s">
        <v>#N/A N/A</v>
        <stp/>
        <stp>BDH|15968134292627348324</stp>
        <tr r="B541" s="3"/>
      </tp>
      <tp t="s">
        <v>#N/A N/A</v>
        <stp/>
        <stp>BDH|11214184472239247729</stp>
        <tr r="I430" s="3"/>
      </tp>
      <tp t="s">
        <v>#N/A N/A</v>
        <stp/>
        <stp>BDH|11090814559663377635</stp>
        <tr r="H397" s="3"/>
      </tp>
      <tp t="s">
        <v>#N/A N/A</v>
        <stp/>
        <stp>BDH|14272033493073334794</stp>
        <tr r="G271" s="3"/>
      </tp>
      <tp t="s">
        <v>#N/A N/A</v>
        <stp/>
        <stp>BDH|10024880509676052792</stp>
        <tr r="I196" s="3"/>
      </tp>
      <tp t="s">
        <v>#N/A N/A</v>
        <stp/>
        <stp>BDH|10721422751081863947</stp>
        <tr r="B137" s="3"/>
      </tp>
      <tp t="s">
        <v>#N/A N/A</v>
        <stp/>
        <stp>BDH|12440492565849694066</stp>
        <tr r="H128" s="3"/>
      </tp>
      <tp t="s">
        <v>#N/A N/A</v>
        <stp/>
        <stp>BDH|12353036831111019993</stp>
        <tr r="C207" s="3"/>
      </tp>
      <tp t="s">
        <v>#N/A N/A</v>
        <stp/>
        <stp>BDH|10935904191090886988</stp>
        <tr r="H191" s="3"/>
      </tp>
      <tp t="s">
        <v>#N/A N/A</v>
        <stp/>
        <stp>BDH|11984022417118348147</stp>
        <tr r="B447" s="3"/>
      </tp>
      <tp t="s">
        <v>#N/A N/A</v>
        <stp/>
        <stp>BDH|14911163020879172751</stp>
        <tr r="F222" s="3"/>
      </tp>
      <tp t="s">
        <v>#N/A N/A</v>
        <stp/>
        <stp>BDH|10195439577069962371</stp>
        <tr r="I320" s="3"/>
      </tp>
      <tp t="s">
        <v>#N/A N/A</v>
        <stp/>
        <stp>BDH|14714890673347526536</stp>
        <tr r="B515" s="3"/>
      </tp>
      <tp t="s">
        <v>#N/A N/A</v>
        <stp/>
        <stp>BDH|12144854829501476038</stp>
        <tr r="D434" s="3"/>
      </tp>
      <tp t="s">
        <v>#N/A N/A</v>
        <stp/>
        <stp>BDH|17226854724314896012</stp>
        <tr r="I561" s="3"/>
      </tp>
      <tp t="s">
        <v>#N/A N/A</v>
        <stp/>
        <stp>BDH|15471306540423666880</stp>
        <tr r="H544" s="3"/>
      </tp>
      <tp t="s">
        <v>#N/A N/A</v>
        <stp/>
        <stp>BDH|10525150254188822560</stp>
        <tr r="H288" s="3"/>
      </tp>
      <tp t="s">
        <v>#N/A N/A</v>
        <stp/>
        <stp>BDH|17960946826634058112</stp>
        <tr r="B391" s="3"/>
      </tp>
      <tp t="s">
        <v>#N/A N/A</v>
        <stp/>
        <stp>BDH|17007756192317522787</stp>
        <tr r="C350" s="3"/>
      </tp>
      <tp t="s">
        <v>#N/A N/A</v>
        <stp/>
        <stp>BDH|15276902840665808403</stp>
        <tr r="H487" s="3"/>
      </tp>
      <tp t="s">
        <v>#N/A N/A</v>
        <stp/>
        <stp>BDH|13241411106697701985</stp>
        <tr r="C417" s="3"/>
      </tp>
      <tp t="s">
        <v>#N/A N/A</v>
        <stp/>
        <stp>BDH|13513449299966508108</stp>
        <tr r="G403" s="3"/>
      </tp>
      <tp t="s">
        <v>#N/A N/A</v>
        <stp/>
        <stp>BDH|14641795262424356839</stp>
        <tr r="B411" s="3"/>
      </tp>
      <tp t="s">
        <v>#N/A N/A</v>
        <stp/>
        <stp>BDH|14024448055925588998</stp>
        <tr r="G205" s="3"/>
      </tp>
      <tp t="s">
        <v>#N/A N/A</v>
        <stp/>
        <stp>BDH|17222973466602963371</stp>
        <tr r="H521" s="3"/>
      </tp>
      <tp t="s">
        <v>#N/A N/A</v>
        <stp/>
        <stp>BDH|18429969102348586086</stp>
        <tr r="D231" s="3"/>
      </tp>
      <tp t="s">
        <v>#N/A N/A</v>
        <stp/>
        <stp>BDH|18119359681939847318</stp>
        <tr r="I565" s="3"/>
      </tp>
      <tp t="s">
        <v>#N/A N/A</v>
        <stp/>
        <stp>BDH|17140556109068126307</stp>
        <tr r="B587" s="3"/>
      </tp>
      <tp t="s">
        <v>#N/A N/A</v>
        <stp/>
        <stp>BDH|17942379577808036252</stp>
        <tr r="I116" s="3"/>
      </tp>
      <tp t="s">
        <v>#N/A N/A</v>
        <stp/>
        <stp>BDH|14156548689497475776</stp>
        <tr r="G590" s="3"/>
      </tp>
      <tp t="s">
        <v>#N/A N/A</v>
        <stp/>
        <stp>BDH|17563118785037836065</stp>
        <tr r="I349" s="3"/>
      </tp>
      <tp t="s">
        <v>#N/A N/A</v>
        <stp/>
        <stp>BDH|13249852228492844289</stp>
        <tr r="B201" s="3"/>
      </tp>
      <tp t="s">
        <v>#N/A N/A</v>
        <stp/>
        <stp>BDH|13708029281776830433</stp>
        <tr r="F147" s="3"/>
      </tp>
      <tp t="s">
        <v>#N/A N/A</v>
        <stp/>
        <stp>BDH|11756398373678764450</stp>
        <tr r="B311" s="3"/>
      </tp>
      <tp t="s">
        <v>#N/A N/A</v>
        <stp/>
        <stp>BDH|16091499635071125920</stp>
        <tr r="D414" s="3"/>
      </tp>
      <tp t="s">
        <v>#N/A N/A</v>
        <stp/>
        <stp>BDH|13354181835558293039</stp>
        <tr r="E180" s="3"/>
      </tp>
      <tp t="s">
        <v>#N/A N/A</v>
        <stp/>
        <stp>BDH|12337593570031374866</stp>
        <tr r="G134" s="3"/>
      </tp>
      <tp t="s">
        <v>#N/A N/A</v>
        <stp/>
        <stp>BDH|10816235124291879886</stp>
        <tr r="B569" s="3"/>
      </tp>
      <tp t="s">
        <v>#N/A N/A</v>
        <stp/>
        <stp>BDH|13663494996682477525</stp>
        <tr r="I164" s="3"/>
      </tp>
      <tp t="s">
        <v>#N/A N/A</v>
        <stp/>
        <stp>BDH|14127213961108627191</stp>
        <tr r="H151" s="3"/>
      </tp>
      <tp t="s">
        <v>#N/A N/A</v>
        <stp/>
        <stp>BDH|10611625391312330486</stp>
        <tr r="F316" s="3"/>
      </tp>
      <tp t="s">
        <v>#N/A N/A</v>
        <stp/>
        <stp>BDH|11425365099431749321</stp>
        <tr r="I92" s="3"/>
      </tp>
      <tp t="s">
        <v>#N/A N/A</v>
        <stp/>
        <stp>BDH|15733855970655805646</stp>
        <tr r="C281" s="3"/>
      </tp>
      <tp t="s">
        <v>#N/A N/A</v>
        <stp/>
        <stp>BDH|14825826026115066226</stp>
        <tr r="G234" s="3"/>
      </tp>
      <tp t="s">
        <v>#N/A N/A</v>
        <stp/>
        <stp>BDS|17278720922558990410</stp>
        <tr r="W198" s="3"/>
      </tp>
      <tp t="s">
        <v>#N/A N/A</v>
        <stp/>
        <stp>BDS|15890907477227438216</stp>
        <tr r="W500" s="3"/>
      </tp>
      <tp t="e">
        <v>#N/A</v>
        <stp/>
        <stp>BDP|10052114493456276090</stp>
        <tr r="F13" s="3"/>
      </tp>
      <tp t="s">
        <v>#N/A N/A</v>
        <stp/>
        <stp>BDS|15932262712990197864</stp>
        <tr r="W485" s="3"/>
      </tp>
      <tp t="s">
        <v>#N/A N/A</v>
        <stp/>
        <stp>BDS|11335476496955919706</stp>
        <tr r="L252" s="3"/>
      </tp>
      <tp t="s">
        <v>#N/A N/A</v>
        <stp/>
        <stp>BDS|13244479879627125953</stp>
        <tr r="L444" s="3"/>
      </tp>
      <tp t="e">
        <v>#N/A</v>
        <stp/>
        <stp>BDS|14135152907838887331</stp>
        <tr r="AH340" s="3"/>
        <tr r="AH340" s="3"/>
        <tr r="W340" s="3"/>
        <tr r="W340" s="3"/>
        <tr r="L340" s="3"/>
        <tr r="L340" s="3"/>
      </tp>
      <tp t="e">
        <v>#N/A</v>
        <stp/>
        <stp>BDS|13918046432457768900</stp>
        <tr r="W358" s="3"/>
        <tr r="W358" s="3"/>
        <tr r="L358" s="3"/>
        <tr r="L358" s="3"/>
        <tr r="AH358" s="3"/>
        <tr r="AH358" s="3"/>
      </tp>
      <tp t="e">
        <v>#N/A</v>
        <stp/>
        <stp>BDS|15571882175620413458</stp>
        <tr r="L510" s="3"/>
        <tr r="L510" s="3"/>
        <tr r="W510" s="3"/>
        <tr r="W510" s="3"/>
        <tr r="AH510" s="3"/>
        <tr r="AH510" s="3"/>
      </tp>
      <tp t="s">
        <v>#N/A N/A</v>
        <stp/>
        <stp>BDS|15844897472344914039</stp>
        <tr r="AH602" s="3"/>
      </tp>
      <tp t="s">
        <v>#N/A N/A</v>
        <stp/>
        <stp>BDS|13418626985992317190</stp>
        <tr r="AH332" s="3"/>
      </tp>
      <tp t="e">
        <v>#N/A</v>
        <stp/>
        <stp>BDS|18089136840910850324</stp>
        <tr r="AH385" s="3"/>
        <tr r="AH385" s="3"/>
        <tr r="L385" s="3"/>
        <tr r="L385" s="3"/>
        <tr r="W385" s="3"/>
        <tr r="W385" s="3"/>
      </tp>
      <tp t="s">
        <v>#N/A N/A</v>
        <stp/>
        <stp>BDS|13676096822569109624</stp>
        <tr r="L213" s="3"/>
      </tp>
      <tp t="s">
        <v>#N/A N/A</v>
        <stp/>
        <stp>BDS|13710426639729773344</stp>
        <tr r="L269" s="3"/>
      </tp>
      <tp t="s">
        <v>#N/A N/A</v>
        <stp/>
        <stp>BDS|15351474499266045026</stp>
        <tr r="L434" s="3"/>
      </tp>
      <tp t="s">
        <v>#N/A N/A</v>
        <stp/>
        <stp>BDS|13954567658148923515</stp>
        <tr r="W287" s="3"/>
      </tp>
      <tp t="s">
        <v>#N/A N/A</v>
        <stp/>
        <stp>BDS|14317121501312834949</stp>
        <tr r="L272" s="3"/>
      </tp>
      <tp t="e">
        <v>#N/A</v>
        <stp/>
        <stp>BDS|10006209979379222270</stp>
        <tr r="L593" s="3"/>
        <tr r="L593" s="3"/>
        <tr r="AH593" s="3"/>
        <tr r="AH593" s="3"/>
        <tr r="W593" s="3"/>
        <tr r="W593" s="3"/>
      </tp>
      <tp t="s">
        <v>#N/A N/A</v>
        <stp/>
        <stp>BDS|10186284487270715457</stp>
        <tr r="L523" s="3"/>
      </tp>
      <tp t="s">
        <v>#N/A N/A</v>
        <stp/>
        <stp>BDS|17904888871832575498</stp>
        <tr r="L211" s="3"/>
      </tp>
      <tp t="s">
        <v>#N/A N/A</v>
        <stp/>
        <stp>BDS|17812834769226607183</stp>
        <tr r="W295" s="3"/>
      </tp>
      <tp t="e">
        <v>#N/A</v>
        <stp/>
        <stp>BDP|13295795706669389308</stp>
        <tr r="H11" s="3"/>
      </tp>
      <tp t="s">
        <v>#N/A N/A</v>
        <stp/>
        <stp>BDS|16010749742659331287</stp>
        <tr r="AH142" s="3"/>
      </tp>
      <tp t="s">
        <v>#N/A N/A</v>
        <stp/>
        <stp>BDS|18304470467847957371</stp>
        <tr r="W597" s="3"/>
      </tp>
      <tp t="s">
        <v>#N/A N/A</v>
        <stp/>
        <stp>BDS|12071011942748283032</stp>
        <tr r="L142" s="3"/>
      </tp>
      <tp t="s">
        <v>#N/A N/A</v>
        <stp/>
        <stp>BDS|17639592126069892731</stp>
        <tr r="W377" s="3"/>
      </tp>
      <tp t="e">
        <v>#N/A</v>
        <stp/>
        <stp>BDP|17730823835582627074</stp>
        <tr r="H17" s="3"/>
      </tp>
      <tp t="s">
        <v>#N/A N/A</v>
        <stp/>
        <stp>BDS|13579860755514160456</stp>
        <tr r="L148" s="3"/>
      </tp>
      <tp t="s">
        <v>#N/A N/A</v>
        <stp/>
        <stp>BDS|11898082180497468068</stp>
        <tr r="L158" s="3"/>
      </tp>
      <tp t="s">
        <v>#N/A N/A</v>
        <stp/>
        <stp>BDS|10003004919499956638</stp>
        <tr r="W274" s="3"/>
      </tp>
      <tp t="e">
        <v>#N/A</v>
        <stp/>
        <stp>BDS|12576836593015100876</stp>
        <tr r="W139" s="3"/>
        <tr r="W139" s="3"/>
        <tr r="L139" s="3"/>
        <tr r="L139" s="3"/>
        <tr r="AH139" s="3"/>
        <tr r="AH139" s="3"/>
      </tp>
      <tp t="s">
        <v>#N/A N/A</v>
        <stp/>
        <stp>BDS|12394230684463465504</stp>
        <tr r="W101" s="3"/>
      </tp>
      <tp t="s">
        <v>#N/A N/A</v>
        <stp/>
        <stp>BDS|17497056281003518250</stp>
        <tr r="W189" s="3"/>
      </tp>
      <tp t="e">
        <v>#N/A</v>
        <stp/>
        <stp>BDS|17316837013055777541</stp>
        <tr r="L235" s="3"/>
        <tr r="L235" s="3"/>
        <tr r="AH235" s="3"/>
        <tr r="AH235" s="3"/>
        <tr r="W235" s="3"/>
        <tr r="W235" s="3"/>
      </tp>
      <tp t="s">
        <v>#N/A N/A</v>
        <stp/>
        <stp>BDS|12182371898250875674</stp>
        <tr r="W515" s="3"/>
      </tp>
      <tp t="s">
        <v>#N/A N/A</v>
        <stp/>
        <stp>BDS|15002442944383054815</stp>
        <tr r="W408" s="3"/>
      </tp>
      <tp t="s">
        <v>#N/A N/A</v>
        <stp/>
        <stp>BDS|14722137047276270907</stp>
        <tr r="L199" s="3"/>
      </tp>
      <tp t="e">
        <v>#N/A</v>
        <stp/>
        <stp>BDP|18131340657126674608</stp>
        <tr r="C15" s="3"/>
      </tp>
      <tp t="s">
        <v>#N/A N/A</v>
        <stp/>
        <stp>BDS|11400059994917625146</stp>
        <tr r="W517" s="3"/>
      </tp>
      <tp t="s">
        <v>#N/A N/A</v>
        <stp/>
        <stp>BDS|15522947330889206849</stp>
        <tr r="AH230" s="3"/>
      </tp>
      <tp t="s">
        <v>#N/A N/A</v>
        <stp/>
        <stp>BDS|10432858645924364600</stp>
        <tr r="W207" s="3"/>
      </tp>
      <tp t="e">
        <v>#N/A</v>
        <stp/>
        <stp>BDS|13578645909799963248</stp>
        <tr r="W509" s="3"/>
        <tr r="W509" s="3"/>
        <tr r="AH509" s="3"/>
        <tr r="AH509" s="3"/>
        <tr r="L509" s="3"/>
        <tr r="L509" s="3"/>
      </tp>
      <tp t="s">
        <v>#N/A N/A</v>
        <stp/>
        <stp>BDS|15941437779949316155</stp>
        <tr r="AH554" s="3"/>
      </tp>
      <tp t="e">
        <v>#N/A</v>
        <stp/>
        <stp>BDS|16367092396888922903</stp>
        <tr r="L573" s="3"/>
        <tr r="L573" s="3"/>
        <tr r="W573" s="3"/>
        <tr r="W573" s="3"/>
        <tr r="AH573" s="3"/>
        <tr r="AH573" s="3"/>
      </tp>
      <tp t="s">
        <v>#N/A N/A</v>
        <stp/>
        <stp>BDH|17368887369964337303</stp>
        <tr r="F383" s="3"/>
      </tp>
      <tp t="s">
        <v>#N/A N/A</v>
        <stp/>
        <stp>BDH|15065901152804092339</stp>
        <tr r="B97" s="3"/>
      </tp>
      <tp t="s">
        <v>#N/A N/A</v>
        <stp/>
        <stp>BDH|11875802612385219398</stp>
        <tr r="C397" s="3"/>
      </tp>
      <tp t="s">
        <v>#N/A N/A</v>
        <stp/>
        <stp>BDH|13938788984285665721</stp>
        <tr r="F497" s="3"/>
      </tp>
      <tp t="s">
        <v>#N/A N/A</v>
        <stp/>
        <stp>BDH|14690954562810969590</stp>
        <tr r="B428" s="3"/>
      </tp>
      <tp t="s">
        <v>#N/A N/A</v>
        <stp/>
        <stp>BDH|17145404611679243533</stp>
        <tr r="C574" s="3"/>
      </tp>
      <tp t="s">
        <v>#N/A N/A</v>
        <stp/>
        <stp>BDH|15564534175399226004</stp>
        <tr r="B228" s="3"/>
      </tp>
      <tp t="s">
        <v>#N/A N/A</v>
        <stp/>
        <stp>BDH|18306591037916811652</stp>
        <tr r="H367" s="3"/>
      </tp>
      <tp t="s">
        <v>#N/A N/A</v>
        <stp/>
        <stp>BDH|17160158966207072923</stp>
        <tr r="D444" s="3"/>
      </tp>
      <tp t="s">
        <v>#N/A N/A</v>
        <stp/>
        <stp>BDH|13317851746204681562</stp>
        <tr r="B323" s="3"/>
      </tp>
      <tp t="s">
        <v>#N/A N/A</v>
        <stp/>
        <stp>BDH|15791690580372906776</stp>
        <tr r="G115" s="3"/>
      </tp>
      <tp t="s">
        <v>#N/A N/A</v>
        <stp/>
        <stp>BDH|18355532143005047230</stp>
        <tr r="D409" s="3"/>
      </tp>
      <tp t="s">
        <v>#N/A N/A</v>
        <stp/>
        <stp>BDH|13427205083366234155</stp>
        <tr r="G414" s="3"/>
      </tp>
      <tp t="s">
        <v>#N/A N/A</v>
        <stp/>
        <stp>BDH|12043154712285035976</stp>
        <tr r="I543" s="3"/>
      </tp>
      <tp t="s">
        <v>#N/A N/A</v>
        <stp/>
        <stp>BDH|14419965576840485400</stp>
        <tr r="I260" s="3"/>
      </tp>
      <tp t="s">
        <v>#N/A N/A</v>
        <stp/>
        <stp>BDH|13252984949910047002</stp>
        <tr r="I316" s="3"/>
      </tp>
      <tp t="s">
        <v>#N/A N/A</v>
        <stp/>
        <stp>BDH|11383555654127910880</stp>
        <tr r="B506" s="3"/>
      </tp>
      <tp t="s">
        <v>#N/A N/A</v>
        <stp/>
        <stp>BDH|13493363882380715649</stp>
        <tr r="C326" s="3"/>
      </tp>
      <tp t="s">
        <v>#N/A N/A</v>
        <stp/>
        <stp>BDH|15248836167404561104</stp>
        <tr r="I198" s="3"/>
      </tp>
      <tp t="s">
        <v>#N/A N/A</v>
        <stp/>
        <stp>BDH|11820303748998555076</stp>
        <tr r="D553" s="3"/>
      </tp>
      <tp t="s">
        <v>#N/A N/A</v>
        <stp/>
        <stp>BDH|17440875808951859017</stp>
        <tr r="B325" s="3"/>
      </tp>
      <tp t="s">
        <v>#N/A N/A</v>
        <stp/>
        <stp>BDH|10099710032028150200</stp>
        <tr r="E187" s="3"/>
      </tp>
      <tp t="s">
        <v>#N/A N/A</v>
        <stp/>
        <stp>BDH|12714687223518663089</stp>
        <tr r="H412" s="3"/>
      </tp>
      <tp t="s">
        <v>#N/A N/A</v>
        <stp/>
        <stp>BDH|12452275387616722018</stp>
        <tr r="E100" s="3"/>
      </tp>
      <tp t="s">
        <v>#N/A N/A</v>
        <stp/>
        <stp>BDH|14165103947659275667</stp>
        <tr r="H207" s="3"/>
      </tp>
      <tp t="s">
        <v>#N/A N/A</v>
        <stp/>
        <stp>BDH|16621074542585339923</stp>
        <tr r="H167" s="3"/>
      </tp>
      <tp t="s">
        <v>#N/A N/A</v>
        <stp/>
        <stp>BDH|10996062539254281962</stp>
        <tr r="H213" s="3"/>
      </tp>
      <tp t="s">
        <v>#N/A N/A</v>
        <stp/>
        <stp>BDH|13776713724640950897</stp>
        <tr r="I400" s="3"/>
      </tp>
      <tp t="s">
        <v>#N/A N/A</v>
        <stp/>
        <stp>BDH|12014627094227607422</stp>
        <tr r="E404" s="3"/>
      </tp>
      <tp t="s">
        <v>#N/A N/A</v>
        <stp/>
        <stp>BDH|11027072182520301741</stp>
        <tr r="F518" s="3"/>
      </tp>
      <tp t="s">
        <v>#N/A N/A</v>
        <stp/>
        <stp>BDH|13996487780062701334</stp>
        <tr r="B303" s="3"/>
      </tp>
      <tp t="s">
        <v>#N/A N/A</v>
        <stp/>
        <stp>BDH|12794423949574911800</stp>
        <tr r="E558" s="3"/>
      </tp>
      <tp t="s">
        <v>#N/A N/A</v>
        <stp/>
        <stp>BDH|13426878471774218651</stp>
        <tr r="I181" s="3"/>
      </tp>
      <tp t="s">
        <v>#N/A N/A</v>
        <stp/>
        <stp>BDH|10473101535468397476</stp>
        <tr r="D355" s="3"/>
      </tp>
      <tp t="s">
        <v>#N/A N/A</v>
        <stp/>
        <stp>BDH|14683948284029732244</stp>
        <tr r="F331" s="3"/>
      </tp>
      <tp t="s">
        <v>#N/A N/A</v>
        <stp/>
        <stp>BDH|11453737282030112014</stp>
        <tr r="C181" s="3"/>
      </tp>
      <tp t="s">
        <v>#N/A N/A</v>
        <stp/>
        <stp>BDH|14084769964868054366</stp>
        <tr r="H161" s="3"/>
      </tp>
      <tp t="s">
        <v>#N/A N/A</v>
        <stp/>
        <stp>BDH|13123173426398019649</stp>
        <tr r="G461" s="3"/>
      </tp>
      <tp t="s">
        <v>#N/A N/A</v>
        <stp/>
        <stp>BDH|16184934273920492614</stp>
        <tr r="C176" s="3"/>
      </tp>
      <tp t="s">
        <v>#N/A N/A</v>
        <stp/>
        <stp>BDH|10095552196576690418</stp>
        <tr r="I423" s="3"/>
      </tp>
      <tp t="s">
        <v>#N/A N/A</v>
        <stp/>
        <stp>BDH|12892943145042964341</stp>
        <tr r="E489" s="3"/>
      </tp>
      <tp t="s">
        <v>#N/A N/A</v>
        <stp/>
        <stp>BDH|18201602944163342712</stp>
        <tr r="D543" s="3"/>
      </tp>
      <tp t="s">
        <v>#N/A N/A</v>
        <stp/>
        <stp>BDH|18336666696860144953</stp>
        <tr r="E544" s="3"/>
      </tp>
      <tp t="s">
        <v>#N/A N/A</v>
        <stp/>
        <stp>BDH|17136818223525306672</stp>
        <tr r="H272" s="3"/>
      </tp>
      <tp t="s">
        <v>#N/A N/A</v>
        <stp/>
        <stp>BDH|18318226624582100434</stp>
        <tr r="C499" s="3"/>
      </tp>
      <tp t="s">
        <v>#N/A N/A</v>
        <stp/>
        <stp>BDH|17740360980312658007</stp>
        <tr r="F487" s="3"/>
      </tp>
      <tp t="s">
        <v>#N/A N/A</v>
        <stp/>
        <stp>BDH|14459208560698123633</stp>
        <tr r="F244" s="3"/>
      </tp>
      <tp t="s">
        <v>#N/A N/A</v>
        <stp/>
        <stp>BDH|17572021326363587827</stp>
        <tr r="H533" s="3"/>
      </tp>
      <tp t="s">
        <v>#N/A N/A</v>
        <stp/>
        <stp>BDH|17402969365994713268</stp>
        <tr r="B449" s="3"/>
      </tp>
      <tp t="s">
        <v>#N/A N/A</v>
        <stp/>
        <stp>BDH|18300508823678454922</stp>
        <tr r="I557" s="3"/>
      </tp>
      <tp t="s">
        <v>#N/A N/A</v>
        <stp/>
        <stp>BDH|12093804501977529325</stp>
        <tr r="D568" s="3"/>
      </tp>
      <tp t="s">
        <v>#N/A N/A</v>
        <stp/>
        <stp>BDH|11121536246109315716</stp>
        <tr r="B536" s="3"/>
      </tp>
      <tp t="s">
        <v>#N/A N/A</v>
        <stp/>
        <stp>BDH|17335829258113924768</stp>
        <tr r="D108" s="3"/>
      </tp>
      <tp t="s">
        <v>#N/A N/A</v>
        <stp/>
        <stp>BDH|10357805830293206674</stp>
        <tr r="B100" s="3"/>
      </tp>
      <tp t="s">
        <v>#N/A N/A</v>
        <stp/>
        <stp>BDH|12565334675931199946</stp>
        <tr r="B513" s="3"/>
      </tp>
      <tp t="s">
        <v>#N/A N/A</v>
        <stp/>
        <stp>BDH|11714695292722084251</stp>
        <tr r="G419" s="3"/>
      </tp>
      <tp t="s">
        <v>#N/A N/A</v>
        <stp/>
        <stp>BDH|18082801668601044916</stp>
        <tr r="B474" s="3"/>
      </tp>
      <tp t="s">
        <v>#N/A N/A</v>
        <stp/>
        <stp>BDH|11560816378493714324</stp>
        <tr r="D256" s="3"/>
      </tp>
      <tp t="s">
        <v>#N/A N/A</v>
        <stp/>
        <stp>BDH|18015216231712010591</stp>
        <tr r="C285" s="3"/>
      </tp>
      <tp t="s">
        <v>#N/A N/A</v>
        <stp/>
        <stp>BDH|16944274218712856974</stp>
        <tr r="H333" s="3"/>
      </tp>
      <tp t="s">
        <v>#N/A N/A</v>
        <stp/>
        <stp>BDH|17425285954059636771</stp>
        <tr r="G337" s="3"/>
      </tp>
      <tp t="s">
        <v>#N/A N/A</v>
        <stp/>
        <stp>BDH|14825666941881441936</stp>
        <tr r="I244" s="3"/>
      </tp>
      <tp t="s">
        <v>#N/A N/A</v>
        <stp/>
        <stp>BDH|18015525259410159626</stp>
        <tr r="D502" s="3"/>
      </tp>
      <tp t="s">
        <v>#N/A N/A</v>
        <stp/>
        <stp>BDH|13434914849307034745</stp>
        <tr r="F589" s="3"/>
      </tp>
      <tp t="s">
        <v>#N/A N/A</v>
        <stp/>
        <stp>BDH|16918465543038042046</stp>
        <tr r="F532" s="3"/>
      </tp>
      <tp t="s">
        <v>#N/A N/A</v>
        <stp/>
        <stp>BDH|10726361160609970204</stp>
        <tr r="I161" s="3"/>
      </tp>
      <tp t="s">
        <v>#N/A N/A</v>
        <stp/>
        <stp>BDH|10065497292533595069</stp>
        <tr r="B265" s="3"/>
      </tp>
      <tp t="s">
        <v>#N/A N/A</v>
        <stp/>
        <stp>BDH|12993876399948674595</stp>
        <tr r="D194" s="3"/>
      </tp>
      <tp t="s">
        <v>#N/A N/A</v>
        <stp/>
        <stp>BDH|11246146568201550931</stp>
        <tr r="I199" s="3"/>
      </tp>
      <tp t="s">
        <v>#N/A N/A</v>
        <stp/>
        <stp>BDH|16419996985899649050</stp>
        <tr r="F224" s="3"/>
      </tp>
      <tp t="s">
        <v>#N/A N/A</v>
        <stp/>
        <stp>BDH|15063290952004387837</stp>
        <tr r="C456" s="3"/>
      </tp>
      <tp t="s">
        <v>#N/A N/A</v>
        <stp/>
        <stp>BDH|15205188781131634369</stp>
        <tr r="F514" s="3"/>
      </tp>
      <tp t="s">
        <v>#N/A N/A</v>
        <stp/>
        <stp>BDH|16033326646409773687</stp>
        <tr r="I388" s="3"/>
      </tp>
      <tp t="s">
        <v>#N/A N/A</v>
        <stp/>
        <stp>BDH|17349505379948678379</stp>
        <tr r="C107" s="3"/>
      </tp>
      <tp t="s">
        <v>#N/A N/A</v>
        <stp/>
        <stp>BDH|11526695952128663435</stp>
        <tr r="C131" s="3"/>
      </tp>
      <tp t="s">
        <v>#N/A N/A</v>
        <stp/>
        <stp>BDH|10875292966189442384</stp>
        <tr r="H491" s="3"/>
      </tp>
      <tp t="s">
        <v>#N/A N/A</v>
        <stp/>
        <stp>BDH|17481582056451679862</stp>
        <tr r="D533" s="3"/>
      </tp>
      <tp t="s">
        <v>#N/A N/A</v>
        <stp/>
        <stp>BDH|14988940007482523155</stp>
        <tr r="G97" s="3"/>
      </tp>
      <tp t="s">
        <v>#N/A N/A</v>
        <stp/>
        <stp>BDH|16064165665127119889</stp>
        <tr r="C269" s="3"/>
      </tp>
      <tp t="s">
        <v>#N/A N/A</v>
        <stp/>
        <stp>BDH|18345885070800415957</stp>
        <tr r="D440" s="3"/>
      </tp>
      <tp t="s">
        <v>#N/A N/A</v>
        <stp/>
        <stp>BDH|17949821304298039958</stp>
        <tr r="B510" s="3"/>
      </tp>
      <tp t="s">
        <v>#N/A N/A</v>
        <stp/>
        <stp>BDH|14378257090698434989</stp>
        <tr r="D248" s="3"/>
      </tp>
      <tp t="s">
        <v>#N/A N/A</v>
        <stp/>
        <stp>BDH|11550972269625790564</stp>
        <tr r="C351" s="3"/>
      </tp>
      <tp t="s">
        <v>#N/A N/A</v>
        <stp/>
        <stp>BDH|10234910625023938656</stp>
        <tr r="D313" s="3"/>
      </tp>
      <tp t="s">
        <v>#N/A N/A</v>
        <stp/>
        <stp>BDH|16804733026269735406</stp>
        <tr r="C300" s="3"/>
      </tp>
      <tp t="s">
        <v>#N/A N/A</v>
        <stp/>
        <stp>BDH|16286622930408879554</stp>
        <tr r="G496" s="3"/>
      </tp>
      <tp t="s">
        <v>#N/A N/A</v>
        <stp/>
        <stp>BDH|17184178050564261993</stp>
        <tr r="B348" s="3"/>
      </tp>
      <tp t="s">
        <v>#N/A N/A</v>
        <stp/>
        <stp>BDH|16511509403935954824</stp>
        <tr r="E491" s="3"/>
      </tp>
      <tp t="s">
        <v>#N/A N/A</v>
        <stp/>
        <stp>BDH|12200174179733324926</stp>
        <tr r="G176" s="3"/>
      </tp>
      <tp t="s">
        <v>#N/A N/A</v>
        <stp/>
        <stp>BDH|16186956321475044689</stp>
        <tr r="I486" s="3"/>
      </tp>
      <tp t="s">
        <v>#N/A N/A</v>
        <stp/>
        <stp>BDH|17560327538288630159</stp>
        <tr r="H148" s="3"/>
      </tp>
      <tp t="s">
        <v>#N/A N/A</v>
        <stp/>
        <stp>BDH|12215343591123297595</stp>
        <tr r="F144" s="3"/>
      </tp>
      <tp t="s">
        <v>#N/A N/A</v>
        <stp/>
        <stp>BDH|16364973636760629280</stp>
        <tr r="I169" s="3"/>
      </tp>
      <tp t="s">
        <v>#N/A N/A</v>
        <stp/>
        <stp>BDH|13351209488891161666</stp>
        <tr r="H551" s="3"/>
      </tp>
      <tp t="s">
        <v>#N/A N/A</v>
        <stp/>
        <stp>BDH|13983151483826681263</stp>
        <tr r="C85" s="3"/>
      </tp>
      <tp t="s">
        <v>#N/A N/A</v>
        <stp/>
        <stp>BDH|16798528507824862956</stp>
        <tr r="G246" s="3"/>
      </tp>
      <tp t="s">
        <v>#N/A N/A</v>
        <stp/>
        <stp>BDH|11400460055757163998</stp>
        <tr r="F373" s="3"/>
      </tp>
      <tp t="s">
        <v>#N/A N/A</v>
        <stp/>
        <stp>BDH|16099120421079562293</stp>
        <tr r="C219" s="3"/>
      </tp>
      <tp t="s">
        <v>#N/A N/A</v>
        <stp/>
        <stp>BDH|13722718780030830215</stp>
        <tr r="G327" s="3"/>
      </tp>
      <tp t="s">
        <v>#N/A N/A</v>
        <stp/>
        <stp>BDH|17212899563031446630</stp>
        <tr r="I495" s="3"/>
      </tp>
      <tp t="s">
        <v>#N/A N/A</v>
        <stp/>
        <stp>BDH|18162183025805182027</stp>
        <tr r="I131" s="3"/>
      </tp>
      <tp t="s">
        <v>#N/A N/A</v>
        <stp/>
        <stp>BDH|13067914298574703917</stp>
        <tr r="F235" s="3"/>
      </tp>
      <tp t="s">
        <v>#N/A N/A</v>
        <stp/>
        <stp>BDH|14324512982471639697</stp>
        <tr r="F149" s="3"/>
      </tp>
      <tp t="s">
        <v>#N/A N/A</v>
        <stp/>
        <stp>BDH|10617939138644696041</stp>
        <tr r="H529" s="3"/>
      </tp>
      <tp t="s">
        <v>#N/A N/A</v>
        <stp/>
        <stp>BDH|17841671296082254444</stp>
        <tr r="E495" s="3"/>
      </tp>
      <tp t="s">
        <v>#N/A N/A</v>
        <stp/>
        <stp>BDH|17119164551578973503</stp>
        <tr r="D430" s="3"/>
      </tp>
      <tp t="s">
        <v>#N/A N/A</v>
        <stp/>
        <stp>BDH|16803841591639030020</stp>
        <tr r="E119" s="3"/>
      </tp>
      <tp t="s">
        <v>#N/A N/A</v>
        <stp/>
        <stp>BDH|12081465894226962752</stp>
        <tr r="F151" s="3"/>
      </tp>
      <tp t="s">
        <v>#N/A N/A</v>
        <stp/>
        <stp>BDH|14201029569294088878</stp>
        <tr r="B239" s="3"/>
      </tp>
      <tp t="s">
        <v>#N/A N/A</v>
        <stp/>
        <stp>BDH|14628985134153577319</stp>
        <tr r="D212" s="3"/>
      </tp>
      <tp t="s">
        <v>#N/A N/A</v>
        <stp/>
        <stp>BDH|11479712138792195923</stp>
        <tr r="E325" s="3"/>
      </tp>
      <tp t="s">
        <v>#N/A N/A</v>
        <stp/>
        <stp>BDH|10236391233059580737</stp>
        <tr r="H255" s="3"/>
      </tp>
      <tp t="s">
        <v>#N/A N/A</v>
        <stp/>
        <stp>BDH|16413580742779728077</stp>
        <tr r="D450" s="3"/>
      </tp>
    </main>
    <main first="bofaddin.rtdserver">
      <tp t="e">
        <v>#N/A</v>
        <stp/>
        <stp>BDS|12539528699609439804</stp>
        <tr r="L278" s="3"/>
        <tr r="L278" s="3"/>
        <tr r="AH278" s="3"/>
        <tr r="AH278" s="3"/>
        <tr r="W278" s="3"/>
        <tr r="W278" s="3"/>
      </tp>
      <tp t="s">
        <v>#N/A N/A</v>
        <stp/>
        <stp>BDS|10930844686269702663</stp>
        <tr r="L557" s="3"/>
      </tp>
      <tp t="e">
        <v>#N/A</v>
        <stp/>
        <stp>BDS|10772706293044835567</stp>
        <tr r="W437" s="3"/>
        <tr r="W437" s="3"/>
        <tr r="L437" s="3"/>
        <tr r="L437" s="3"/>
        <tr r="AH437" s="3"/>
        <tr r="AH437" s="3"/>
      </tp>
      <tp t="e">
        <v>#N/A</v>
        <stp/>
        <stp>BDS|13426674755867810857</stp>
        <tr r="L129" s="3"/>
        <tr r="L129" s="3"/>
        <tr r="W129" s="3"/>
        <tr r="W129" s="3"/>
        <tr r="AH129" s="3"/>
        <tr r="AH129" s="3"/>
      </tp>
      <tp t="e">
        <v>#N/A</v>
        <stp/>
        <stp>BDP|13068859351912512392</stp>
        <tr r="C14" s="3"/>
      </tp>
      <tp t="s">
        <v>#N/A N/A</v>
        <stp/>
        <stp>BDS|10951228933117217922</stp>
        <tr r="L481" s="3"/>
      </tp>
      <tp t="s">
        <v>#N/A N/A</v>
        <stp/>
        <stp>BDS|13715967108862633778</stp>
        <tr r="L479" s="3"/>
      </tp>
      <tp t="s">
        <v>#N/A N/A</v>
        <stp/>
        <stp>BDS|11725705028299095278</stp>
        <tr r="L459" s="3"/>
      </tp>
      <tp t="e">
        <v>#N/A</v>
        <stp/>
        <stp>BDS|17233974753936835269</stp>
        <tr r="L207" s="3"/>
        <tr r="L207" s="3"/>
        <tr r="AH207" s="3"/>
        <tr r="AH207" s="3"/>
        <tr r="W207" s="3"/>
        <tr r="W207" s="3"/>
      </tp>
      <tp t="e">
        <v>#N/A</v>
        <stp/>
        <stp>BDS|16886034312430112816</stp>
        <tr r="L433" s="3"/>
        <tr r="L433" s="3"/>
        <tr r="AH433" s="3"/>
        <tr r="AH433" s="3"/>
        <tr r="W433" s="3"/>
        <tr r="W433" s="3"/>
      </tp>
      <tp t="s">
        <v>#N/A N/A</v>
        <stp/>
        <stp>BDS|16296182331528615341</stp>
        <tr r="W542" s="3"/>
      </tp>
      <tp t="s">
        <v>#N/A N/A</v>
        <stp/>
        <stp>BDS|15018262456708116587</stp>
        <tr r="W398" s="3"/>
      </tp>
      <tp t="e">
        <v>#N/A</v>
        <stp/>
        <stp>BDS|17759250488164192643</stp>
        <tr r="L124" s="3"/>
        <tr r="L124" s="3"/>
        <tr r="AH124" s="3"/>
        <tr r="AH124" s="3"/>
        <tr r="W124" s="3"/>
        <tr r="W124" s="3"/>
      </tp>
      <tp t="s">
        <v>#N/A N/A</v>
        <stp/>
        <stp>BDS|10309324381581852579</stp>
        <tr r="W154" s="3"/>
      </tp>
      <tp t="s">
        <v>#N/A N/A</v>
        <stp/>
        <stp>BDS|15194733866378383380</stp>
        <tr r="AH117" s="3"/>
      </tp>
      <tp t="s">
        <v>#N/A N/A</v>
        <stp/>
        <stp>BDS|15110877429953739340</stp>
        <tr r="W217" s="3"/>
      </tp>
      <tp t="s">
        <v>#N/A N/A</v>
        <stp/>
        <stp>BDS|11750770018728315075</stp>
        <tr r="W548" s="3"/>
      </tp>
      <tp t="e">
        <v>#N/A</v>
        <stp/>
        <stp>BDS|13748835659691756078</stp>
        <tr r="L374" s="3"/>
        <tr r="L374" s="3"/>
        <tr r="W374" s="3"/>
        <tr r="W374" s="3"/>
        <tr r="AH374" s="3"/>
        <tr r="AH374" s="3"/>
      </tp>
      <tp t="s">
        <v>#N/A N/A</v>
        <stp/>
        <stp>BDS|11376790252469798523</stp>
        <tr r="AH304" s="3"/>
      </tp>
      <tp t="e">
        <v>#N/A</v>
        <stp/>
        <stp>BDP|16344294499702949040</stp>
        <tr r="C11" s="3"/>
      </tp>
      <tp t="s">
        <v>#N/A N/A</v>
        <stp/>
        <stp>BDS|10701014050003248992</stp>
        <tr r="L173" s="3"/>
      </tp>
      <tp t="e">
        <v>#N/A</v>
        <stp/>
        <stp>BDS|10515245158321013947</stp>
        <tr r="L218" s="3"/>
        <tr r="L218" s="3"/>
        <tr r="W218" s="3"/>
        <tr r="W218" s="3"/>
        <tr r="AH218" s="3"/>
        <tr r="AH218" s="3"/>
      </tp>
      <tp t="s">
        <v>#N/A N/A</v>
        <stp/>
        <stp>BDS|16397100021062204823</stp>
        <tr r="AH400" s="3"/>
      </tp>
      <tp t="s">
        <v>#N/A N/A</v>
        <stp/>
        <stp>BDS|14453421733005729906</stp>
        <tr r="W396" s="3"/>
      </tp>
      <tp t="s">
        <v>#N/A N/A</v>
        <stp/>
        <stp>BDS|17693350448799029681</stp>
        <tr r="L455" s="3"/>
      </tp>
      <tp t="s">
        <v>#N/A N/A</v>
        <stp/>
        <stp>BDS|13414468594970647138</stp>
        <tr r="L364" s="3"/>
      </tp>
      <tp t="s">
        <v>#N/A N/A</v>
        <stp/>
        <stp>BDS|11593322265998529343</stp>
        <tr r="AH296" s="3"/>
      </tp>
      <tp t="s">
        <v>#N/A N/A</v>
        <stp/>
        <stp>BDS|15043775336476188839</stp>
        <tr r="AH371" s="3"/>
      </tp>
      <tp t="s">
        <v>#N/A N/A</v>
        <stp/>
        <stp>BDS|16055309093584144727</stp>
        <tr r="W439" s="3"/>
      </tp>
      <tp t="e">
        <v>#N/A</v>
        <stp/>
        <stp>BDS|17449746863999572062</stp>
        <tr r="AH414" s="3"/>
        <tr r="AH414" s="3"/>
        <tr r="L414" s="3"/>
        <tr r="L414" s="3"/>
        <tr r="W414" s="3"/>
        <tr r="W414" s="3"/>
      </tp>
      <tp t="s">
        <v>#N/A N/A</v>
        <stp/>
        <stp>BDS|12806944128335459301</stp>
        <tr r="W174" s="3"/>
      </tp>
      <tp t="s">
        <v>#N/A N/A</v>
        <stp/>
        <stp>BDS|14407200950124257866</stp>
        <tr r="AH375" s="3"/>
      </tp>
      <tp t="s">
        <v>#N/A N/A</v>
        <stp/>
        <stp>BDS|13639954118842878623</stp>
        <tr r="L135" s="3"/>
      </tp>
      <tp t="s">
        <v>#N/A N/A</v>
        <stp/>
        <stp>BDS|13521846259943166285</stp>
        <tr r="AH453" s="3"/>
      </tp>
      <tp t="s">
        <v>#N/A N/A</v>
        <stp/>
        <stp>BDS|17246207577755240863</stp>
        <tr r="W357" s="3"/>
      </tp>
      <tp t="e">
        <v>#N/A</v>
        <stp/>
        <stp>BDS|13026282446862008880</stp>
        <tr r="AH566" s="3"/>
        <tr r="AH566" s="3"/>
        <tr r="W566" s="3"/>
        <tr r="W566" s="3"/>
        <tr r="L566" s="3"/>
        <tr r="L566" s="3"/>
      </tp>
      <tp t="e">
        <v>#N/A</v>
        <stp/>
        <stp>BDS|11196811882547375972</stp>
        <tr r="L364" s="3"/>
        <tr r="L364" s="3"/>
        <tr r="W364" s="3"/>
        <tr r="W364" s="3"/>
        <tr r="AH364" s="3"/>
        <tr r="AH364" s="3"/>
      </tp>
      <tp t="e">
        <v>#N/A</v>
        <stp/>
        <stp>BDP|15661333947505618819</stp>
        <tr r="C16" s="3"/>
      </tp>
      <tp t="e">
        <v>#N/A</v>
        <stp/>
        <stp>BDS|16043257859739296782</stp>
        <tr r="L268" s="3"/>
        <tr r="L268" s="3"/>
        <tr r="W268" s="3"/>
        <tr r="W268" s="3"/>
        <tr r="AH268" s="3"/>
        <tr r="AH268" s="3"/>
      </tp>
      <tp t="e">
        <v>#N/A</v>
        <stp/>
        <stp>BDS|17903787923574262966</stp>
        <tr r="L502" s="3"/>
        <tr r="L502" s="3"/>
        <tr r="W502" s="3"/>
        <tr r="W502" s="3"/>
        <tr r="AH502" s="3"/>
        <tr r="AH502" s="3"/>
      </tp>
      <tp t="s">
        <v>#N/A N/A</v>
        <stp/>
        <stp>BDS|14733343482356431632</stp>
        <tr r="L192" s="3"/>
      </tp>
      <tp t="s">
        <v>#N/A N/A</v>
        <stp/>
        <stp>BDS|14730408941243107819</stp>
        <tr r="AH539" s="3"/>
      </tp>
      <tp t="s">
        <v>#N/A N/A</v>
        <stp/>
        <stp>BDS|11633009883503213519</stp>
        <tr r="L216" s="3"/>
      </tp>
      <tp t="e">
        <v>#N/A</v>
        <stp/>
        <stp>BDS|12340261833635448941</stp>
        <tr r="L466" s="3"/>
        <tr r="L466" s="3"/>
        <tr r="AH466" s="3"/>
        <tr r="AH466" s="3"/>
        <tr r="W466" s="3"/>
        <tr r="W466" s="3"/>
      </tp>
      <tp t="s">
        <v>#N/A N/A</v>
        <stp/>
        <stp>BDS|18425702780138333001</stp>
        <tr r="L368" s="3"/>
      </tp>
      <tp t="e">
        <v>#N/A</v>
        <stp/>
        <stp>BDS|16057129394235053419</stp>
        <tr r="W485" s="3"/>
        <tr r="W485" s="3"/>
        <tr r="L485" s="3"/>
        <tr r="L485" s="3"/>
        <tr r="AH485" s="3"/>
        <tr r="AH485" s="3"/>
      </tp>
      <tp t="s">
        <v>#N/A N/A</v>
        <stp/>
        <stp>BDS|15626996875437841351</stp>
        <tr r="AH151" s="3"/>
      </tp>
      <tp t="s">
        <v>#N/A N/A</v>
        <stp/>
        <stp>BDS|12235311902929084758</stp>
        <tr r="AH141" s="3"/>
      </tp>
      <tp t="s">
        <v>#N/A N/A</v>
        <stp/>
        <stp>BDS|14624368895648975981</stp>
        <tr r="L291" s="3"/>
      </tp>
      <tp t="e">
        <v>#N/A</v>
        <stp/>
        <stp>BDP|13783506787573733201</stp>
        <tr r="G12" s="3"/>
      </tp>
      <tp t="s">
        <v>#N/A N/A</v>
        <stp/>
        <stp>BDS|15314137102603091861</stp>
        <tr r="W591" s="3"/>
      </tp>
      <tp t="s">
        <v>#N/A N/A</v>
        <stp/>
        <stp>BDS|15787718227999799621</stp>
        <tr r="L431" s="3"/>
      </tp>
      <tp t="s">
        <v>#N/A N/A</v>
        <stp/>
        <stp>BDS|14518642977259377316</stp>
        <tr r="W576" s="3"/>
      </tp>
      <tp t="e">
        <v>#N/A</v>
        <stp/>
        <stp>BDS|16413889254222555698</stp>
        <tr r="W135" s="3"/>
        <tr r="W135" s="3"/>
        <tr r="AH135" s="3"/>
        <tr r="AH135" s="3"/>
        <tr r="L135" s="3"/>
        <tr r="L135" s="3"/>
      </tp>
      <tp t="e">
        <v>#N/A</v>
        <stp/>
        <stp>BDS|15433632530769334619</stp>
        <tr r="W547" s="3"/>
        <tr r="W547" s="3"/>
        <tr r="L547" s="3"/>
        <tr r="L547" s="3"/>
        <tr r="AH547" s="3"/>
        <tr r="AH547" s="3"/>
      </tp>
      <tp t="s">
        <v>#N/A N/A</v>
        <stp/>
        <stp>BDS|16272958273400167701</stp>
        <tr r="L320" s="3"/>
      </tp>
      <tp t="s">
        <v>#N/A N/A</v>
        <stp/>
        <stp>BDS|11301965224523643628</stp>
        <tr r="AH572" s="3"/>
      </tp>
      <tp t="s">
        <v>#N/A N/A</v>
        <stp/>
        <stp>BDS|10337180440299868360</stp>
        <tr r="W452" s="3"/>
      </tp>
      <tp t="s">
        <v>#N/A N/A</v>
        <stp/>
        <stp>BDS|14692819596528331270</stp>
        <tr r="AH175" s="3"/>
      </tp>
      <tp t="s">
        <v>#N/A N/A</v>
        <stp/>
        <stp>BDH|16692712914386159934</stp>
        <tr r="D424" s="3"/>
      </tp>
      <tp t="s">
        <v>#N/A N/A</v>
        <stp/>
        <stp>BDH|13471045126996311842</stp>
        <tr r="D435" s="3"/>
      </tp>
      <tp t="s">
        <v>#N/A N/A</v>
        <stp/>
        <stp>BDH|14974518475850891943</stp>
        <tr r="C421" s="3"/>
      </tp>
      <tp t="s">
        <v>#N/A N/A</v>
        <stp/>
        <stp>BDH|18160926992197059006</stp>
        <tr r="I371" s="3"/>
      </tp>
      <tp t="s">
        <v>#N/A N/A</v>
        <stp/>
        <stp>BDH|12840736621769342184</stp>
        <tr r="F185" s="3"/>
      </tp>
      <tp t="s">
        <v>#N/A N/A</v>
        <stp/>
        <stp>BDH|16169946564836876094</stp>
        <tr r="B277" s="3"/>
      </tp>
      <tp t="s">
        <v>#N/A N/A</v>
        <stp/>
        <stp>BDH|12436704757189634658</stp>
        <tr r="E576" s="3"/>
      </tp>
      <tp t="s">
        <v>#N/A N/A</v>
        <stp/>
        <stp>BDH|11392562531979057147</stp>
        <tr r="C208" s="3"/>
      </tp>
      <tp t="s">
        <v>#N/A N/A</v>
        <stp/>
        <stp>BDH|13786929363583325052</stp>
        <tr r="F208" s="3"/>
      </tp>
      <tp t="s">
        <v>#N/A N/A</v>
        <stp/>
        <stp>BDH|17327138738678955220</stp>
        <tr r="E332" s="3"/>
      </tp>
      <tp t="s">
        <v>#N/A N/A</v>
        <stp/>
        <stp>BDH|15574153346499451618</stp>
        <tr r="D417" s="3"/>
      </tp>
      <tp t="s">
        <v>#N/A N/A</v>
        <stp/>
        <stp>BDH|17656089983688914876</stp>
        <tr r="C228" s="3"/>
      </tp>
      <tp t="s">
        <v>#N/A N/A</v>
        <stp/>
        <stp>BDH|10871149159233383858</stp>
        <tr r="I224" s="3"/>
      </tp>
      <tp t="s">
        <v>#N/A N/A</v>
        <stp/>
        <stp>BDH|16270526992101337420</stp>
        <tr r="B504" s="3"/>
      </tp>
      <tp t="s">
        <v>#N/A N/A</v>
        <stp/>
        <stp>BDH|16527157526748127242</stp>
        <tr r="F227" s="3"/>
      </tp>
      <tp t="s">
        <v>#N/A N/A</v>
        <stp/>
        <stp>BDH|15008816355783116461</stp>
        <tr r="H360" s="3"/>
      </tp>
      <tp t="s">
        <v>#N/A N/A</v>
        <stp/>
        <stp>BDH|10007420795943475109</stp>
        <tr r="E464" s="3"/>
      </tp>
      <tp t="s">
        <v>#N/A N/A</v>
        <stp/>
        <stp>BDH|16645567325819199774</stp>
        <tr r="C152" s="3"/>
      </tp>
      <tp t="s">
        <v>#N/A N/A</v>
        <stp/>
        <stp>BDH|17888426504075433999</stp>
        <tr r="D254" s="3"/>
      </tp>
      <tp t="s">
        <v>#N/A N/A</v>
        <stp/>
        <stp>BDH|10172944557516591553</stp>
        <tr r="F89" s="3"/>
      </tp>
      <tp t="s">
        <v>#N/A N/A</v>
        <stp/>
        <stp>BDH|17745986331537882543</stp>
        <tr r="F118" s="3"/>
      </tp>
      <tp t="s">
        <v>#N/A N/A</v>
        <stp/>
        <stp>BDH|10250369029086675898</stp>
        <tr r="C88" s="3"/>
      </tp>
      <tp t="s">
        <v>#N/A N/A</v>
        <stp/>
        <stp>BDH|13063140096315819187</stp>
        <tr r="F342" s="3"/>
      </tp>
      <tp t="s">
        <v>#N/A N/A</v>
        <stp/>
        <stp>BDH|17235440680251497509</stp>
        <tr r="I489" s="3"/>
      </tp>
      <tp t="s">
        <v>#N/A N/A</v>
        <stp/>
        <stp>BDH|14953740078042172964</stp>
        <tr r="B502" s="3"/>
      </tp>
      <tp t="s">
        <v>#N/A N/A</v>
        <stp/>
        <stp>BDH|18334900893630093728</stp>
        <tr r="E101" s="3"/>
      </tp>
      <tp t="s">
        <v>#N/A N/A</v>
        <stp/>
        <stp>BDH|16741532684002716629</stp>
        <tr r="C493" s="3"/>
      </tp>
      <tp t="s">
        <v>#N/A N/A</v>
        <stp/>
        <stp>BDH|12138168186403667724</stp>
        <tr r="G263" s="3"/>
      </tp>
      <tp t="s">
        <v>#N/A N/A</v>
        <stp/>
        <stp>BDH|14799078372075515923</stp>
        <tr r="C398" s="3"/>
      </tp>
      <tp t="s">
        <v>#N/A N/A</v>
        <stp/>
        <stp>BDH|18087286818561121548</stp>
        <tr r="G190" s="3"/>
      </tp>
      <tp t="s">
        <v>#N/A N/A</v>
        <stp/>
        <stp>BDH|17416257446478234601</stp>
        <tr r="E334" s="3"/>
      </tp>
      <tp t="s">
        <v>#N/A N/A</v>
        <stp/>
        <stp>BDH|17783117825202284943</stp>
        <tr r="I588" s="3"/>
      </tp>
      <tp t="s">
        <v>#N/A N/A</v>
        <stp/>
        <stp>BDH|14506212483750596179</stp>
        <tr r="H595" s="3"/>
      </tp>
      <tp t="s">
        <v>#N/A N/A</v>
        <stp/>
        <stp>BDH|17691826782398712049</stp>
        <tr r="C200" s="3"/>
      </tp>
      <tp t="s">
        <v>#N/A N/A</v>
        <stp/>
        <stp>BDH|17018193294781961117</stp>
        <tr r="I177" s="3"/>
      </tp>
      <tp t="s">
        <v>#N/A N/A</v>
        <stp/>
        <stp>BDH|10652028202267360817</stp>
        <tr r="D381" s="3"/>
      </tp>
      <tp t="s">
        <v>#N/A N/A</v>
        <stp/>
        <stp>BDH|10838547093761872239</stp>
        <tr r="F94" s="3"/>
      </tp>
      <tp t="s">
        <v>#N/A N/A</v>
        <stp/>
        <stp>BDH|12724123570482961981</stp>
        <tr r="G94" s="3"/>
      </tp>
      <tp t="s">
        <v>#N/A N/A</v>
        <stp/>
        <stp>BDH|14684690719934526875</stp>
        <tr r="C183" s="3"/>
      </tp>
      <tp t="s">
        <v>#N/A N/A</v>
        <stp/>
        <stp>BDH|14042060008082913930</stp>
        <tr r="G387" s="3"/>
      </tp>
      <tp t="s">
        <v>#N/A N/A</v>
        <stp/>
        <stp>BDH|17425205232741320829</stp>
        <tr r="F168" s="3"/>
      </tp>
      <tp t="s">
        <v>#N/A N/A</v>
        <stp/>
        <stp>BDH|11987282221788069673</stp>
        <tr r="D198" s="3"/>
      </tp>
      <tp t="s">
        <v>#N/A N/A</v>
        <stp/>
        <stp>BDH|15251671302845999998</stp>
        <tr r="G148" s="3"/>
      </tp>
      <tp t="s">
        <v>#N/A N/A</v>
        <stp/>
        <stp>BDH|13224178491363666753</stp>
        <tr r="B465" s="3"/>
      </tp>
      <tp t="s">
        <v>#N/A N/A</v>
        <stp/>
        <stp>BDH|12079935566246751450</stp>
        <tr r="G226" s="3"/>
      </tp>
      <tp t="s">
        <v>#N/A N/A</v>
        <stp/>
        <stp>BDH|18036232361693625023</stp>
        <tr r="F150" s="3"/>
      </tp>
      <tp t="s">
        <v>#N/A N/A</v>
        <stp/>
        <stp>BDH|10005804773216346664</stp>
        <tr r="F554" s="3"/>
      </tp>
      <tp t="s">
        <v>#N/A N/A</v>
        <stp/>
        <stp>BDH|17173306094967199524</stp>
        <tr r="I89" s="3"/>
      </tp>
      <tp t="s">
        <v>#N/A N/A</v>
        <stp/>
        <stp>BDH|17421724695697281180</stp>
        <tr r="G262" s="3"/>
      </tp>
      <tp t="s">
        <v>#N/A N/A</v>
        <stp/>
        <stp>BDH|14483592484376072006</stp>
        <tr r="F427" s="3"/>
      </tp>
      <tp t="s">
        <v>#N/A N/A</v>
        <stp/>
        <stp>BDH|14452903001265484783</stp>
        <tr r="I589" s="3"/>
      </tp>
      <tp t="s">
        <v>#N/A N/A</v>
        <stp/>
        <stp>BDH|16146673124204260996</stp>
        <tr r="G184" s="3"/>
      </tp>
      <tp t="s">
        <v>#N/A N/A</v>
        <stp/>
        <stp>BDH|14031384300611380932</stp>
        <tr r="B542" s="3"/>
      </tp>
      <tp t="s">
        <v>#N/A N/A</v>
        <stp/>
        <stp>BDH|11254095264938000077</stp>
        <tr r="I351" s="3"/>
      </tp>
      <tp t="s">
        <v>#N/A N/A</v>
        <stp/>
        <stp>BDH|10966020437114270862</stp>
        <tr r="I514" s="3"/>
      </tp>
      <tp t="s">
        <v>#N/A N/A</v>
        <stp/>
        <stp>BDH|12935494793850392087</stp>
        <tr r="C105" s="3"/>
      </tp>
      <tp t="s">
        <v>#N/A N/A</v>
        <stp/>
        <stp>BDH|16947553679032519983</stp>
        <tr r="F275" s="3"/>
      </tp>
      <tp t="s">
        <v>#N/A N/A</v>
        <stp/>
        <stp>BDH|14922243810759057157</stp>
        <tr r="D432" s="3"/>
      </tp>
      <tp t="s">
        <v>#N/A N/A</v>
        <stp/>
        <stp>BDH|10134989964614620406</stp>
        <tr r="C549" s="3"/>
      </tp>
      <tp t="s">
        <v>#N/A N/A</v>
        <stp/>
        <stp>BDH|14596943248176363010</stp>
        <tr r="D164" s="3"/>
      </tp>
      <tp t="s">
        <v>#N/A N/A</v>
        <stp/>
        <stp>BDH|11429456319322733948</stp>
        <tr r="F242" s="3"/>
      </tp>
      <tp t="s">
        <v>#N/A N/A</v>
        <stp/>
        <stp>BDH|11323803871496854710</stp>
        <tr r="D296" s="3"/>
      </tp>
      <tp t="s">
        <v>#N/A N/A</v>
        <stp/>
        <stp>BDH|16648329550338679782</stp>
        <tr r="G251" s="3"/>
      </tp>
      <tp t="s">
        <v>#N/A N/A</v>
        <stp/>
        <stp>BDH|10291385657691363844</stp>
        <tr r="H177" s="3"/>
      </tp>
      <tp t="s">
        <v>#N/A N/A</v>
        <stp/>
        <stp>BDH|10726627929363321857</stp>
        <tr r="B481" s="3"/>
      </tp>
      <tp t="s">
        <v>#N/A N/A</v>
        <stp/>
        <stp>BDH|12349686191847692518</stp>
        <tr r="I85" s="3"/>
      </tp>
      <tp t="s">
        <v>#N/A N/A</v>
        <stp/>
        <stp>BDH|17726316482233041098</stp>
        <tr r="G233" s="3"/>
      </tp>
      <tp t="s">
        <v>#N/A N/A</v>
        <stp/>
        <stp>BDH|13874900313834670000</stp>
        <tr r="H418" s="3"/>
      </tp>
      <tp t="s">
        <v>#N/A N/A</v>
        <stp/>
        <stp>BDH|10141513034280189985</stp>
        <tr r="I113" s="3"/>
      </tp>
      <tp t="s">
        <v>#N/A N/A</v>
        <stp/>
        <stp>BDH|13098993369984818754</stp>
        <tr r="B226" s="3"/>
      </tp>
      <tp t="s">
        <v>#N/A N/A</v>
        <stp/>
        <stp>BDH|13800957857550563038</stp>
        <tr r="F388" s="3"/>
      </tp>
      <tp t="s">
        <v>#N/A N/A</v>
        <stp/>
        <stp>BDH|18394933298273340447</stp>
        <tr r="C581" s="3"/>
      </tp>
      <tp t="s">
        <v>#N/A N/A</v>
        <stp/>
        <stp>BDH|16631989505080731031</stp>
        <tr r="B586" s="3"/>
      </tp>
      <tp t="s">
        <v>#N/A N/A</v>
        <stp/>
        <stp>BDH|18302748879014638373</stp>
        <tr r="B486" s="3"/>
      </tp>
      <tp t="s">
        <v>#N/A N/A</v>
        <stp/>
        <stp>BDH|10181713508738396048</stp>
        <tr r="I432" s="3"/>
      </tp>
      <tp t="s">
        <v>#N/A N/A</v>
        <stp/>
        <stp>BDH|14789786031186081917</stp>
        <tr r="C411" s="3"/>
      </tp>
      <tp t="s">
        <v>#N/A N/A</v>
        <stp/>
        <stp>BDH|16604666327559115496</stp>
        <tr r="F217" s="3"/>
      </tp>
      <tp t="s">
        <v>#N/A N/A</v>
        <stp/>
        <stp>BDH|18072989383721533701</stp>
        <tr r="G282" s="3"/>
      </tp>
      <tp t="s">
        <v>#N/A N/A</v>
        <stp/>
        <stp>BDH|18219570978354685154</stp>
        <tr r="H112" s="3"/>
      </tp>
      <tp t="s">
        <v>#N/A N/A</v>
        <stp/>
        <stp>BDH|13448744828431797811</stp>
        <tr r="F545" s="3"/>
      </tp>
      <tp t="s">
        <v>#N/A N/A</v>
        <stp/>
        <stp>BDH|14252676379712277800</stp>
        <tr r="F350" s="3"/>
      </tp>
      <tp t="s">
        <v>#N/A N/A</v>
        <stp/>
        <stp>BDH|15423589411628362609</stp>
        <tr r="G416" s="3"/>
      </tp>
      <tp t="s">
        <v>#N/A N/A</v>
        <stp/>
        <stp>BDH|16472670559042522815</stp>
        <tr r="G373" s="3"/>
      </tp>
      <tp t="s">
        <v>#N/A N/A</v>
        <stp/>
        <stp>BDS|12839223186213392753</stp>
        <tr r="AH477" s="3"/>
      </tp>
      <tp t="s">
        <v>#N/A N/A</v>
        <stp/>
        <stp>BDS|13867358982695767126</stp>
        <tr r="L180" s="3"/>
      </tp>
      <tp t="s">
        <v>#N/A N/A</v>
        <stp/>
        <stp>BDS|11270646684954191799</stp>
        <tr r="W512" s="3"/>
      </tp>
      <tp t="e">
        <v>#N/A</v>
        <stp/>
        <stp>BDS|17668035341476781993</stp>
        <tr r="AH355" s="3"/>
        <tr r="AH355" s="3"/>
        <tr r="L355" s="3"/>
        <tr r="L355" s="3"/>
        <tr r="W355" s="3"/>
        <tr r="W355" s="3"/>
      </tp>
      <tp t="s">
        <v>#N/A N/A</v>
        <stp/>
        <stp>BDS|11345953741345842550</stp>
        <tr r="W575" s="3"/>
      </tp>
      <tp t="e">
        <v>#N/A</v>
        <stp/>
        <stp>BDP|15253385407908773215</stp>
        <tr r="H9" s="3"/>
      </tp>
      <tp t="s">
        <v>#N/A N/A</v>
        <stp/>
        <stp>BDS|14215915069440403767</stp>
        <tr r="AH180" s="3"/>
      </tp>
      <tp t="s">
        <v>#N/A N/A</v>
        <stp/>
        <stp>BDS|14280555289295293043</stp>
        <tr r="AH274" s="3"/>
      </tp>
      <tp t="e">
        <v>#N/A</v>
        <stp/>
        <stp>BDS|12667898516113446440</stp>
        <tr r="W507" s="3"/>
        <tr r="W507" s="3"/>
        <tr r="L507" s="3"/>
        <tr r="L507" s="3"/>
        <tr r="AH507" s="3"/>
        <tr r="AH507" s="3"/>
      </tp>
      <tp t="s">
        <v>#N/A N/A</v>
        <stp/>
        <stp>BDS|10732655937560964958</stp>
        <tr r="AH166" s="3"/>
      </tp>
      <tp t="s">
        <v>#N/A N/A</v>
        <stp/>
        <stp>BDS|14623193165129199624</stp>
        <tr r="AH112" s="3"/>
      </tp>
      <tp t="s">
        <v>#N/A N/A</v>
        <stp/>
        <stp>BDS|11851514678689837609</stp>
        <tr r="W594" s="3"/>
      </tp>
      <tp t="s">
        <v>#N/A N/A</v>
        <stp/>
        <stp>BDS|17867521877878478105</stp>
        <tr r="W546" s="3"/>
      </tp>
      <tp t="s">
        <v>#N/A N/A</v>
        <stp/>
        <stp>BDS|12029511396013784197</stp>
        <tr r="AH355" s="3"/>
      </tp>
      <tp t="s">
        <v>#N/A N/A</v>
        <stp/>
        <stp>BDS|11840699555819928744</stp>
        <tr r="W359" s="3"/>
      </tp>
      <tp t="s">
        <v>#N/A N/A</v>
        <stp/>
        <stp>BDS|14492725711759835712</stp>
        <tr r="L185" s="3"/>
      </tp>
      <tp t="s">
        <v>#N/A N/A</v>
        <stp/>
        <stp>BDS|14949712470359021164</stp>
        <tr r="L476" s="3"/>
      </tp>
      <tp t="s">
        <v>#N/A N/A</v>
        <stp/>
        <stp>BDS|18060559171470272696</stp>
        <tr r="W401" s="3"/>
      </tp>
      <tp t="s">
        <v>#N/A N/A</v>
        <stp/>
        <stp>BDS|15833949041696779251</stp>
        <tr r="L317" s="3"/>
      </tp>
      <tp t="s">
        <v>#N/A N/A</v>
        <stp/>
        <stp>BDS|13928901016222605566</stp>
        <tr r="W185" s="3"/>
      </tp>
      <tp t="s">
        <v>#N/A N/A</v>
        <stp/>
        <stp>BDS|11993210191263064550</stp>
        <tr r="AH186" s="3"/>
      </tp>
      <tp t="s">
        <v>#N/A N/A</v>
        <stp/>
        <stp>BDS|15026812347663227683</stp>
        <tr r="W324" s="3"/>
      </tp>
      <tp t="s">
        <v>#N/A N/A</v>
        <stp/>
        <stp>BDS|17216982269845222130</stp>
        <tr r="W108" s="3"/>
      </tp>
      <tp t="s">
        <v>#N/A N/A</v>
        <stp/>
        <stp>BDS|12813093583273552555</stp>
        <tr r="AH527" s="3"/>
      </tp>
      <tp t="s">
        <v>#N/A N/A</v>
        <stp/>
        <stp>BDS|14459919344343041622</stp>
        <tr r="L197" s="3"/>
      </tp>
      <tp t="s">
        <v>#N/A N/A</v>
        <stp/>
        <stp>BDS|16202699562612863824</stp>
        <tr r="W400" s="3"/>
      </tp>
      <tp t="s">
        <v>#N/A N/A</v>
        <stp/>
        <stp>BDS|14663105259408846440</stp>
        <tr r="L303" s="3"/>
      </tp>
      <tp t="s">
        <v>#N/A N/A</v>
        <stp/>
        <stp>BDS|11010392637904776996</stp>
        <tr r="W307" s="3"/>
      </tp>
      <tp t="s">
        <v>#N/A N/A</v>
        <stp/>
        <stp>BDS|12858292561373176903</stp>
        <tr r="W280" s="3"/>
      </tp>
      <tp t="e">
        <v>#N/A</v>
        <stp/>
        <stp>BDS|16518032731281356852</stp>
        <tr r="L541" s="3"/>
        <tr r="L541" s="3"/>
        <tr r="AH541" s="3"/>
        <tr r="AH541" s="3"/>
        <tr r="W541" s="3"/>
        <tr r="W541" s="3"/>
      </tp>
      <tp t="s">
        <v>#N/A N/A</v>
        <stp/>
        <stp>BDS|17142808581349517237</stp>
        <tr r="AH408" s="3"/>
      </tp>
      <tp t="s">
        <v>#N/A N/A</v>
        <stp/>
        <stp>BDS|11251741471115384822</stp>
        <tr r="W544" s="3"/>
      </tp>
      <tp t="s">
        <v>#N/A N/A</v>
        <stp/>
        <stp>BDS|16882320488919142858</stp>
        <tr r="AH154" s="3"/>
      </tp>
      <tp t="s">
        <v>#N/A N/A</v>
        <stp/>
        <stp>BDS|15145450066252249963</stp>
        <tr r="AH184" s="3"/>
      </tp>
      <tp t="s">
        <v>#N/A N/A</v>
        <stp/>
        <stp>BDS|10879839163772790097</stp>
        <tr r="L108" s="3"/>
      </tp>
      <tp t="e">
        <v>#N/A</v>
        <stp/>
        <stp>BDS|10229855154448243969</stp>
        <tr r="W404" s="3"/>
        <tr r="W404" s="3"/>
        <tr r="AH404" s="3"/>
        <tr r="AH404" s="3"/>
        <tr r="L404" s="3"/>
        <tr r="L404" s="3"/>
      </tp>
      <tp t="s">
        <v>#N/A N/A</v>
        <stp/>
        <stp>BDS|11026973175837322468</stp>
        <tr r="L132" s="3"/>
      </tp>
      <tp t="s">
        <v>#N/A N/A</v>
        <stp/>
        <stp>BDS|13362048080982939597</stp>
        <tr r="L242" s="3"/>
      </tp>
      <tp t="s">
        <v>#N/A N/A</v>
        <stp/>
        <stp>BDS|16416327477146756813</stp>
        <tr r="W558" s="3"/>
      </tp>
      <tp t="e">
        <v>#N/A</v>
        <stp/>
        <stp>BDS|12407915893768450669</stp>
        <tr r="AH144" s="3"/>
        <tr r="AH144" s="3"/>
        <tr r="W144" s="3"/>
        <tr r="W144" s="3"/>
        <tr r="L144" s="3"/>
        <tr r="L144" s="3"/>
      </tp>
      <tp t="s">
        <v>#N/A N/A</v>
        <stp/>
        <stp>BDS|17058749786032684605</stp>
        <tr r="W160" s="3"/>
      </tp>
      <tp t="s">
        <v>#N/A N/A</v>
        <stp/>
        <stp>BDS|15625974262563459530</stp>
        <tr r="AH218" s="3"/>
      </tp>
      <tp t="s">
        <v>#N/A N/A</v>
        <stp/>
        <stp>BDS|17795056741908338740</stp>
        <tr r="W187" s="3"/>
      </tp>
      <tp t="s">
        <v>#N/A N/A</v>
        <stp/>
        <stp>BDS|10781046063683704922</stp>
        <tr r="L226" s="3"/>
      </tp>
      <tp t="s">
        <v>#N/A N/A</v>
        <stp/>
        <stp>BDS|13297039098650955659</stp>
        <tr r="W483" s="3"/>
      </tp>
      <tp t="e">
        <v>#N/A</v>
        <stp/>
        <stp>BDS|12068126704536513963</stp>
        <tr r="W100" s="3"/>
        <tr r="W100" s="3"/>
        <tr r="AH100" s="3"/>
        <tr r="AH100" s="3"/>
        <tr r="L100" s="3"/>
        <tr r="L100" s="3"/>
      </tp>
      <tp t="s">
        <v>#N/A N/A</v>
        <stp/>
        <stp>BDS|12381935133082329658</stp>
        <tr r="AH308" s="3"/>
      </tp>
      <tp t="s">
        <v>#N/A N/A</v>
        <stp/>
        <stp>BDH|14354840315219481876</stp>
        <tr r="I392" s="3"/>
      </tp>
      <tp t="s">
        <v>#N/A N/A</v>
        <stp/>
        <stp>BDH|14370369437649436172</stp>
        <tr r="C165" s="3"/>
      </tp>
      <tp t="s">
        <v>#N/A N/A</v>
        <stp/>
        <stp>BDH|14370641278540879969</stp>
        <tr r="G591" s="3"/>
      </tp>
      <tp t="s">
        <v>#N/A N/A</v>
        <stp/>
        <stp>BDH|16700962621717998680</stp>
        <tr r="I530" s="3"/>
      </tp>
      <tp t="s">
        <v>#N/A N/A</v>
        <stp/>
        <stp>BDH|18242270204974597255</stp>
        <tr r="F157" s="3"/>
      </tp>
      <tp t="s">
        <v>#N/A N/A</v>
        <stp/>
        <stp>BDH|14730266221670259836</stp>
        <tr r="C552" s="3"/>
      </tp>
      <tp t="s">
        <v>#N/A N/A</v>
        <stp/>
        <stp>BDH|14636405313595102854</stp>
        <tr r="C121" s="3"/>
      </tp>
      <tp t="s">
        <v>#N/A N/A</v>
        <stp/>
        <stp>BDH|10374372308499525684</stp>
        <tr r="B224" s="3"/>
      </tp>
      <tp t="s">
        <v>#N/A N/A</v>
        <stp/>
        <stp>BDH|11551347043302066830</stp>
        <tr r="D475" s="3"/>
      </tp>
      <tp t="s">
        <v>#N/A N/A</v>
        <stp/>
        <stp>BDH|17746543643299818391</stp>
        <tr r="C446" s="3"/>
      </tp>
      <tp t="s">
        <v>#N/A N/A</v>
        <stp/>
        <stp>BDH|15754028032843724913</stp>
        <tr r="F587" s="3"/>
      </tp>
      <tp t="s">
        <v>#N/A N/A</v>
        <stp/>
        <stp>BDH|13043736565886728812</stp>
        <tr r="C182" s="3"/>
      </tp>
      <tp t="s">
        <v>#N/A N/A</v>
        <stp/>
        <stp>BDH|10663424186497177735</stp>
        <tr r="H307" s="3"/>
      </tp>
      <tp t="s">
        <v>#N/A N/A</v>
        <stp/>
        <stp>BDH|18102610064084181066</stp>
        <tr r="B152" s="3"/>
      </tp>
      <tp t="s">
        <v>#N/A N/A</v>
        <stp/>
        <stp>BDH|17192423980632669569</stp>
        <tr r="H563" s="3"/>
      </tp>
      <tp t="s">
        <v>#N/A N/A</v>
        <stp/>
        <stp>BDH|10289021225597390956</stp>
        <tr r="C561" s="3"/>
      </tp>
      <tp t="s">
        <v>#N/A N/A</v>
        <stp/>
        <stp>BDH|15458326014229565245</stp>
        <tr r="I465" s="3"/>
      </tp>
      <tp t="s">
        <v>#N/A N/A</v>
        <stp/>
        <stp>BDH|13993482297104588600</stp>
        <tr r="G417" s="3"/>
      </tp>
      <tp t="s">
        <v>#N/A N/A</v>
        <stp/>
        <stp>BDH|13621441784760008354</stp>
        <tr r="G181" s="3"/>
      </tp>
      <tp t="s">
        <v>#N/A N/A</v>
        <stp/>
        <stp>BDH|13029030822055535876</stp>
        <tr r="I415" s="3"/>
      </tp>
      <tp t="s">
        <v>#N/A N/A</v>
        <stp/>
        <stp>BDH|14072658036644177918</stp>
        <tr r="F542" s="3"/>
      </tp>
      <tp t="s">
        <v>#N/A N/A</v>
        <stp/>
        <stp>BDH|13445095006469115690</stp>
        <tr r="G221" s="3"/>
      </tp>
      <tp t="s">
        <v>#N/A N/A</v>
        <stp/>
        <stp>BDH|11389376091027156063</stp>
        <tr r="E296" s="3"/>
      </tp>
      <tp t="s">
        <v>#N/A N/A</v>
        <stp/>
        <stp>BDH|11138178352149735011</stp>
        <tr r="I236" s="3"/>
      </tp>
      <tp t="s">
        <v>#N/A N/A</v>
        <stp/>
        <stp>BDH|12695841987657518922</stp>
        <tr r="B304" s="3"/>
      </tp>
      <tp t="s">
        <v>#N/A N/A</v>
        <stp/>
        <stp>BDH|14479502145281580862</stp>
        <tr r="C487" s="3"/>
      </tp>
      <tp t="s">
        <v>#N/A N/A</v>
        <stp/>
        <stp>BDH|14432363796972113079</stp>
        <tr r="H201" s="3"/>
      </tp>
      <tp t="s">
        <v>#N/A N/A</v>
        <stp/>
        <stp>BDH|14438810674955534269</stp>
        <tr r="E344" s="3"/>
      </tp>
      <tp t="s">
        <v>#N/A N/A</v>
        <stp/>
        <stp>BDH|15072288928811442864</stp>
        <tr r="E118" s="3"/>
      </tp>
      <tp t="s">
        <v>#N/A N/A</v>
        <stp/>
        <stp>BDH|12056876366064287460</stp>
        <tr r="E597" s="3"/>
      </tp>
      <tp t="s">
        <v>#N/A N/A</v>
        <stp/>
        <stp>BDH|12115115397917717154</stp>
        <tr r="D315" s="3"/>
      </tp>
      <tp t="s">
        <v>#N/A N/A</v>
        <stp/>
        <stp>BDH|12151522581771513229</stp>
        <tr r="G188" s="3"/>
      </tp>
      <tp t="s">
        <v>#N/A N/A</v>
        <stp/>
        <stp>BDH|11214824409061598490</stp>
        <tr r="E172" s="3"/>
      </tp>
      <tp t="s">
        <v>#N/A N/A</v>
        <stp/>
        <stp>BDH|17352801280918075369</stp>
        <tr r="B333" s="3"/>
      </tp>
      <tp t="s">
        <v>#N/A N/A</v>
        <stp/>
        <stp>BDH|15442380616128957363</stp>
        <tr r="F345" s="3"/>
      </tp>
      <tp t="s">
        <v>#N/A N/A</v>
        <stp/>
        <stp>BDH|14886573997845456197</stp>
        <tr r="E448" s="3"/>
      </tp>
      <tp t="s">
        <v>#N/A N/A</v>
        <stp/>
        <stp>BDH|13682551862958350475</stp>
        <tr r="G235" s="3"/>
      </tp>
      <tp t="s">
        <v>#N/A N/A</v>
        <stp/>
        <stp>BDH|16926814656573373483</stp>
        <tr r="G515" s="3"/>
      </tp>
      <tp t="s">
        <v>#N/A N/A</v>
        <stp/>
        <stp>BDH|12536310757441756915</stp>
        <tr r="I341" s="3"/>
      </tp>
      <tp t="s">
        <v>#N/A N/A</v>
        <stp/>
        <stp>BDH|16048766402218773562</stp>
        <tr r="E400" s="3"/>
      </tp>
      <tp t="s">
        <v>#N/A N/A</v>
        <stp/>
        <stp>BDH|10626367991390335669</stp>
        <tr r="F476" s="3"/>
      </tp>
      <tp t="s">
        <v>#N/A N/A</v>
        <stp/>
        <stp>BDH|12242306066723004806</stp>
        <tr r="E299" s="3"/>
      </tp>
      <tp t="s">
        <v>#N/A N/A</v>
        <stp/>
        <stp>BDH|15496986815027817659</stp>
        <tr r="B596" s="3"/>
      </tp>
      <tp t="s">
        <v>#N/A N/A</v>
        <stp/>
        <stp>BDH|18247036306455776144</stp>
        <tr r="D322" s="3"/>
      </tp>
      <tp t="s">
        <v>#N/A N/A</v>
        <stp/>
        <stp>BDH|14750597704924696987</stp>
        <tr r="E211" s="3"/>
      </tp>
      <tp t="s">
        <v>#N/A N/A</v>
        <stp/>
        <stp>BDH|18319527721040264358</stp>
        <tr r="I280" s="3"/>
      </tp>
      <tp t="s">
        <v>#N/A N/A</v>
        <stp/>
        <stp>BDH|13586523292163469062</stp>
        <tr r="H298" s="3"/>
      </tp>
      <tp t="s">
        <v>#N/A N/A</v>
        <stp/>
        <stp>BDH|11567964397315357808</stp>
        <tr r="I243" s="3"/>
      </tp>
      <tp t="s">
        <v>#N/A N/A</v>
        <stp/>
        <stp>BDH|18211937814269643547</stp>
        <tr r="I149" s="3"/>
      </tp>
      <tp t="s">
        <v>#N/A N/A</v>
        <stp/>
        <stp>BDH|15369415285462521753</stp>
        <tr r="E155" s="3"/>
      </tp>
      <tp t="s">
        <v>#N/A N/A</v>
        <stp/>
        <stp>BDH|16597066876158263511</stp>
        <tr r="C153" s="3"/>
      </tp>
      <tp t="s">
        <v>#N/A N/A</v>
        <stp/>
        <stp>BDH|14741762038209691592</stp>
        <tr r="H297" s="3"/>
      </tp>
      <tp t="s">
        <v>#N/A N/A</v>
        <stp/>
        <stp>BDH|15083275695574631625</stp>
        <tr r="E478" s="3"/>
      </tp>
      <tp t="s">
        <v>#N/A N/A</v>
        <stp/>
        <stp>BDH|10469352796156713069</stp>
        <tr r="B476" s="3"/>
      </tp>
      <tp t="s">
        <v>#N/A N/A</v>
        <stp/>
        <stp>BDH|16765635400938988441</stp>
        <tr r="D182" s="3"/>
      </tp>
      <tp t="s">
        <v>#N/A N/A</v>
        <stp/>
        <stp>BDH|15977245654056343836</stp>
        <tr r="G556" s="3"/>
      </tp>
      <tp t="s">
        <v>#N/A N/A</v>
        <stp/>
        <stp>BDH|18307158940222699394</stp>
        <tr r="C133" s="3"/>
      </tp>
      <tp t="s">
        <v>#N/A N/A</v>
        <stp/>
        <stp>BDH|15795471660428187382</stp>
        <tr r="H535" s="3"/>
      </tp>
      <tp t="s">
        <v>#N/A N/A</v>
        <stp/>
        <stp>BDH|16357902664030948577</stp>
        <tr r="I546" s="3"/>
      </tp>
      <tp t="s">
        <v>#N/A N/A</v>
        <stp/>
        <stp>BDH|13075144539945349865</stp>
        <tr r="E144" s="3"/>
      </tp>
      <tp t="s">
        <v>#N/A N/A</v>
        <stp/>
        <stp>BDH|16905146144539796661</stp>
        <tr r="E322" s="3"/>
      </tp>
      <tp t="s">
        <v>#N/A N/A</v>
        <stp/>
        <stp>BDH|16418344529159665278</stp>
        <tr r="I293" s="3"/>
      </tp>
      <tp t="s">
        <v>#N/A N/A</v>
        <stp/>
        <stp>BDH|13401460029819223016</stp>
        <tr r="D556" s="3"/>
      </tp>
      <tp t="s">
        <v>#N/A N/A</v>
        <stp/>
        <stp>BDH|12125009798657272039</stp>
        <tr r="C379" s="3"/>
      </tp>
      <tp t="s">
        <v>#N/A N/A</v>
        <stp/>
        <stp>BDH|12492532066624301995</stp>
        <tr r="D485" s="3"/>
      </tp>
      <tp t="s">
        <v>#N/A N/A</v>
        <stp/>
        <stp>BDH|10075879166405269782</stp>
        <tr r="F348" s="3"/>
      </tp>
      <tp t="s">
        <v>#N/A N/A</v>
        <stp/>
        <stp>BDH|17534998713011314276</stp>
        <tr r="H281" s="3"/>
      </tp>
      <tp t="s">
        <v>#N/A N/A</v>
        <stp/>
        <stp>BDH|15063176568219330772</stp>
        <tr r="D359" s="3"/>
      </tp>
      <tp t="s">
        <v>#N/A N/A</v>
        <stp/>
        <stp>BDH|12883977140721634229</stp>
        <tr r="I515" s="3"/>
      </tp>
      <tp t="s">
        <v>#N/A N/A</v>
        <stp/>
        <stp>BDH|11550424311448830054</stp>
        <tr r="H332" s="3"/>
      </tp>
      <tp t="s">
        <v>#N/A N/A</v>
        <stp/>
        <stp>BDH|17833920415393778031</stp>
        <tr r="D335" s="3"/>
      </tp>
      <tp t="s">
        <v>#N/A N/A</v>
        <stp/>
        <stp>BDH|17054014758528099636</stp>
        <tr r="G319" s="3"/>
      </tp>
      <tp t="s">
        <v>#N/A N/A</v>
        <stp/>
        <stp>BDH|16594516265609253093</stp>
        <tr r="D501" s="3"/>
      </tp>
      <tp t="s">
        <v>#N/A N/A</v>
        <stp/>
        <stp>BDH|14431726063761773887</stp>
        <tr r="G297" s="3"/>
      </tp>
      <tp t="s">
        <v>#N/A N/A</v>
        <stp/>
        <stp>BDH|17624945481312126884</stp>
        <tr r="I425" s="3"/>
      </tp>
      <tp t="s">
        <v>#N/A N/A</v>
        <stp/>
        <stp>BDH|16114882956126162144</stp>
        <tr r="I175" s="3"/>
      </tp>
      <tp t="s">
        <v>#N/A N/A</v>
        <stp/>
        <stp>BDH|17530940893188042380</stp>
        <tr r="C590" s="3"/>
      </tp>
      <tp t="s">
        <v>#N/A N/A</v>
        <stp/>
        <stp>BDH|13677387089201309599</stp>
        <tr r="F91" s="3"/>
      </tp>
      <tp t="s">
        <v>#N/A N/A</v>
        <stp/>
        <stp>BDH|13989764885720135063</stp>
        <tr r="H215" s="3"/>
      </tp>
      <tp t="s">
        <v>#N/A N/A</v>
        <stp/>
        <stp>BDH|18295363320104903101</stp>
        <tr r="E182" s="3"/>
      </tp>
      <tp t="s">
        <v>#N/A N/A</v>
        <stp/>
        <stp>BDH|16857281319679363078</stp>
        <tr r="B460" s="3"/>
      </tp>
      <tp t="s">
        <v>#N/A N/A</v>
        <stp/>
        <stp>BDH|16917205319261904847</stp>
        <tr r="B215" s="3"/>
      </tp>
      <tp t="s">
        <v>#N/A N/A</v>
        <stp/>
        <stp>BDH|10005899730165419212</stp>
        <tr r="B414" s="3"/>
      </tp>
      <tp t="s">
        <v>#N/A N/A</v>
        <stp/>
        <stp>BDH|15974450875629506308</stp>
        <tr r="G146" s="3"/>
      </tp>
      <tp t="s">
        <v>#N/A N/A</v>
        <stp/>
        <stp>BDH|11422068188343764617</stp>
        <tr r="G280" s="3"/>
      </tp>
      <tp t="s">
        <v>#N/A N/A</v>
        <stp/>
        <stp>BDH|17571959367801366584</stp>
        <tr r="E439" s="3"/>
      </tp>
      <tp t="s">
        <v>#N/A N/A</v>
        <stp/>
        <stp>BDH|12569783395146327648</stp>
        <tr r="D136" s="3"/>
      </tp>
      <tp t="s">
        <v>#N/A N/A</v>
        <stp/>
        <stp>BDH|14707392525031703832</stp>
        <tr r="E323" s="3"/>
      </tp>
      <tp t="s">
        <v>#N/A N/A</v>
        <stp/>
        <stp>BDH|10694174593253914757</stp>
        <tr r="E578" s="3"/>
      </tp>
      <tp t="s">
        <v>#N/A N/A</v>
        <stp/>
        <stp>BDH|17142353738892094929</stp>
        <tr r="D223" s="3"/>
      </tp>
      <tp t="s">
        <v>#N/A N/A</v>
        <stp/>
        <stp>BDH|11729302558213989885</stp>
        <tr r="D282" s="3"/>
      </tp>
      <tp t="s">
        <v>#N/A N/A</v>
        <stp/>
        <stp>BDH|16071071403468990235</stp>
        <tr r="I336" s="3"/>
      </tp>
      <tp t="s">
        <v>#N/A N/A</v>
        <stp/>
        <stp>BDH|15926515550719633002</stp>
        <tr r="C185" s="3"/>
      </tp>
      <tp t="s">
        <v>#N/A N/A</v>
        <stp/>
        <stp>BDH|13907477687470031370</stp>
        <tr r="G379" s="3"/>
      </tp>
      <tp t="e">
        <v>#N/A</v>
        <stp/>
        <stp>BDS|12327908288347568940</stp>
        <tr r="AH512" s="3"/>
        <tr r="AH512" s="3"/>
        <tr r="L512" s="3"/>
        <tr r="L512" s="3"/>
        <tr r="W512" s="3"/>
        <tr r="W512" s="3"/>
      </tp>
      <tp t="s">
        <v>#N/A N/A</v>
        <stp/>
        <stp>BDS|12174783460467189926</stp>
        <tr r="AH232" s="3"/>
      </tp>
      <tp t="s">
        <v>#N/A N/A</v>
        <stp/>
        <stp>BDS|16074288787391219073</stp>
        <tr r="AH467" s="3"/>
      </tp>
      <tp t="s">
        <v>#N/A N/A</v>
        <stp/>
        <stp>BDS|15196177714199003183</stp>
        <tr r="L400" s="3"/>
      </tp>
      <tp t="s">
        <v>#N/A N/A</v>
        <stp/>
        <stp>BDS|12882509386735059744</stp>
        <tr r="W534" s="3"/>
      </tp>
      <tp t="s">
        <v>#N/A N/A</v>
        <stp/>
        <stp>BDS|15310520590593276789</stp>
        <tr r="AH380" s="3"/>
      </tp>
      <tp t="s">
        <v>#N/A N/A</v>
        <stp/>
        <stp>BDS|15148416566253839953</stp>
        <tr r="L203" s="3"/>
      </tp>
      <tp t="s">
        <v>#N/A N/A</v>
        <stp/>
        <stp>BDS|13886043993362550525</stp>
        <tr r="L277" s="3"/>
      </tp>
      <tp t="s">
        <v>#N/A N/A</v>
        <stp/>
        <stp>BDS|11060119558759637177</stp>
        <tr r="W503" s="3"/>
      </tp>
      <tp t="s">
        <v>#N/A N/A</v>
        <stp/>
        <stp>BDS|17968063790807631404</stp>
        <tr r="W389" s="3"/>
      </tp>
      <tp t="s">
        <v>#N/A N/A</v>
        <stp/>
        <stp>BDS|13052876272549986854</stp>
        <tr r="AH435" s="3"/>
      </tp>
      <tp t="e">
        <v>#N/A</v>
        <stp/>
        <stp>BDS|11088843721747437181</stp>
        <tr r="AH464" s="3"/>
        <tr r="AH464" s="3"/>
        <tr r="W464" s="3"/>
        <tr r="W464" s="3"/>
        <tr r="L464" s="3"/>
        <tr r="L464" s="3"/>
      </tp>
      <tp t="s">
        <v>#N/A N/A</v>
        <stp/>
        <stp>BDS|18368018668201707241</stp>
        <tr r="L259" s="3"/>
      </tp>
      <tp t="e">
        <v>#N/A</v>
        <stp/>
        <stp>BDS|17181068705159397388</stp>
        <tr r="W247" s="3"/>
        <tr r="W247" s="3"/>
        <tr r="AH247" s="3"/>
        <tr r="AH247" s="3"/>
        <tr r="L247" s="3"/>
        <tr r="L247" s="3"/>
      </tp>
      <tp t="s">
        <v>#N/A N/A</v>
        <stp/>
        <stp>BDS|15779854738761426273</stp>
        <tr r="W233" s="3"/>
      </tp>
      <tp t="s">
        <v>#N/A N/A</v>
        <stp/>
        <stp>BDS|17287357287949677882</stp>
        <tr r="L417" s="3"/>
      </tp>
      <tp t="e">
        <v>#N/A</v>
        <stp/>
        <stp>BDS|12304310208258686432</stp>
        <tr r="L470" s="3"/>
        <tr r="L470" s="3"/>
        <tr r="W470" s="3"/>
        <tr r="W470" s="3"/>
        <tr r="AH470" s="3"/>
        <tr r="AH470" s="3"/>
      </tp>
      <tp t="e">
        <v>#N/A</v>
        <stp/>
        <stp>BDS|12582073001197987857</stp>
        <tr r="L295" s="3"/>
        <tr r="L295" s="3"/>
        <tr r="W295" s="3"/>
        <tr r="W295" s="3"/>
        <tr r="AH295" s="3"/>
        <tr r="AH295" s="3"/>
      </tp>
      <tp t="s">
        <v>#N/A N/A</v>
        <stp/>
        <stp>BDS|10752108230528964731</stp>
        <tr r="AH187" s="3"/>
      </tp>
      <tp t="s">
        <v>#N/A N/A</v>
        <stp/>
        <stp>BDS|17791998863641196413</stp>
        <tr r="W277" s="3"/>
      </tp>
      <tp t="s">
        <v>#N/A N/A</v>
        <stp/>
        <stp>BDS|16029948444963488596</stp>
        <tr r="W384" s="3"/>
      </tp>
      <tp t="s">
        <v>#N/A N/A</v>
        <stp/>
        <stp>BDS|13586478088485716707</stp>
        <tr r="W227" s="3"/>
      </tp>
      <tp t="s">
        <v>#N/A N/A</v>
        <stp/>
        <stp>BDS|10699045091861948570</stp>
        <tr r="AH589" s="3"/>
      </tp>
      <tp t="s">
        <v>#N/A N/A</v>
        <stp/>
        <stp>BDS|15301556207984080939</stp>
        <tr r="W186" s="3"/>
      </tp>
      <tp t="s">
        <v>#N/A N/A</v>
        <stp/>
        <stp>BDS|14590915126404984690</stp>
        <tr r="L153" s="3"/>
      </tp>
      <tp t="s">
        <v>#N/A N/A</v>
        <stp/>
        <stp>BDS|12409799499596096765</stp>
        <tr r="AH327" s="3"/>
      </tp>
      <tp t="e">
        <v>#N/A</v>
        <stp/>
        <stp>BDS|10347569366897324920</stp>
        <tr r="W190" s="3"/>
        <tr r="W190" s="3"/>
        <tr r="L190" s="3"/>
        <tr r="L190" s="3"/>
        <tr r="AH190" s="3"/>
        <tr r="AH190" s="3"/>
      </tp>
      <tp t="s">
        <v>#N/A N/A</v>
        <stp/>
        <stp>BDS|15187068719158546193</stp>
        <tr r="L576" s="3"/>
      </tp>
      <tp t="e">
        <v>#N/A</v>
        <stp/>
        <stp>BDS|14366829323416182508</stp>
        <tr r="W324" s="3"/>
        <tr r="W324" s="3"/>
        <tr r="AH324" s="3"/>
        <tr r="AH324" s="3"/>
        <tr r="L324" s="3"/>
        <tr r="L324" s="3"/>
      </tp>
      <tp t="s">
        <v>#N/A N/A</v>
        <stp/>
        <stp>BDS|11917918285715956872</stp>
        <tr r="L420" s="3"/>
      </tp>
      <tp t="s">
        <v>#N/A N/A</v>
        <stp/>
        <stp>BDS|16452621684191037419</stp>
        <tr r="W477" s="3"/>
      </tp>
      <tp t="e">
        <v>#N/A</v>
        <stp/>
        <stp>BDS|15353131087752115354</stp>
        <tr r="AH384" s="3"/>
        <tr r="AH384" s="3"/>
        <tr r="L384" s="3"/>
        <tr r="L384" s="3"/>
        <tr r="W384" s="3"/>
        <tr r="W384" s="3"/>
      </tp>
      <tp t="e">
        <v>#N/A</v>
        <stp/>
        <stp>BDS|15599466683102399637</stp>
        <tr r="W550" s="3"/>
        <tr r="W550" s="3"/>
        <tr r="AH550" s="3"/>
        <tr r="AH550" s="3"/>
        <tr r="L550" s="3"/>
        <tr r="L550" s="3"/>
      </tp>
      <tp t="s">
        <v>#N/A N/A</v>
        <stp/>
        <stp>BDS|15938792345849687234</stp>
        <tr r="AH465" s="3"/>
      </tp>
      <tp t="e">
        <v>#N/A</v>
        <stp/>
        <stp>BDS|16293286162057863810</stp>
        <tr r="L130" s="3"/>
        <tr r="L130" s="3"/>
        <tr r="AH130" s="3"/>
        <tr r="AH130" s="3"/>
        <tr r="W130" s="3"/>
        <tr r="W130" s="3"/>
      </tp>
      <tp t="s">
        <v>#N/A N/A</v>
        <stp/>
        <stp>BDS|13607531990127119557</stp>
        <tr r="W532" s="3"/>
      </tp>
      <tp t="s">
        <v>#N/A N/A</v>
        <stp/>
        <stp>BDS|17457308782169158812</stp>
        <tr r="L466" s="3"/>
      </tp>
      <tp t="s">
        <v>#N/A N/A</v>
        <stp/>
        <stp>BDS|16052353494928670912</stp>
        <tr r="AH205" s="3"/>
      </tp>
      <tp t="e">
        <v>#N/A</v>
        <stp/>
        <stp>BDS|18328255747695637610</stp>
        <tr r="W372" s="3"/>
        <tr r="W372" s="3"/>
        <tr r="L372" s="3"/>
        <tr r="L372" s="3"/>
        <tr r="AH372" s="3"/>
        <tr r="AH372" s="3"/>
      </tp>
      <tp t="s">
        <v>#N/A N/A</v>
        <stp/>
        <stp>BDS|13896140581110211799</stp>
        <tr r="L403" s="3"/>
      </tp>
      <tp t="s">
        <v>#N/A N/A</v>
        <stp/>
        <stp>BDS|17928072765629806550</stp>
        <tr r="AH549" s="3"/>
      </tp>
      <tp t="e">
        <v>#N/A</v>
        <stp/>
        <stp>BDS|15272939856305724176</stp>
        <tr r="W299" s="3"/>
        <tr r="W299" s="3"/>
        <tr r="L299" s="3"/>
        <tr r="L299" s="3"/>
        <tr r="AH299" s="3"/>
        <tr r="AH299" s="3"/>
      </tp>
      <tp t="s">
        <v>#N/A N/A</v>
        <stp/>
        <stp>BDS|12071416003838404311</stp>
        <tr r="L518" s="3"/>
      </tp>
      <tp t="e">
        <v>#N/A</v>
        <stp/>
        <stp>BDS|13152632411960487904</stp>
        <tr r="AH373" s="3"/>
        <tr r="AH373" s="3"/>
        <tr r="L373" s="3"/>
        <tr r="L373" s="3"/>
        <tr r="W373" s="3"/>
        <tr r="W373" s="3"/>
      </tp>
      <tp t="s">
        <v>#N/A N/A</v>
        <stp/>
        <stp>BDS|18223367971127208605</stp>
        <tr r="L555" s="3"/>
      </tp>
      <tp t="e">
        <v>#N/A</v>
        <stp/>
        <stp>BDS|15783573520487164852</stp>
        <tr r="L477" s="3"/>
        <tr r="L477" s="3"/>
        <tr r="W477" s="3"/>
        <tr r="W477" s="3"/>
        <tr r="AH477" s="3"/>
        <tr r="AH477" s="3"/>
      </tp>
      <tp t="s">
        <v>#N/A N/A</v>
        <stp/>
        <stp>BDS|16537754931279467612</stp>
        <tr r="L137" s="3"/>
      </tp>
      <tp t="s">
        <v>#N/A N/A</v>
        <stp/>
        <stp>BDS|12757177674130812999</stp>
        <tr r="W386" s="3"/>
      </tp>
      <tp t="e">
        <v>#N/A</v>
        <stp/>
        <stp>BDS|13505870926575117108</stp>
        <tr r="W195" s="3"/>
        <tr r="W195" s="3"/>
        <tr r="AH195" s="3"/>
        <tr r="AH195" s="3"/>
        <tr r="L195" s="3"/>
        <tr r="L195" s="3"/>
      </tp>
      <tp t="e">
        <v>#N/A</v>
        <stp/>
        <stp>BDS|10551866556756328637</stp>
        <tr r="W370" s="3"/>
        <tr r="W370" s="3"/>
        <tr r="L370" s="3"/>
        <tr r="L370" s="3"/>
        <tr r="AH370" s="3"/>
        <tr r="AH370" s="3"/>
      </tp>
      <tp t="e">
        <v>#N/A</v>
        <stp/>
        <stp>BDS|17847421818416426936</stp>
        <tr r="AH308" s="3"/>
        <tr r="AH308" s="3"/>
        <tr r="L308" s="3"/>
        <tr r="L308" s="3"/>
        <tr r="W308" s="3"/>
        <tr r="W308" s="3"/>
      </tp>
      <tp t="s">
        <v>#N/A N/A</v>
        <stp/>
        <stp>BDH|13948166698940391658</stp>
        <tr r="E139" s="3"/>
      </tp>
      <tp t="s">
        <v>#N/A N/A</v>
        <stp/>
        <stp>BDH|14288225591151205324</stp>
        <tr r="C578" s="3"/>
      </tp>
      <tp t="s">
        <v>#N/A N/A</v>
        <stp/>
        <stp>BDH|10092770941039313747</stp>
        <tr r="B531" s="3"/>
      </tp>
      <tp t="s">
        <v>#N/A N/A</v>
        <stp/>
        <stp>BDH|15821907718963307323</stp>
        <tr r="E269" s="3"/>
      </tp>
      <tp t="s">
        <v>#N/A N/A</v>
        <stp/>
        <stp>BDH|16560282387219981821</stp>
        <tr r="B432" s="3"/>
      </tp>
      <tp t="s">
        <v>#N/A N/A</v>
        <stp/>
        <stp>BDH|11371912420511071639</stp>
        <tr r="D251" s="3"/>
      </tp>
      <tp t="s">
        <v>#N/A N/A</v>
        <stp/>
        <stp>BDH|11109867807764187006</stp>
        <tr r="C287" s="3"/>
      </tp>
      <tp t="s">
        <v>#N/A N/A</v>
        <stp/>
        <stp>BDH|11718078167729470324</stp>
        <tr r="G336" s="3"/>
      </tp>
      <tp t="s">
        <v>#N/A N/A</v>
        <stp/>
        <stp>BDH|18097712650162963590</stp>
        <tr r="E259" s="3"/>
      </tp>
      <tp t="s">
        <v>#N/A N/A</v>
        <stp/>
        <stp>BDH|17128777794011170522</stp>
        <tr r="H373" s="3"/>
      </tp>
      <tp t="s">
        <v>#N/A N/A</v>
        <stp/>
        <stp>BDH|12126996210722159583</stp>
        <tr r="I576" s="3"/>
      </tp>
      <tp t="s">
        <v>#N/A N/A</v>
        <stp/>
        <stp>BDH|17141985379237591351</stp>
        <tr r="I474" s="3"/>
      </tp>
      <tp t="s">
        <v>#N/A N/A</v>
        <stp/>
        <stp>BDH|12692112087842160416</stp>
        <tr r="G177" s="3"/>
      </tp>
      <tp t="s">
        <v>#N/A N/A</v>
        <stp/>
        <stp>BDH|17520605257709012022</stp>
        <tr r="F516" s="3"/>
      </tp>
      <tp t="s">
        <v>#N/A N/A</v>
        <stp/>
        <stp>BDH|15556495429706555800</stp>
        <tr r="B231" s="3"/>
      </tp>
      <tp t="s">
        <v>#N/A N/A</v>
        <stp/>
        <stp>BDH|15268240610602692909</stp>
        <tr r="F113" s="3"/>
      </tp>
      <tp t="s">
        <v>#N/A N/A</v>
        <stp/>
        <stp>BDH|12006184736275640884</stp>
        <tr r="E217" s="3"/>
      </tp>
      <tp t="s">
        <v>#N/A N/A</v>
        <stp/>
        <stp>BDH|16619298400368575193</stp>
        <tr r="E359" s="3"/>
      </tp>
      <tp t="s">
        <v>#N/A N/A</v>
        <stp/>
        <stp>BDH|14006356996871812288</stp>
        <tr r="I93" s="3"/>
      </tp>
      <tp t="s">
        <v>#N/A N/A</v>
        <stp/>
        <stp>BDH|18414359883439649763</stp>
        <tr r="C237" s="3"/>
      </tp>
      <tp t="s">
        <v>#N/A N/A</v>
        <stp/>
        <stp>BDH|10583891229247535020</stp>
        <tr r="I503" s="3"/>
      </tp>
      <tp t="s">
        <v>#N/A N/A</v>
        <stp/>
        <stp>BDH|11370126810549525569</stp>
        <tr r="F303" s="3"/>
      </tp>
      <tp t="s">
        <v>#N/A N/A</v>
        <stp/>
        <stp>BDH|18248118052665167422</stp>
        <tr r="F408" s="3"/>
      </tp>
      <tp t="s">
        <v>#N/A N/A</v>
        <stp/>
        <stp>BDH|16052868098108980257</stp>
        <tr r="C396" s="3"/>
      </tp>
      <tp t="s">
        <v>#N/A N/A</v>
        <stp/>
        <stp>BDH|15570862045960270469</stp>
        <tr r="E456" s="3"/>
      </tp>
      <tp t="s">
        <v>#N/A N/A</v>
        <stp/>
        <stp>BDH|15299949174705674364</stp>
        <tr r="G572" s="3"/>
      </tp>
      <tp t="s">
        <v>#N/A N/A</v>
        <stp/>
        <stp>BDH|13658863408265845357</stp>
        <tr r="H516" s="3"/>
      </tp>
      <tp t="s">
        <v>#N/A N/A</v>
        <stp/>
        <stp>BDH|15316725666411107836</stp>
        <tr r="C554" s="3"/>
      </tp>
      <tp t="s">
        <v>#N/A N/A</v>
        <stp/>
        <stp>BDH|17764856245207027124</stp>
        <tr r="C188" s="3"/>
      </tp>
      <tp t="s">
        <v>#N/A N/A</v>
        <stp/>
        <stp>BDH|11471859542319505939</stp>
        <tr r="B555" s="3"/>
      </tp>
      <tp t="s">
        <v>#N/A N/A</v>
        <stp/>
        <stp>BDH|11490757538770493891</stp>
        <tr r="I470" s="3"/>
      </tp>
      <tp t="s">
        <v>#N/A N/A</v>
        <stp/>
        <stp>BDH|15356812817995164408</stp>
        <tr r="I598" s="3"/>
      </tp>
      <tp t="s">
        <v>#N/A N/A</v>
        <stp/>
        <stp>BDH|10573200682924502368</stp>
        <tr r="H573" s="3"/>
      </tp>
      <tp t="s">
        <v>#N/A N/A</v>
        <stp/>
        <stp>BDH|13257916884289416676</stp>
        <tr r="G298" s="3"/>
      </tp>
      <tp t="s">
        <v>#N/A N/A</v>
        <stp/>
        <stp>BDH|17806874378672210716</stp>
        <tr r="C203" s="3"/>
      </tp>
      <tp t="s">
        <v>#N/A N/A</v>
        <stp/>
        <stp>BDH|17893329400521898868</stp>
        <tr r="D557" s="3"/>
      </tp>
      <tp t="s">
        <v>#N/A N/A</v>
        <stp/>
        <stp>BDH|10127194133659673693</stp>
        <tr r="I484" s="3"/>
      </tp>
      <tp t="s">
        <v>#N/A N/A</v>
        <stp/>
        <stp>BDH|13458557484807657440</stp>
        <tr r="C403" s="3"/>
      </tp>
      <tp t="s">
        <v>#N/A N/A</v>
        <stp/>
        <stp>BDH|12798709500591311936</stp>
        <tr r="D471" s="3"/>
      </tp>
      <tp t="s">
        <v>#N/A N/A</v>
        <stp/>
        <stp>BDH|11416460185827382730</stp>
        <tr r="E305" s="3"/>
      </tp>
      <tp t="s">
        <v>#N/A N/A</v>
        <stp/>
        <stp>BDH|13758925812292218438</stp>
        <tr r="B264" s="3"/>
      </tp>
      <tp t="s">
        <v>#N/A N/A</v>
        <stp/>
        <stp>BDH|17227665324837652900</stp>
        <tr r="G473" s="3"/>
      </tp>
      <tp t="s">
        <v>#N/A N/A</v>
        <stp/>
        <stp>BDH|12106937175887168600</stp>
        <tr r="G578" s="3"/>
      </tp>
      <tp t="s">
        <v>#N/A N/A</v>
        <stp/>
        <stp>BDH|13629229806734342871</stp>
        <tr r="B284" s="3"/>
      </tp>
      <tp t="s">
        <v>#N/A N/A</v>
        <stp/>
        <stp>BDH|16079138684347357526</stp>
        <tr r="B174" s="3"/>
      </tp>
      <tp t="s">
        <v>#N/A N/A</v>
        <stp/>
        <stp>BDH|13375314145720808999</stp>
        <tr r="H166" s="3"/>
      </tp>
      <tp t="s">
        <v>#N/A N/A</v>
        <stp/>
        <stp>BDH|15905907808387473635</stp>
        <tr r="C437" s="3"/>
      </tp>
      <tp t="s">
        <v>#N/A N/A</v>
        <stp/>
        <stp>BDH|11939150685696771386</stp>
        <tr r="B233" s="3"/>
      </tp>
      <tp t="s">
        <v>#N/A N/A</v>
        <stp/>
        <stp>BDH|15883142493730368055</stp>
        <tr r="H594" s="3"/>
      </tp>
      <tp t="s">
        <v>#N/A N/A</v>
        <stp/>
        <stp>BDH|10852840965921659268</stp>
        <tr r="E511" s="3"/>
      </tp>
      <tp t="s">
        <v>#N/A N/A</v>
        <stp/>
        <stp>BDH|17768869710915826604</stp>
        <tr r="F323" s="3"/>
      </tp>
      <tp t="s">
        <v>#N/A N/A</v>
        <stp/>
        <stp>BDH|10591738448249493722</stp>
        <tr r="E149" s="3"/>
      </tp>
      <tp t="s">
        <v>#N/A N/A</v>
        <stp/>
        <stp>BDH|13964495918698996393</stp>
        <tr r="G90" s="3"/>
      </tp>
      <tp t="s">
        <v>#N/A N/A</v>
        <stp/>
        <stp>BDH|14140484476079746304</stp>
        <tr r="I448" s="3"/>
      </tp>
      <tp t="s">
        <v>#N/A N/A</v>
        <stp/>
        <stp>BDH|13961309631866130811</stp>
        <tr r="E503" s="3"/>
      </tp>
      <tp t="s">
        <v>#N/A N/A</v>
        <stp/>
        <stp>BDH|10712143089476267205</stp>
        <tr r="C260" s="3"/>
      </tp>
      <tp t="s">
        <v>#N/A N/A</v>
        <stp/>
        <stp>BDH|16744811057946935036</stp>
        <tr r="G559" s="3"/>
      </tp>
      <tp t="s">
        <v>#N/A N/A</v>
        <stp/>
        <stp>BDH|13541873651607967417</stp>
        <tr r="C374" s="3"/>
      </tp>
      <tp t="s">
        <v>#N/A N/A</v>
        <stp/>
        <stp>BDH|14498282897783598155</stp>
        <tr r="I458" s="3"/>
      </tp>
      <tp t="s">
        <v>#N/A N/A</v>
        <stp/>
        <stp>BDH|11382483691852779363</stp>
        <tr r="B256" s="3"/>
      </tp>
      <tp t="s">
        <v>#N/A N/A</v>
        <stp/>
        <stp>BDH|12072396115708199568</stp>
        <tr r="G501" s="3"/>
      </tp>
      <tp t="s">
        <v>#N/A N/A</v>
        <stp/>
        <stp>BDH|13031543442478830751</stp>
        <tr r="G313" s="3"/>
      </tp>
      <tp t="s">
        <v>#N/A N/A</v>
        <stp/>
        <stp>BDH|16231609322547373890</stp>
        <tr r="E455" s="3"/>
      </tp>
      <tp t="s">
        <v>#N/A N/A</v>
        <stp/>
        <stp>BDH|12881807392258703670</stp>
        <tr r="H444" s="3"/>
      </tp>
      <tp t="s">
        <v>#N/A N/A</v>
        <stp/>
        <stp>BDH|15499596081361348454</stp>
        <tr r="F354" s="3"/>
      </tp>
      <tp t="s">
        <v>#N/A N/A</v>
        <stp/>
        <stp>BDH|13109695092022870385</stp>
        <tr r="E548" s="3"/>
      </tp>
      <tp t="s">
        <v>#N/A N/A</v>
        <stp/>
        <stp>BDH|11234962859144481440</stp>
        <tr r="D438" s="3"/>
      </tp>
      <tp t="s">
        <v>#N/A N/A</v>
        <stp/>
        <stp>BDH|17009620370622988976</stp>
        <tr r="I464" s="3"/>
      </tp>
      <tp t="s">
        <v>#N/A N/A</v>
        <stp/>
        <stp>BDH|16813519597351388610</stp>
        <tr r="G492" s="3"/>
      </tp>
      <tp t="s">
        <v>#N/A N/A</v>
        <stp/>
        <stp>BDH|15100968274684791285</stp>
        <tr r="H600" s="3"/>
      </tp>
      <tp t="s">
        <v>#N/A N/A</v>
        <stp/>
        <stp>BDH|16859745197300028573</stp>
        <tr r="D225" s="3"/>
      </tp>
      <tp t="s">
        <v>#N/A N/A</v>
        <stp/>
        <stp>BDH|18398918688727541334</stp>
        <tr r="B202" s="3"/>
      </tp>
      <tp t="s">
        <v>#N/A N/A</v>
        <stp/>
        <stp>BDH|16666331903681356990</stp>
        <tr r="C373" s="3"/>
      </tp>
      <tp t="s">
        <v>#N/A N/A</v>
        <stp/>
        <stp>BDH|16331101051568990746</stp>
        <tr r="F453" s="3"/>
      </tp>
      <tp t="s">
        <v>#N/A N/A</v>
        <stp/>
        <stp>BDH|18170138958005701420</stp>
        <tr r="F326" s="3"/>
      </tp>
      <tp t="s">
        <v>#N/A N/A</v>
        <stp/>
        <stp>BDH|12749649836259365396</stp>
        <tr r="D394" s="3"/>
      </tp>
      <tp t="s">
        <v>#N/A N/A</v>
        <stp/>
        <stp>BDH|14815916953742029750</stp>
        <tr r="E422" s="3"/>
      </tp>
      <tp t="s">
        <v>#N/A N/A</v>
        <stp/>
        <stp>BDH|14249897456780769455</stp>
        <tr r="D462" s="3"/>
      </tp>
      <tp t="s">
        <v>#N/A N/A</v>
        <stp/>
        <stp>BDH|18177896845001222805</stp>
        <tr r="C593" s="3"/>
      </tp>
      <tp t="s">
        <v>#N/A N/A</v>
        <stp/>
        <stp>BDH|14245816278616578008</stp>
        <tr r="B219" s="3"/>
      </tp>
      <tp t="s">
        <v>#N/A N/A</v>
        <stp/>
        <stp>BDH|16294313197570970131</stp>
        <tr r="F498" s="3"/>
      </tp>
      <tp t="s">
        <v>#N/A N/A</v>
        <stp/>
        <stp>BDH|12716119828505558957</stp>
        <tr r="E564" s="3"/>
      </tp>
      <tp t="s">
        <v>#N/A N/A</v>
        <stp/>
        <stp>BDH|15828028422658262244</stp>
        <tr r="E255" s="3"/>
      </tp>
      <tp t="s">
        <v>#N/A N/A</v>
        <stp/>
        <stp>BDH|14844909834080200303</stp>
        <tr r="D243" s="3"/>
      </tp>
      <tp t="s">
        <v>#N/A N/A</v>
        <stp/>
        <stp>BDH|17524757875822923823</stp>
        <tr r="C117" s="3"/>
      </tp>
      <tp t="s">
        <v>#N/A N/A</v>
        <stp/>
        <stp>BDH|14502917732822162195</stp>
        <tr r="E304" s="3"/>
      </tp>
      <tp t="s">
        <v>#N/A N/A</v>
        <stp/>
        <stp>BDH|15146901508355516424</stp>
        <tr r="E295" s="3"/>
      </tp>
      <tp t="s">
        <v>#N/A N/A</v>
        <stp/>
        <stp>BDH|14480012458549443579</stp>
        <tr r="C120" s="3"/>
      </tp>
      <tp t="s">
        <v>#N/A N/A</v>
        <stp/>
        <stp>BDH|18381051510122150698</stp>
        <tr r="C360" s="3"/>
      </tp>
      <tp t="s">
        <v>#N/A N/A</v>
        <stp/>
        <stp>BDS|16335709618701656374</stp>
        <tr r="AH325" s="3"/>
      </tp>
      <tp t="e">
        <v>#N/A</v>
        <stp/>
        <stp>BDS|12629013418255316465</stp>
        <tr r="L428" s="3"/>
        <tr r="L428" s="3"/>
        <tr r="AH428" s="3"/>
        <tr r="AH428" s="3"/>
        <tr r="W428" s="3"/>
        <tr r="W428" s="3"/>
      </tp>
      <tp t="e">
        <v>#N/A</v>
        <stp/>
        <stp>BDS|16220806293093317698</stp>
        <tr r="AH272" s="3"/>
        <tr r="AH272" s="3"/>
        <tr r="L272" s="3"/>
        <tr r="L272" s="3"/>
        <tr r="W272" s="3"/>
        <tr r="W272" s="3"/>
      </tp>
      <tp t="s">
        <v>#N/A N/A</v>
        <stp/>
        <stp>BDS|14002645467291008787</stp>
        <tr r="AH161" s="3"/>
      </tp>
      <tp t="s">
        <v>#N/A N/A</v>
        <stp/>
        <stp>BDS|14006991252209438344</stp>
        <tr r="W529" s="3"/>
      </tp>
      <tp t="e">
        <v>#N/A</v>
        <stp/>
        <stp>BDS|10525430472815848446</stp>
        <tr r="W152" s="3"/>
        <tr r="W152" s="3"/>
        <tr r="AH152" s="3"/>
        <tr r="AH152" s="3"/>
        <tr r="L152" s="3"/>
        <tr r="L152" s="3"/>
      </tp>
      <tp t="s">
        <v>#N/A N/A</v>
        <stp/>
        <stp>BDS|14424195273813212346</stp>
        <tr r="W443" s="3"/>
      </tp>
      <tp t="s">
        <v>#N/A N/A</v>
        <stp/>
        <stp>BDS|11071032054693868577</stp>
        <tr r="W137" s="3"/>
      </tp>
      <tp t="s">
        <v>#N/A N/A</v>
        <stp/>
        <stp>BDS|12840816496852380345</stp>
        <tr r="L378" s="3"/>
      </tp>
      <tp t="s">
        <v>#N/A N/A</v>
        <stp/>
        <stp>BDS|10447915469239556413</stp>
        <tr r="W191" s="3"/>
      </tp>
      <tp t="s">
        <v>#N/A N/A</v>
        <stp/>
        <stp>BDS|11905735090294484975</stp>
        <tr r="AH311" s="3"/>
      </tp>
      <tp t="s">
        <v>#N/A N/A</v>
        <stp/>
        <stp>BDS|13284158825005914728</stp>
        <tr r="L388" s="3"/>
      </tp>
      <tp t="e">
        <v>#N/A</v>
        <stp/>
        <stp>BDS|14894404977772388755</stp>
        <tr r="L259" s="3"/>
        <tr r="L259" s="3"/>
        <tr r="W259" s="3"/>
        <tr r="W259" s="3"/>
        <tr r="AH259" s="3"/>
        <tr r="AH259" s="3"/>
      </tp>
      <tp t="s">
        <v>#N/A N/A</v>
        <stp/>
        <stp>BDS|18321861802434157681</stp>
        <tr r="AH577" s="3"/>
      </tp>
      <tp t="s">
        <v>#N/A N/A</v>
        <stp/>
        <stp>BDS|15054011195368203686</stp>
        <tr r="L264" s="3"/>
      </tp>
      <tp t="e">
        <v>#N/A</v>
        <stp/>
        <stp>BDS|16272710819036770437</stp>
        <tr r="W503" s="3"/>
        <tr r="W503" s="3"/>
        <tr r="L503" s="3"/>
        <tr r="L503" s="3"/>
        <tr r="AH503" s="3"/>
        <tr r="AH503" s="3"/>
      </tp>
      <tp t="s">
        <v>#N/A N/A</v>
        <stp/>
        <stp>BDS|17818091900491670488</stp>
        <tr r="L482" s="3"/>
      </tp>
      <tp t="s">
        <v>#N/A N/A</v>
        <stp/>
        <stp>BDS|10912687919542094771</stp>
        <tr r="W244" s="3"/>
      </tp>
      <tp t="s">
        <v>#N/A N/A</v>
        <stp/>
        <stp>BDS|16937697475387945230</stp>
        <tr r="W109" s="3"/>
      </tp>
      <tp t="s">
        <v>#N/A N/A</v>
        <stp/>
        <stp>BDS|12526642508162154470</stp>
        <tr r="AH393" s="3"/>
      </tp>
      <tp t="s">
        <v>#N/A N/A</v>
        <stp/>
        <stp>BDS|17810312714882917581</stp>
        <tr r="AH301" s="3"/>
      </tp>
      <tp t="s">
        <v>#N/A N/A</v>
        <stp/>
        <stp>BDS|10459648278283281074</stp>
        <tr r="AH279" s="3"/>
      </tp>
      <tp t="s">
        <v>#N/A N/A</v>
        <stp/>
        <stp>BDS|13776387220320412062</stp>
        <tr r="L299" s="3"/>
      </tp>
      <tp t="s">
        <v>#N/A N/A</v>
        <stp/>
        <stp>BDS|12037326520479803871</stp>
        <tr r="W601" s="3"/>
      </tp>
      <tp t="s">
        <v>#N/A N/A</v>
        <stp/>
        <stp>BDS|17851729841022934407</stp>
        <tr r="W554" s="3"/>
      </tp>
      <tp t="s">
        <v>#N/A N/A</v>
        <stp/>
        <stp>BDS|14878496571163228602</stp>
        <tr r="L195" s="3"/>
      </tp>
      <tp t="s">
        <v>#N/A N/A</v>
        <stp/>
        <stp>BDS|14618558537812089270</stp>
        <tr r="W431" s="3"/>
      </tp>
      <tp t="e">
        <v>#N/A</v>
        <stp/>
        <stp>BDP|17232897016499960545</stp>
        <tr r="C10" s="3"/>
      </tp>
      <tp t="e">
        <v>#N/A</v>
        <stp/>
        <stp>BDS|13046306124975516528</stp>
        <tr r="W555" s="3"/>
        <tr r="W555" s="3"/>
        <tr r="L555" s="3"/>
        <tr r="L555" s="3"/>
        <tr r="AH555" s="3"/>
        <tr r="AH555" s="3"/>
      </tp>
      <tp t="s">
        <v>#N/A N/A</v>
        <stp/>
        <stp>BDS|16412621280053480919</stp>
        <tr r="W346" s="3"/>
      </tp>
      <tp t="s">
        <v>#N/A N/A</v>
        <stp/>
        <stp>BDS|11069789009925205106</stp>
        <tr r="AH347" s="3"/>
      </tp>
      <tp t="e">
        <v>#N/A</v>
        <stp/>
        <stp>BDS|16429270724126038278</stp>
        <tr r="AH200" s="3"/>
        <tr r="AH200" s="3"/>
        <tr r="W200" s="3"/>
        <tr r="W200" s="3"/>
        <tr r="L200" s="3"/>
        <tr r="L200" s="3"/>
      </tp>
      <tp t="s">
        <v>#N/A N/A</v>
        <stp/>
        <stp>BDS|10374783057651993156</stp>
        <tr r="W565" s="3"/>
      </tp>
      <tp t="s">
        <v>#N/A N/A</v>
        <stp/>
        <stp>BDS|11137272399441918965</stp>
        <tr r="AH128" s="3"/>
      </tp>
      <tp t="s">
        <v>#N/A N/A</v>
        <stp/>
        <stp>BDS|16615679644386214060</stp>
        <tr r="AH130" s="3"/>
      </tp>
      <tp t="e">
        <v>#N/A</v>
        <stp/>
        <stp>BDS|10488402167680024024</stp>
        <tr r="W146" s="3"/>
        <tr r="W146" s="3"/>
        <tr r="AH146" s="3"/>
        <tr r="AH146" s="3"/>
        <tr r="L146" s="3"/>
        <tr r="L146" s="3"/>
      </tp>
      <tp t="e">
        <v>#N/A</v>
        <stp/>
        <stp>BDS|13368476002972027774</stp>
        <tr r="W215" s="3"/>
        <tr r="W215" s="3"/>
        <tr r="AH215" s="3"/>
        <tr r="AH215" s="3"/>
        <tr r="L215" s="3"/>
        <tr r="L215" s="3"/>
      </tp>
      <tp t="e">
        <v>#N/A</v>
        <stp/>
        <stp>BDS|14307033715753052444</stp>
        <tr r="L537" s="3"/>
        <tr r="L537" s="3"/>
        <tr r="AH537" s="3"/>
        <tr r="AH537" s="3"/>
        <tr r="W537" s="3"/>
        <tr r="W537" s="3"/>
      </tp>
      <tp t="s">
        <v>#N/A N/A</v>
        <stp/>
        <stp>BDS|11666220041177127228</stp>
        <tr r="W220" s="3"/>
      </tp>
      <tp t="e">
        <v>#N/A</v>
        <stp/>
        <stp>BDS|17720677665616312318</stp>
        <tr r="W499" s="3"/>
        <tr r="W499" s="3"/>
        <tr r="AH499" s="3"/>
        <tr r="AH499" s="3"/>
        <tr r="L499" s="3"/>
        <tr r="L499" s="3"/>
      </tp>
      <tp t="s">
        <v>#N/A N/A</v>
        <stp/>
        <stp>BDS|12699763222403321662</stp>
        <tr r="AH558" s="3"/>
      </tp>
      <tp t="s">
        <v>#N/A N/A</v>
        <stp/>
        <stp>BDS|17174063807254191163</stp>
        <tr r="AH402" s="3"/>
      </tp>
      <tp t="s">
        <v>#N/A N/A</v>
        <stp/>
        <stp>BDS|16488719625341140066</stp>
        <tr r="AH339" s="3"/>
      </tp>
      <tp t="s">
        <v>#N/A N/A</v>
        <stp/>
        <stp>BDS|14710677103884177464</stp>
        <tr r="AH309" s="3"/>
      </tp>
      <tp t="s">
        <v>#N/A N/A</v>
        <stp/>
        <stp>BDS|17752594695959875078</stp>
        <tr r="L573" s="3"/>
      </tp>
      <tp t="s">
        <v>#N/A N/A</v>
        <stp/>
        <stp>BDS|10997506270615583585</stp>
        <tr r="W300" s="3"/>
      </tp>
      <tp t="s">
        <v>#N/A N/A</v>
        <stp/>
        <stp>BDS|15239451515214083673</stp>
        <tr r="L260" s="3"/>
      </tp>
      <tp t="s">
        <v>#N/A N/A</v>
        <stp/>
        <stp>BDS|12606821625688194254</stp>
        <tr r="W166" s="3"/>
      </tp>
      <tp t="e">
        <v>#N/A</v>
        <stp/>
        <stp>BDS|10686350316258418841</stp>
        <tr r="L391" s="3"/>
        <tr r="L391" s="3"/>
        <tr r="W391" s="3"/>
        <tr r="W391" s="3"/>
        <tr r="AH391" s="3"/>
        <tr r="AH391" s="3"/>
      </tp>
      <tp t="s">
        <v>#N/A N/A</v>
        <stp/>
        <stp>BDS|13070529469002943070</stp>
        <tr r="AH519" s="3"/>
      </tp>
      <tp t="e">
        <v>#N/A</v>
        <stp/>
        <stp>BDS|17843620128152794305</stp>
        <tr r="L305" s="3"/>
        <tr r="L305" s="3"/>
        <tr r="W305" s="3"/>
        <tr r="W305" s="3"/>
        <tr r="AH305" s="3"/>
        <tr r="AH305" s="3"/>
      </tp>
      <tp t="s">
        <v>#N/A N/A</v>
        <stp/>
        <stp>BDS|15781771965697781178</stp>
        <tr r="W492" s="3"/>
      </tp>
      <tp t="e">
        <v>#N/A</v>
        <stp/>
        <stp>BDS|16831188355576458648</stp>
        <tr r="AH219" s="3"/>
        <tr r="AH219" s="3"/>
        <tr r="L219" s="3"/>
        <tr r="L219" s="3"/>
        <tr r="W219" s="3"/>
        <tr r="W219" s="3"/>
      </tp>
      <tp t="e">
        <v>#N/A</v>
        <stp/>
        <stp>BDS|11730357925713009124</stp>
        <tr r="AH236" s="3"/>
        <tr r="AH236" s="3"/>
        <tr r="L236" s="3"/>
        <tr r="L236" s="3"/>
        <tr r="W236" s="3"/>
        <tr r="W236" s="3"/>
      </tp>
      <tp t="s">
        <v>#N/A N/A</v>
        <stp/>
        <stp>BDS|17820320529417366356</stp>
        <tr r="W509" s="3"/>
      </tp>
      <tp t="e">
        <v>#N/A</v>
        <stp/>
        <stp>BDS|14076363800320736541</stp>
        <tr r="W453" s="3"/>
        <tr r="W453" s="3"/>
        <tr r="L453" s="3"/>
        <tr r="L453" s="3"/>
        <tr r="AH453" s="3"/>
        <tr r="AH453" s="3"/>
      </tp>
      <tp t="s">
        <v>#N/A N/A</v>
        <stp/>
        <stp>BDH|16819450624897844506</stp>
        <tr r="F400" s="3"/>
      </tp>
      <tp t="s">
        <v>#N/A N/A</v>
        <stp/>
        <stp>BDH|14266812094307086065</stp>
        <tr r="F273" s="3"/>
      </tp>
      <tp t="s">
        <v>#N/A N/A</v>
        <stp/>
        <stp>BDH|13786561416176659303</stp>
        <tr r="B499" s="3"/>
      </tp>
      <tp t="s">
        <v>#N/A N/A</v>
        <stp/>
        <stp>BDH|12331781649840734347</stp>
        <tr r="G178" s="3"/>
      </tp>
      <tp t="s">
        <v>#N/A N/A</v>
        <stp/>
        <stp>BDH|16189253958165805657</stp>
        <tr r="H238" s="3"/>
      </tp>
      <tp t="s">
        <v>#N/A N/A</v>
        <stp/>
        <stp>BDH|15361367756761699043</stp>
        <tr r="I200" s="3"/>
      </tp>
      <tp t="s">
        <v>#N/A N/A</v>
        <stp/>
        <stp>BDH|14660048272314659574</stp>
        <tr r="B530" s="3"/>
      </tp>
      <tp t="s">
        <v>#N/A N/A</v>
        <stp/>
        <stp>BDH|15271515506437631526</stp>
        <tr r="I490" s="3"/>
      </tp>
      <tp t="s">
        <v>#N/A N/A</v>
        <stp/>
        <stp>BDH|14584284033072899577</stp>
        <tr r="I106" s="3"/>
      </tp>
      <tp t="s">
        <v>#N/A N/A</v>
        <stp/>
        <stp>BDH|15694525361212043648</stp>
        <tr r="D411" s="3"/>
      </tp>
      <tp t="s">
        <v>#N/A N/A</v>
        <stp/>
        <stp>BDH|11459052452296728050</stp>
        <tr r="B134" s="3"/>
      </tp>
      <tp t="s">
        <v>#N/A N/A</v>
        <stp/>
        <stp>BDH|11812687414991365573</stp>
        <tr r="C388" s="3"/>
      </tp>
      <tp t="s">
        <v>#N/A N/A</v>
        <stp/>
        <stp>BDH|13831759762820828078</stp>
        <tr r="B172" s="3"/>
      </tp>
      <tp t="s">
        <v>#N/A N/A</v>
        <stp/>
        <stp>BDH|14395076744724055605</stp>
        <tr r="F175" s="3"/>
      </tp>
      <tp t="s">
        <v>#N/A N/A</v>
        <stp/>
        <stp>BDH|11718524196699426679</stp>
        <tr r="C492" s="3"/>
      </tp>
      <tp t="s">
        <v>#N/A N/A</v>
        <stp/>
        <stp>BDH|11426867889394912729</stp>
        <tr r="H230" s="3"/>
      </tp>
      <tp t="s">
        <v>#N/A N/A</v>
        <stp/>
        <stp>BDH|11052446682466136977</stp>
        <tr r="F229" s="3"/>
      </tp>
      <tp t="s">
        <v>#N/A N/A</v>
        <stp/>
        <stp>BDH|12701161224593073052</stp>
        <tr r="I356" s="3"/>
      </tp>
      <tp t="s">
        <v>#N/A N/A</v>
        <stp/>
        <stp>BDH|11114997178815980896</stp>
        <tr r="I104" s="3"/>
      </tp>
      <tp t="s">
        <v>#N/A N/A</v>
        <stp/>
        <stp>BDH|14425339115570185430</stp>
        <tr r="H89" s="3"/>
      </tp>
      <tp t="s">
        <v>#N/A N/A</v>
        <stp/>
        <stp>BDH|14033032736842550709</stp>
        <tr r="I479" s="3"/>
      </tp>
      <tp t="s">
        <v>#N/A N/A</v>
        <stp/>
        <stp>BDH|12680605369705496589</stp>
        <tr r="D339" s="3"/>
      </tp>
      <tp t="s">
        <v>#N/A N/A</v>
        <stp/>
        <stp>BDH|15037300353439986896</stp>
        <tr r="G151" s="3"/>
      </tp>
      <tp t="s">
        <v>#N/A N/A</v>
        <stp/>
        <stp>BDH|12417149655063150772</stp>
        <tr r="E337" s="3"/>
      </tp>
      <tp t="s">
        <v>#N/A N/A</v>
        <stp/>
        <stp>BDH|12195612686949067757</stp>
        <tr r="F298" s="3"/>
      </tp>
      <tp t="s">
        <v>#N/A N/A</v>
        <stp/>
        <stp>BDH|11626607051101063142</stp>
        <tr r="C467" s="3"/>
      </tp>
      <tp t="s">
        <v>#N/A N/A</v>
        <stp/>
        <stp>BDH|11162902991245434672</stp>
        <tr r="C503" s="3"/>
      </tp>
      <tp t="s">
        <v>#N/A N/A</v>
        <stp/>
        <stp>BDH|16501038366131224302</stp>
        <tr r="E472" s="3"/>
      </tp>
      <tp t="s">
        <v>#N/A N/A</v>
        <stp/>
        <stp>BDH|15309139737140731526</stp>
        <tr r="C594" s="3"/>
      </tp>
      <tp t="s">
        <v>#N/A N/A</v>
        <stp/>
        <stp>BDH|11951112179464003130</stp>
        <tr r="C427" s="3"/>
      </tp>
      <tp t="s">
        <v>#N/A N/A</v>
        <stp/>
        <stp>BDH|11281525919884912327</stp>
        <tr r="F202" s="3"/>
      </tp>
      <tp t="s">
        <v>#N/A N/A</v>
        <stp/>
        <stp>BDH|11071149985638697251</stp>
        <tr r="C272" s="3"/>
      </tp>
      <tp t="s">
        <v>#N/A N/A</v>
        <stp/>
        <stp>BDH|15214725660675305315</stp>
        <tr r="G347" s="3"/>
      </tp>
      <tp t="s">
        <v>#N/A N/A</v>
        <stp/>
        <stp>BDH|11426731477521598205</stp>
        <tr r="G429" s="3"/>
      </tp>
      <tp t="s">
        <v>#N/A N/A</v>
        <stp/>
        <stp>BDH|13766695673204827400</stp>
        <tr r="D427" s="3"/>
      </tp>
      <tp t="s">
        <v>#N/A N/A</v>
        <stp/>
        <stp>BDH|18425965863983089644</stp>
        <tr r="H357" s="3"/>
      </tp>
      <tp t="s">
        <v>#N/A N/A</v>
        <stp/>
        <stp>BDH|12505385511711041397</stp>
        <tr r="F465" s="3"/>
      </tp>
      <tp t="s">
        <v>#N/A N/A</v>
        <stp/>
        <stp>BDH|17695133108192880603</stp>
        <tr r="B397" s="3"/>
      </tp>
      <tp t="s">
        <v>#N/A N/A</v>
        <stp/>
        <stp>BDH|16498205545084097645</stp>
        <tr r="F430" s="3"/>
      </tp>
      <tp t="s">
        <v>#N/A N/A</v>
        <stp/>
        <stp>BDH|12037633771380470131</stp>
        <tr r="D376" s="3"/>
      </tp>
      <tp t="s">
        <v>#N/A N/A</v>
        <stp/>
        <stp>BDH|11027055741620429749</stp>
        <tr r="E261" s="3"/>
      </tp>
      <tp t="s">
        <v>#N/A N/A</v>
        <stp/>
        <stp>BDH|11948346081998005081</stp>
        <tr r="E108" s="3"/>
      </tp>
      <tp t="s">
        <v>#N/A N/A</v>
        <stp/>
        <stp>BDH|13808252516745882772</stp>
        <tr r="F198" s="3"/>
      </tp>
      <tp t="s">
        <v>#N/A N/A</v>
        <stp/>
        <stp>BDH|13608109724897383558</stp>
        <tr r="C377" s="3"/>
      </tp>
      <tp t="s">
        <v>#N/A N/A</v>
        <stp/>
        <stp>BDH|17063866177219471314</stp>
        <tr r="I307" s="3"/>
      </tp>
      <tp t="s">
        <v>#N/A N/A</v>
        <stp/>
        <stp>BDH|11611713832353826495</stp>
        <tr r="F362" s="3"/>
      </tp>
      <tp t="s">
        <v>#N/A N/A</v>
        <stp/>
        <stp>BDH|13753548377850613361</stp>
        <tr r="G340" s="3"/>
      </tp>
      <tp t="s">
        <v>#N/A N/A</v>
        <stp/>
        <stp>BDH|13261543279770831335</stp>
        <tr r="H370" s="3"/>
      </tp>
      <tp t="s">
        <v>#N/A N/A</v>
        <stp/>
        <stp>BDH|13619308335336294768</stp>
        <tr r="H520" s="3"/>
      </tp>
      <tp t="s">
        <v>#N/A N/A</v>
        <stp/>
        <stp>BDH|16577907382937803282</stp>
        <tr r="F534" s="3"/>
      </tp>
      <tp t="s">
        <v>#N/A N/A</v>
        <stp/>
        <stp>BDH|12990896694253007237</stp>
        <tr r="C565" s="3"/>
      </tp>
      <tp t="s">
        <v>#N/A N/A</v>
        <stp/>
        <stp>BDH|13270641248783818019</stp>
        <tr r="B317" s="3"/>
      </tp>
      <tp t="s">
        <v>#N/A N/A</v>
        <stp/>
        <stp>BDH|14467404171383566675</stp>
        <tr r="H339" s="3"/>
      </tp>
      <tp t="s">
        <v>#N/A N/A</v>
        <stp/>
        <stp>BDH|13040877499256105687</stp>
        <tr r="H449" s="3"/>
      </tp>
      <tp t="s">
        <v>#N/A N/A</v>
        <stp/>
        <stp>BDH|15532084811286209090</stp>
        <tr r="G108" s="3"/>
      </tp>
      <tp t="s">
        <v>#N/A N/A</v>
        <stp/>
        <stp>BDH|13893271674482514687</stp>
        <tr r="I510" s="3"/>
      </tp>
      <tp t="s">
        <v>#N/A N/A</v>
        <stp/>
        <stp>BDH|12708796790278892607</stp>
        <tr r="C507" s="3"/>
      </tp>
      <tp t="s">
        <v>#N/A N/A</v>
        <stp/>
        <stp>BDH|15384249940440384124</stp>
        <tr r="D481" s="3"/>
      </tp>
      <tp t="s">
        <v>#N/A N/A</v>
        <stp/>
        <stp>BDH|16751750470333794736</stp>
        <tr r="H300" s="3"/>
      </tp>
      <tp t="s">
        <v>#N/A N/A</v>
        <stp/>
        <stp>BDH|13480305245332470434</stp>
        <tr r="C368" s="3"/>
      </tp>
      <tp t="s">
        <v>#N/A N/A</v>
        <stp/>
        <stp>BDH|13461571774034027719</stp>
        <tr r="C349" s="3"/>
      </tp>
      <tp t="s">
        <v>#N/A N/A</v>
        <stp/>
        <stp>BDH|11108842793006716471</stp>
        <tr r="E458" s="3"/>
      </tp>
      <tp t="s">
        <v>#N/A N/A</v>
        <stp/>
        <stp>BDH|15804553518015636651</stp>
        <tr r="C560" s="3"/>
      </tp>
      <tp t="s">
        <v>#N/A N/A</v>
        <stp/>
        <stp>BDH|16838644052070931714</stp>
        <tr r="I134" s="3"/>
      </tp>
      <tp t="s">
        <v>#N/A N/A</v>
        <stp/>
        <stp>BDH|15979694042544055143</stp>
        <tr r="C512" s="3"/>
      </tp>
      <tp t="s">
        <v>#N/A N/A</v>
        <stp/>
        <stp>BDH|15172296661707910461</stp>
        <tr r="I533" s="3"/>
      </tp>
      <tp t="s">
        <v>#N/A N/A</v>
        <stp/>
        <stp>BDH|17317124159208760994</stp>
        <tr r="I378" s="3"/>
      </tp>
      <tp t="s">
        <v>#N/A N/A</v>
        <stp/>
        <stp>BDH|14919114962774418579</stp>
        <tr r="H396" s="3"/>
      </tp>
      <tp t="s">
        <v>#N/A N/A</v>
        <stp/>
        <stp>BDH|11470778950420818120</stp>
        <tr r="F226" s="3"/>
      </tp>
      <tp t="s">
        <v>#N/A N/A</v>
        <stp/>
        <stp>BDH|12969407957826604716</stp>
        <tr r="I437" s="3"/>
      </tp>
      <tp t="s">
        <v>#N/A N/A</v>
        <stp/>
        <stp>BDH|10192634155284872564</stp>
        <tr r="G459" s="3"/>
      </tp>
      <tp t="s">
        <v>#N/A N/A</v>
        <stp/>
        <stp>BDH|11685514759915201659</stp>
        <tr r="H571" s="3"/>
      </tp>
      <tp t="s">
        <v>#N/A N/A</v>
        <stp/>
        <stp>BDH|15973255266366001533</stp>
        <tr r="G183" s="3"/>
      </tp>
      <tp t="s">
        <v>#N/A N/A</v>
        <stp/>
        <stp>BDH|15099587740944849297</stp>
        <tr r="H561" s="3"/>
      </tp>
      <tp t="s">
        <v>#N/A N/A</v>
        <stp/>
        <stp>BDH|16849727197932304860</stp>
        <tr r="H442" s="3"/>
      </tp>
      <tp t="s">
        <v>#N/A N/A</v>
        <stp/>
        <stp>BDH|16883183870911947319</stp>
        <tr r="B237" s="3"/>
      </tp>
      <tp t="s">
        <v>#N/A N/A</v>
        <stp/>
        <stp>BDH|14109590740547431049</stp>
        <tr r="D291" s="3"/>
      </tp>
      <tp t="s">
        <v>#N/A N/A</v>
        <stp/>
        <stp>BDH|14620267638060789770</stp>
        <tr r="C423" s="3"/>
      </tp>
      <tp t="s">
        <v>#N/A N/A</v>
        <stp/>
        <stp>BDH|10883305088280998915</stp>
        <tr r="D338" s="3"/>
      </tp>
      <tp t="s">
        <v>#N/A N/A</v>
        <stp/>
        <stp>BDH|12978314677810509429</stp>
        <tr r="F588" s="3"/>
      </tp>
      <tp t="s">
        <v>#N/A N/A</v>
        <stp/>
        <stp>BDH|16348606222788914801</stp>
        <tr r="B412" s="3"/>
      </tp>
      <tp t="s">
        <v>#N/A N/A</v>
        <stp/>
        <stp>BDH|12820384827438504999</stp>
        <tr r="F564" s="3"/>
      </tp>
      <tp t="s">
        <v>#N/A N/A</v>
        <stp/>
        <stp>BDH|10807644515614094120</stp>
        <tr r="I286" s="3"/>
      </tp>
      <tp t="s">
        <v>#N/A N/A</v>
        <stp/>
        <stp>BDH|11677289362056433136</stp>
        <tr r="F549" s="3"/>
      </tp>
      <tp t="s">
        <v>#N/A N/A</v>
        <stp/>
        <stp>BDH|13715621963507498695</stp>
        <tr r="F600" s="3"/>
      </tp>
      <tp t="s">
        <v>#N/A N/A</v>
        <stp/>
        <stp>BDH|13835909626732073852</stp>
        <tr r="I151" s="3"/>
      </tp>
      <tp t="s">
        <v>#N/A N/A</v>
        <stp/>
        <stp>BDH|13964723522853746751</stp>
        <tr r="I285" s="3"/>
      </tp>
      <tp t="s">
        <v>#N/A N/A</v>
        <stp/>
        <stp>BDH|11117893543367563856</stp>
        <tr r="I521" s="3"/>
      </tp>
      <tp t="s">
        <v>#N/A N/A</v>
        <stp/>
        <stp>BDH|14913251034343530466</stp>
        <tr r="D120" s="3"/>
      </tp>
      <tp t="s">
        <v>#N/A N/A</v>
        <stp/>
        <stp>BDH|12183279549671179755</stp>
        <tr r="I358" s="3"/>
      </tp>
      <tp t="s">
        <v>#N/A N/A</v>
        <stp/>
        <stp>BDH|17766590074227560046</stp>
        <tr r="C442" s="3"/>
      </tp>
      <tp t="s">
        <v>#N/A N/A</v>
        <stp/>
        <stp>BDH|15374999712868690744</stp>
        <tr r="B553" s="3"/>
      </tp>
      <tp t="s">
        <v>#N/A N/A</v>
        <stp/>
        <stp>BDH|17319573341031845578</stp>
        <tr r="G476" s="3"/>
      </tp>
      <tp t="s">
        <v>#N/A N/A</v>
        <stp/>
        <stp>BDH|16558849293637841200</stp>
        <tr r="C270" s="3"/>
      </tp>
      <tp t="s">
        <v>#N/A N/A</v>
        <stp/>
        <stp>BDH|17303248671596926652</stp>
        <tr r="D522" s="3"/>
      </tp>
      <tp t="s">
        <v>#N/A N/A</v>
        <stp/>
        <stp>BDH|12732204834213152282</stp>
        <tr r="F102" s="3"/>
      </tp>
      <tp t="s">
        <v>#N/A N/A</v>
        <stp/>
        <stp>BDH|14147109769766212709</stp>
        <tr r="G352" s="3"/>
      </tp>
      <tp t="s">
        <v>#N/A N/A</v>
        <stp/>
        <stp>BDH|15905607545245702014</stp>
        <tr r="D245" s="3"/>
      </tp>
      <tp t="s">
        <v>#N/A N/A</v>
        <stp/>
        <stp>BDH|13497324729555497510</stp>
        <tr r="G332" s="3"/>
      </tp>
      <tp t="s">
        <v>#N/A N/A</v>
        <stp/>
        <stp>BDH|13226151178381247673</stp>
        <tr r="I497" s="3"/>
      </tp>
      <tp t="s">
        <v>#N/A N/A</v>
        <stp/>
        <stp>BDH|17689387713987195068</stp>
        <tr r="I227" s="3"/>
      </tp>
      <tp t="s">
        <v>#N/A N/A</v>
        <stp/>
        <stp>BDH|16343973388377535233</stp>
        <tr r="I382" s="3"/>
      </tp>
      <tp t="s">
        <v>#N/A N/A</v>
        <stp/>
        <stp>BDH|13527888916658443023</stp>
        <tr r="F580" s="3"/>
      </tp>
      <tp t="s">
        <v>#N/A N/A</v>
        <stp/>
        <stp>BDH|15116528906793949110</stp>
        <tr r="F280" s="3"/>
      </tp>
      <tp t="s">
        <v>#N/A N/A</v>
        <stp/>
        <stp>BDH|15684417024020660183</stp>
        <tr r="H358" s="3"/>
      </tp>
      <tp t="s">
        <v>#N/A N/A</v>
        <stp/>
        <stp>BDH|16220769633516264685</stp>
        <tr r="F177" s="3"/>
      </tp>
      <tp t="s">
        <v>#N/A N/A</v>
        <stp/>
        <stp>BDH|12419589316762750609</stp>
        <tr r="D180" s="3"/>
      </tp>
      <tp t="s">
        <v>#N/A N/A</v>
        <stp/>
        <stp>BDH|14813254383608758441</stp>
        <tr r="F591" s="3"/>
      </tp>
      <tp t="s">
        <v>#N/A N/A</v>
        <stp/>
        <stp>BDH|11770533117032971574</stp>
        <tr r="G424" s="3"/>
      </tp>
      <tp t="s">
        <v>#N/A N/A</v>
        <stp/>
        <stp>BDH|13225192728366735496</stp>
        <tr r="C575" s="3"/>
      </tp>
      <tp t="s">
        <v>#N/A N/A</v>
        <stp/>
        <stp>BDH|12838420547602709270</stp>
        <tr r="B168" s="3"/>
      </tp>
      <tp t="s">
        <v>#N/A N/A</v>
        <stp/>
        <stp>BDH|17842816040221121848</stp>
        <tr r="B190" s="3"/>
      </tp>
      <tp t="s">
        <v>#N/A N/A</v>
        <stp/>
        <stp>BDH|16891147532176411064</stp>
        <tr r="C216" s="3"/>
      </tp>
      <tp t="s">
        <v>#N/A N/A</v>
        <stp/>
        <stp>BDH|13460615722453995627</stp>
        <tr r="I455" s="3"/>
      </tp>
      <tp t="s">
        <v>#N/A N/A</v>
        <stp/>
        <stp>BDH|11097765349992640250</stp>
        <tr r="I449" s="3"/>
      </tp>
      <tp t="s">
        <v>#N/A N/A</v>
        <stp/>
        <stp>BDH|18364039287212248099</stp>
        <tr r="H540" s="3"/>
      </tp>
      <tp t="s">
        <v>#N/A N/A</v>
        <stp/>
        <stp>BDH|12930532955490415074</stp>
        <tr r="H243" s="3"/>
      </tp>
      <tp t="s">
        <v>#N/A N/A</v>
        <stp/>
        <stp>BDH|11017268642190915522</stp>
        <tr r="F192" s="3"/>
      </tp>
      <tp t="s">
        <v>#N/A N/A</v>
        <stp/>
        <stp>BDH|15097586740316218057</stp>
        <tr r="G482" s="3"/>
      </tp>
      <tp t="s">
        <v>#N/A N/A</v>
        <stp/>
        <stp>BDH|16590218746593585183</stp>
        <tr r="E173" s="3"/>
      </tp>
      <tp t="s">
        <v>#N/A N/A</v>
        <stp/>
        <stp>BDH|14664591507785083677</stp>
        <tr r="F375" s="3"/>
      </tp>
      <tp t="s">
        <v>#N/A N/A</v>
        <stp/>
        <stp>BDH|11893688526010915707</stp>
        <tr r="B260" s="3"/>
      </tp>
      <tp t="s">
        <v>#N/A N/A</v>
        <stp/>
        <stp>BDH|12222538946840133195</stp>
        <tr r="G480" s="3"/>
      </tp>
      <tp t="s">
        <v>#N/A N/A</v>
        <stp/>
        <stp>BDH|11955553911031007622</stp>
        <tr r="E590" s="3"/>
      </tp>
      <tp t="s">
        <v>#N/A N/A</v>
        <stp/>
        <stp>BDH|15661983161198499056</stp>
        <tr r="I150" s="3"/>
      </tp>
      <tp t="s">
        <v>#N/A N/A</v>
        <stp/>
        <stp>BDH|14997633333600249355</stp>
        <tr r="F111" s="3"/>
      </tp>
      <tp t="s">
        <v>#N/A N/A</v>
        <stp/>
        <stp>BDH|11683547570155901459</stp>
        <tr r="D368" s="3"/>
      </tp>
      <tp t="e">
        <v>#N/A</v>
        <stp/>
        <stp>BDS|15700763213847105790</stp>
        <tr r="AH405" s="3"/>
        <tr r="AH405" s="3"/>
        <tr r="W405" s="3"/>
        <tr r="W405" s="3"/>
        <tr r="L405" s="3"/>
        <tr r="L405" s="3"/>
      </tp>
      <tp t="s">
        <v>#N/A N/A</v>
        <stp/>
        <stp>BDS|15275448225517172783</stp>
        <tr r="L569" s="3"/>
      </tp>
      <tp t="s">
        <v>#N/A N/A</v>
        <stp/>
        <stp>BDS|11954780257231885142</stp>
        <tr r="W453" s="3"/>
      </tp>
      <tp t="s">
        <v>#N/A N/A</v>
        <stp/>
        <stp>BDS|13443821298239519817</stp>
        <tr r="L328" s="3"/>
      </tp>
      <tp t="s">
        <v>#N/A N/A</v>
        <stp/>
        <stp>BDS|12868858103970029942</stp>
        <tr r="W504" s="3"/>
      </tp>
      <tp t="s">
        <v>#N/A N/A</v>
        <stp/>
        <stp>BDS|15850208749498299883</stp>
        <tr r="L234" s="3"/>
      </tp>
      <tp t="e">
        <v>#N/A</v>
        <stp/>
        <stp>BDS|15631935353762472894</stp>
        <tr r="L322" s="3"/>
        <tr r="L322" s="3"/>
        <tr r="W322" s="3"/>
        <tr r="W322" s="3"/>
        <tr r="AH322" s="3"/>
        <tr r="AH322" s="3"/>
      </tp>
      <tp t="e">
        <v>#N/A</v>
        <stp/>
        <stp>BDS|17058157876687905515</stp>
        <tr r="W452" s="3"/>
        <tr r="W452" s="3"/>
        <tr r="AH452" s="3"/>
        <tr r="AH452" s="3"/>
        <tr r="L452" s="3"/>
        <tr r="L452" s="3"/>
      </tp>
      <tp t="s">
        <v>#N/A N/A</v>
        <stp/>
        <stp>BDS|12301481295628155442</stp>
        <tr r="AH423" s="3"/>
      </tp>
      <tp t="s">
        <v>#N/A N/A</v>
        <stp/>
        <stp>BDS|17858691734586810765</stp>
        <tr r="AH176" s="3"/>
      </tp>
      <tp t="s">
        <v>#N/A N/A</v>
        <stp/>
        <stp>BDS|11020029398119473265</stp>
        <tr r="W119" s="3"/>
      </tp>
      <tp t="s">
        <v>#N/A N/A</v>
        <stp/>
        <stp>BDS|17714043541512996239</stp>
        <tr r="L377" s="3"/>
      </tp>
      <tp t="s">
        <v>#N/A N/A</v>
        <stp/>
        <stp>BDS|12700246419093442166</stp>
        <tr r="W132" s="3"/>
      </tp>
      <tp t="s">
        <v>#N/A N/A</v>
        <stp/>
        <stp>BDS|10483681258340923040</stp>
        <tr r="W479" s="3"/>
      </tp>
      <tp t="e">
        <v>#N/A</v>
        <stp/>
        <stp>BDP|11081246671246800171</stp>
        <tr r="G15" s="3"/>
      </tp>
      <tp t="s">
        <v>#N/A N/A</v>
        <stp/>
        <stp>BDS|18251086382191033211</stp>
        <tr r="AH285" s="3"/>
      </tp>
      <tp t="s">
        <v>#N/A N/A</v>
        <stp/>
        <stp>BDS|16295993482454367038</stp>
        <tr r="AH581" s="3"/>
      </tp>
      <tp t="s">
        <v>#N/A N/A</v>
        <stp/>
        <stp>BDS|10424766826052301498</stp>
        <tr r="W135" s="3"/>
      </tp>
      <tp t="s">
        <v>#N/A N/A</v>
        <stp/>
        <stp>BDS|10534505972450079194</stp>
        <tr r="L285" s="3"/>
      </tp>
      <tp t="s">
        <v>#N/A N/A</v>
        <stp/>
        <stp>BDS|14356933556373804804</stp>
        <tr r="W125" s="3"/>
      </tp>
      <tp t="s">
        <v>#N/A N/A</v>
        <stp/>
        <stp>BDS|11561694061171726359</stp>
        <tr r="L274" s="3"/>
      </tp>
      <tp t="s">
        <v>#N/A N/A</v>
        <stp/>
        <stp>BDS|16282303646651378386</stp>
        <tr r="W528" s="3"/>
      </tp>
      <tp t="e">
        <v>#N/A</v>
        <stp/>
        <stp>BDS|15051939674968005089</stp>
        <tr r="W597" s="3"/>
        <tr r="W597" s="3"/>
        <tr r="AH597" s="3"/>
        <tr r="AH597" s="3"/>
        <tr r="L597" s="3"/>
        <tr r="L597" s="3"/>
      </tp>
      <tp t="e">
        <v>#N/A</v>
        <stp/>
        <stp>BDS|16846823419759525591</stp>
        <tr r="AH237" s="3"/>
        <tr r="AH237" s="3"/>
        <tr r="W237" s="3"/>
        <tr r="W237" s="3"/>
        <tr r="L237" s="3"/>
        <tr r="L237" s="3"/>
      </tp>
      <tp t="e">
        <v>#N/A</v>
        <stp/>
        <stp>BDS|17867312147587623444</stp>
        <tr r="W282" s="3"/>
        <tr r="W282" s="3"/>
        <tr r="L282" s="3"/>
        <tr r="L282" s="3"/>
        <tr r="AH282" s="3"/>
        <tr r="AH282" s="3"/>
      </tp>
      <tp t="s">
        <v>#N/A N/A</v>
        <stp/>
        <stp>BDS|18434819354037563167</stp>
        <tr r="L428" s="3"/>
      </tp>
      <tp t="e">
        <v>#N/A</v>
        <stp/>
        <stp>BDS|16594340948316303488</stp>
        <tr r="AH338" s="3"/>
        <tr r="AH338" s="3"/>
        <tr r="W338" s="3"/>
        <tr r="W338" s="3"/>
        <tr r="L338" s="3"/>
        <tr r="L338" s="3"/>
      </tp>
      <tp t="s">
        <v>#N/A N/A</v>
        <stp/>
        <stp>BDS|13072509834992575432</stp>
        <tr r="W428" s="3"/>
      </tp>
      <tp t="s">
        <v>#N/A N/A</v>
        <stp/>
        <stp>BDS|14340534775433732601</stp>
        <tr r="AH569" s="3"/>
      </tp>
      <tp t="s">
        <v>#N/A N/A</v>
        <stp/>
        <stp>BDS|14020241152458763835</stp>
        <tr r="L513" s="3"/>
      </tp>
      <tp t="s">
        <v>#N/A N/A</v>
        <stp/>
        <stp>BDS|15329564146326388136</stp>
        <tr r="AH445" s="3"/>
      </tp>
      <tp t="e">
        <v>#N/A</v>
        <stp/>
        <stp>BDS|10713102563045082171</stp>
        <tr r="W521" s="3"/>
        <tr r="W521" s="3"/>
        <tr r="L521" s="3"/>
        <tr r="L521" s="3"/>
        <tr r="AH521" s="3"/>
        <tr r="AH521" s="3"/>
      </tp>
      <tp t="s">
        <v>#N/A N/A</v>
        <stp/>
        <stp>BDS|18251139436798526110</stp>
        <tr r="W397" s="3"/>
      </tp>
      <tp t="e">
        <v>#N/A</v>
        <stp/>
        <stp>BDS|10166779103384135071</stp>
        <tr r="W194" s="3"/>
        <tr r="W194" s="3"/>
        <tr r="L194" s="3"/>
        <tr r="L194" s="3"/>
        <tr r="AH194" s="3"/>
        <tr r="AH194" s="3"/>
      </tp>
      <tp t="s">
        <v>#N/A N/A</v>
        <stp/>
        <stp>BDS|17605242904786290072</stp>
        <tr r="W256" s="3"/>
      </tp>
      <tp t="e">
        <v>#N/A</v>
        <stp/>
        <stp>BDS|17979208716142448588</stp>
        <tr r="AH283" s="3"/>
        <tr r="AH283" s="3"/>
        <tr r="L283" s="3"/>
        <tr r="L283" s="3"/>
        <tr r="W283" s="3"/>
        <tr r="W283" s="3"/>
      </tp>
      <tp t="e">
        <v>#N/A</v>
        <stp/>
        <stp>BDS|14768190749811723307</stp>
        <tr r="AH556" s="3"/>
        <tr r="AH556" s="3"/>
        <tr r="L556" s="3"/>
        <tr r="L556" s="3"/>
        <tr r="W556" s="3"/>
        <tr r="W556" s="3"/>
      </tp>
      <tp t="e">
        <v>#N/A</v>
        <stp/>
        <stp>BDS|15724981079859239142</stp>
        <tr r="W454" s="3"/>
        <tr r="W454" s="3"/>
        <tr r="L454" s="3"/>
        <tr r="L454" s="3"/>
        <tr r="AH454" s="3"/>
        <tr r="AH454" s="3"/>
      </tp>
      <tp t="s">
        <v>#N/A N/A</v>
        <stp/>
        <stp>BDS|13093965533483314967</stp>
        <tr r="AH135" s="3"/>
      </tp>
      <tp t="s">
        <v>#N/A N/A</v>
        <stp/>
        <stp>BDS|17671884219974653912</stp>
        <tr r="AH582" s="3"/>
      </tp>
      <tp t="e">
        <v>#N/A</v>
        <stp/>
        <stp>BDP|11918041635055855435</stp>
        <tr r="F14" s="3"/>
      </tp>
      <tp t="e">
        <v>#N/A</v>
        <stp/>
        <stp>BDS|15212661437140411370</stp>
        <tr r="L111" s="3"/>
        <tr r="L111" s="3"/>
        <tr r="AH111" s="3"/>
        <tr r="AH111" s="3"/>
        <tr r="W111" s="3"/>
        <tr r="W111" s="3"/>
      </tp>
      <tp t="e">
        <v>#N/A</v>
        <stp/>
        <stp>BDS|12578236125169520866</stp>
        <tr r="AH528" s="3"/>
        <tr r="AH528" s="3"/>
        <tr r="L528" s="3"/>
        <tr r="L528" s="3"/>
        <tr r="W528" s="3"/>
        <tr r="W528" s="3"/>
      </tp>
      <tp t="s">
        <v>#N/A N/A</v>
        <stp/>
        <stp>BDS|16561872744369046067</stp>
        <tr r="AH109" s="3"/>
      </tp>
      <tp t="s">
        <v>#N/A N/A</v>
        <stp/>
        <stp>BDS|10897025839173157331</stp>
        <tr r="AH105" s="3"/>
      </tp>
      <tp t="e">
        <v>#N/A</v>
        <stp/>
        <stp>BDP|12208069804501360015</stp>
        <tr r="B9" s="3"/>
      </tp>
      <tp t="s">
        <v>#N/A N/A</v>
        <stp/>
        <stp>BDS|15369288220651832727</stp>
        <tr r="AH123" s="3"/>
      </tp>
      <tp t="s">
        <v>#N/A N/A</v>
        <stp/>
        <stp>BDS|17509819130926656935</stp>
        <tr r="L575" s="3"/>
      </tp>
      <tp t="e">
        <v>#N/A</v>
        <stp/>
        <stp>BDS|11180007272291338419</stp>
        <tr r="L221" s="3"/>
        <tr r="L221" s="3"/>
        <tr r="W221" s="3"/>
        <tr r="W221" s="3"/>
        <tr r="AH221" s="3"/>
        <tr r="AH221" s="3"/>
      </tp>
      <tp t="e">
        <v>#N/A</v>
        <stp/>
        <stp>BDS|16532482339022082027</stp>
        <tr r="W523" s="3"/>
        <tr r="W523" s="3"/>
        <tr r="L523" s="3"/>
        <tr r="L523" s="3"/>
        <tr r="AH523" s="3"/>
        <tr r="AH523" s="3"/>
      </tp>
      <tp t="e">
        <v>#N/A</v>
        <stp/>
        <stp>BDS|12258270676276200274</stp>
        <tr r="AH365" s="3"/>
        <tr r="AH365" s="3"/>
        <tr r="W365" s="3"/>
        <tr r="W365" s="3"/>
        <tr r="L365" s="3"/>
        <tr r="L365" s="3"/>
      </tp>
      <tp t="e">
        <v>#N/A</v>
        <stp/>
        <stp>BDS|16891411309940431120</stp>
        <tr r="L349" s="3"/>
        <tr r="L349" s="3"/>
        <tr r="W349" s="3"/>
        <tr r="W349" s="3"/>
        <tr r="AH349" s="3"/>
        <tr r="AH349" s="3"/>
      </tp>
      <tp t="s">
        <v>#N/A N/A</v>
        <stp/>
        <stp>BDS|13100741015166740010</stp>
        <tr r="L262" s="3"/>
      </tp>
      <tp t="e">
        <v>#N/A</v>
        <stp/>
        <stp>BDS|15820789549890499593</stp>
        <tr r="W110" s="3"/>
        <tr r="W110" s="3"/>
        <tr r="L110" s="3"/>
        <tr r="L110" s="3"/>
        <tr r="AH110" s="3"/>
        <tr r="AH110" s="3"/>
      </tp>
      <tp t="s">
        <v>#N/A N/A</v>
        <stp/>
        <stp>BDS|14057433119375694784</stp>
        <tr r="AH336" s="3"/>
      </tp>
      <tp t="s">
        <v>#N/A N/A</v>
        <stp/>
        <stp>BDS|15493118351964102610</stp>
        <tr r="AH307" s="3"/>
      </tp>
      <tp t="s">
        <v>#N/A N/A</v>
        <stp/>
        <stp>BDS|16857510373744755399</stp>
        <tr r="AH155" s="3"/>
      </tp>
      <tp t="e">
        <v>#N/A</v>
        <stp/>
        <stp>BDS|11371506412651739728</stp>
        <tr r="W353" s="3"/>
        <tr r="W353" s="3"/>
        <tr r="L353" s="3"/>
        <tr r="L353" s="3"/>
        <tr r="AH353" s="3"/>
        <tr r="AH353" s="3"/>
      </tp>
      <tp t="s">
        <v>#N/A N/A</v>
        <stp/>
        <stp>BDS|16105036247106911784</stp>
        <tr r="W305" s="3"/>
      </tp>
      <tp t="s">
        <v>#N/A N/A</v>
        <stp/>
        <stp>BDS|14198765903382871288</stp>
        <tr r="L124" s="3"/>
      </tp>
      <tp t="s">
        <v>#N/A N/A</v>
        <stp/>
        <stp>BDS|13414751701103423403</stp>
        <tr r="L549" s="3"/>
      </tp>
      <tp t="s">
        <v>#N/A N/A</v>
        <stp/>
        <stp>BDS|11680108158555843326</stp>
        <tr r="L209" s="3"/>
      </tp>
      <tp t="s">
        <v>#N/A N/A</v>
        <stp/>
        <stp>BDS|11663084294892875968</stp>
        <tr r="L133" s="3"/>
      </tp>
      <tp t="s">
        <v>#N/A N/A</v>
        <stp/>
        <stp>BDS|12977186124130225229</stp>
        <tr r="L164" s="3"/>
      </tp>
      <tp t="e">
        <v>#N/A</v>
        <stp/>
        <stp>BDS|15842172478928261803</stp>
        <tr r="L367" s="3"/>
        <tr r="L367" s="3"/>
        <tr r="W367" s="3"/>
        <tr r="W367" s="3"/>
        <tr r="AH367" s="3"/>
        <tr r="AH367" s="3"/>
      </tp>
      <tp t="s">
        <v>#N/A N/A</v>
        <stp/>
        <stp>BDS|16696673755882085415</stp>
        <tr r="L325" s="3"/>
      </tp>
      <tp t="s">
        <v>#N/A N/A</v>
        <stp/>
        <stp>BDS|10543843707022393900</stp>
        <tr r="W169" s="3"/>
      </tp>
      <tp t="s">
        <v>#N/A N/A</v>
        <stp/>
        <stp>BDS|14153617319583879343</stp>
        <tr r="W552" s="3"/>
      </tp>
      <tp t="s">
        <v>#N/A N/A</v>
        <stp/>
        <stp>BDS|10070426224424773142</stp>
        <tr r="W131" s="3"/>
      </tp>
      <tp t="e">
        <v>#N/A</v>
        <stp/>
        <stp>BDS|11816681753243573233</stp>
        <tr r="AH249" s="3"/>
        <tr r="AH249" s="3"/>
        <tr r="L249" s="3"/>
        <tr r="L249" s="3"/>
        <tr r="W249" s="3"/>
        <tr r="W249" s="3"/>
      </tp>
      <tp t="e">
        <v>#N/A</v>
        <stp/>
        <stp>BDS|10528419446732617119</stp>
        <tr r="W244" s="3"/>
        <tr r="W244" s="3"/>
        <tr r="L244" s="3"/>
        <tr r="L244" s="3"/>
        <tr r="AH244" s="3"/>
        <tr r="AH244" s="3"/>
      </tp>
      <tp t="s">
        <v>#N/A N/A</v>
        <stp/>
        <stp>BDH|10618451643011636278</stp>
        <tr r="F152" s="3"/>
      </tp>
      <tp t="s">
        <v>#N/A N/A</v>
        <stp/>
        <stp>BDH|11586606665311239333</stp>
        <tr r="C115" s="3"/>
      </tp>
      <tp t="s">
        <v>#N/A N/A</v>
        <stp/>
        <stp>BDH|12518151884821676932</stp>
        <tr r="D142" s="3"/>
      </tp>
      <tp t="s">
        <v>#N/A N/A</v>
        <stp/>
        <stp>BDH|14344395823486994011</stp>
        <tr r="F279" s="3"/>
      </tp>
      <tp t="s">
        <v>#N/A N/A</v>
        <stp/>
        <stp>BDH|14909480912943772152</stp>
        <tr r="H315" s="3"/>
      </tp>
      <tp t="s">
        <v>#N/A N/A</v>
        <stp/>
        <stp>BDH|14444877671751110921</stp>
        <tr r="E191" s="3"/>
      </tp>
      <tp t="s">
        <v>#N/A N/A</v>
        <stp/>
        <stp>BDH|17315378579117947746</stp>
        <tr r="H602" s="3"/>
      </tp>
      <tp t="s">
        <v>#N/A N/A</v>
        <stp/>
        <stp>BDH|16195019622395290205</stp>
        <tr r="C506" s="3"/>
      </tp>
      <tp t="s">
        <v>#N/A N/A</v>
        <stp/>
        <stp>BDH|10326666200786391364</stp>
        <tr r="G187" s="3"/>
      </tp>
      <tp t="s">
        <v>#N/A N/A</v>
        <stp/>
        <stp>BDH|17568478638083303090</stp>
        <tr r="I435" s="3"/>
      </tp>
      <tp t="s">
        <v>#N/A N/A</v>
        <stp/>
        <stp>BDH|14232688531544380688</stp>
        <tr r="B503" s="3"/>
      </tp>
      <tp t="s">
        <v>#N/A N/A</v>
        <stp/>
        <stp>BDH|12895804754784802846</stp>
        <tr r="D190" s="3"/>
      </tp>
      <tp t="s">
        <v>#N/A N/A</v>
        <stp/>
        <stp>BDH|13095072454713592664</stp>
        <tr r="B288" s="3"/>
      </tp>
      <tp t="s">
        <v>#N/A N/A</v>
        <stp/>
        <stp>BDH|18087543488732836449</stp>
        <tr r="B493" s="3"/>
      </tp>
      <tp t="s">
        <v>#N/A N/A</v>
        <stp/>
        <stp>BDH|17211432023173107136</stp>
        <tr r="D425" s="3"/>
      </tp>
      <tp t="s">
        <v>#N/A N/A</v>
        <stp/>
        <stp>BDH|12179154405543071329</stp>
        <tr r="C318" s="3"/>
      </tp>
      <tp t="s">
        <v>#N/A N/A</v>
        <stp/>
        <stp>BDH|17604767466187560208</stp>
        <tr r="G139" s="3"/>
      </tp>
      <tp t="s">
        <v>#N/A N/A</v>
        <stp/>
        <stp>BDH|13445877571157369829</stp>
        <tr r="H267" s="3"/>
      </tp>
      <tp t="s">
        <v>#N/A N/A</v>
        <stp/>
        <stp>BDH|16210048942677315643</stp>
        <tr r="I96" s="3"/>
      </tp>
      <tp t="s">
        <v>#N/A N/A</v>
        <stp/>
        <stp>BDH|13934489685845180968</stp>
        <tr r="B562" s="3"/>
      </tp>
      <tp t="s">
        <v>#N/A N/A</v>
        <stp/>
        <stp>BDH|12355740713400445734</stp>
        <tr r="F370" s="3"/>
      </tp>
      <tp t="s">
        <v>#N/A N/A</v>
        <stp/>
        <stp>BDH|14408514354546096128</stp>
        <tr r="F92" s="3"/>
      </tp>
      <tp t="s">
        <v>#N/A N/A</v>
        <stp/>
        <stp>BDH|11348624416795688028</stp>
        <tr r="G536" s="3"/>
      </tp>
      <tp t="s">
        <v>#N/A N/A</v>
        <stp/>
        <stp>BDH|11811523682648277796</stp>
        <tr r="D253" s="3"/>
      </tp>
      <tp t="s">
        <v>#N/A N/A</v>
        <stp/>
        <stp>BDH|11374721038111943736</stp>
        <tr r="C385" s="3"/>
      </tp>
      <tp t="s">
        <v>#N/A N/A</v>
        <stp/>
        <stp>BDH|12017891688451026022</stp>
        <tr r="D155" s="3"/>
      </tp>
      <tp t="s">
        <v>#N/A N/A</v>
        <stp/>
        <stp>BDH|11920289773113463442</stp>
        <tr r="C415" s="3"/>
      </tp>
      <tp t="s">
        <v>#N/A N/A</v>
        <stp/>
        <stp>BDH|18372880229328226924</stp>
        <tr r="E533" s="3"/>
      </tp>
      <tp t="s">
        <v>#N/A N/A</v>
        <stp/>
        <stp>BDH|16618319911875137252</stp>
        <tr r="G371" s="3"/>
      </tp>
      <tp t="s">
        <v>#N/A N/A</v>
        <stp/>
        <stp>BDH|10801475468524124543</stp>
        <tr r="C369" s="3"/>
      </tp>
      <tp t="s">
        <v>#N/A N/A</v>
        <stp/>
        <stp>BDH|17197378162535519430</stp>
        <tr r="I233" s="3"/>
      </tp>
      <tp t="s">
        <v>#N/A N/A</v>
        <stp/>
        <stp>BDH|12135278914980777270</stp>
        <tr r="C435" s="3"/>
      </tp>
      <tp t="s">
        <v>#N/A N/A</v>
        <stp/>
        <stp>BDH|14178597561832862645</stp>
        <tr r="D171" s="3"/>
      </tp>
      <tp t="s">
        <v>#N/A N/A</v>
        <stp/>
        <stp>BDH|15210479370653602664</stp>
        <tr r="C525" s="3"/>
      </tp>
      <tp t="s">
        <v>#N/A N/A</v>
        <stp/>
        <stp>BDH|10797086700147223486</stp>
        <tr r="I454" s="3"/>
      </tp>
      <tp t="s">
        <v>#N/A N/A</v>
        <stp/>
        <stp>BDH|17235766552987642151</stp>
        <tr r="H385" s="3"/>
      </tp>
      <tp t="s">
        <v>#N/A N/A</v>
        <stp/>
        <stp>BDH|15033840242723292914</stp>
        <tr r="G431" s="3"/>
      </tp>
      <tp t="s">
        <v>#N/A N/A</v>
        <stp/>
        <stp>BDH|11001425897518991797</stp>
        <tr r="F290" s="3"/>
      </tp>
      <tp t="s">
        <v>#N/A N/A</v>
        <stp/>
        <stp>BDH|10901218002778971966</stp>
        <tr r="H513" s="3"/>
      </tp>
      <tp t="s">
        <v>#N/A N/A</v>
        <stp/>
        <stp>BDH|12553215265955072042</stp>
        <tr r="G276" s="3"/>
      </tp>
      <tp t="s">
        <v>#N/A N/A</v>
        <stp/>
        <stp>BDH|16613366360259718926</stp>
        <tr r="G256" s="3"/>
      </tp>
      <tp t="s">
        <v>#N/A N/A</v>
        <stp/>
        <stp>BDH|16026960537437559811</stp>
        <tr r="B249" s="3"/>
      </tp>
      <tp t="s">
        <v>#N/A N/A</v>
        <stp/>
        <stp>BDH|11595633151763787255</stp>
        <tr r="G346" s="3"/>
      </tp>
      <tp t="s">
        <v>#N/A N/A</v>
        <stp/>
        <stp>BDH|13979111212186937663</stp>
        <tr r="B275" s="3"/>
      </tp>
      <tp t="s">
        <v>#N/A N/A</v>
        <stp/>
        <stp>BDH|14826357759577410656</stp>
        <tr r="B458" s="3"/>
      </tp>
      <tp t="s">
        <v>#N/A N/A</v>
        <stp/>
        <stp>BDH|13746105719511325180</stp>
        <tr r="G378" s="3"/>
      </tp>
      <tp t="s">
        <v>#N/A N/A</v>
        <stp/>
        <stp>BDH|11390200714931702056</stp>
        <tr r="C193" s="3"/>
      </tp>
      <tp t="s">
        <v>#N/A N/A</v>
        <stp/>
        <stp>BDH|18256808761982357754</stp>
        <tr r="C550" s="3"/>
      </tp>
      <tp t="s">
        <v>#N/A N/A</v>
        <stp/>
        <stp>BDH|11219128312687731509</stp>
        <tr r="B477" s="3"/>
      </tp>
      <tp t="s">
        <v>#N/A N/A</v>
        <stp/>
        <stp>BDH|16560182473704804728</stp>
        <tr r="I249" s="3"/>
      </tp>
      <tp t="s">
        <v>#N/A N/A</v>
        <stp/>
        <stp>BDH|10675058676742066614</stp>
        <tr r="C338" s="3"/>
      </tp>
      <tp t="s">
        <v>#N/A N/A</v>
        <stp/>
        <stp>BDH|17271278162703627353</stp>
        <tr r="I264" s="3"/>
      </tp>
      <tp t="s">
        <v>#N/A N/A</v>
        <stp/>
        <stp>BDH|15659956491895769312</stp>
        <tr r="I254" s="3"/>
      </tp>
      <tp t="s">
        <v>#N/A N/A</v>
        <stp/>
        <stp>BDH|18207773104854129846</stp>
        <tr r="D515" s="3"/>
      </tp>
      <tp t="s">
        <v>#N/A N/A</v>
        <stp/>
        <stp>BDH|17997607835058895904</stp>
        <tr r="G197" s="3"/>
      </tp>
      <tp t="s">
        <v>#N/A N/A</v>
        <stp/>
        <stp>BDH|12762433761617213430</stp>
        <tr r="B295" s="3"/>
      </tp>
      <tp t="s">
        <v>#N/A N/A</v>
        <stp/>
        <stp>BDH|18224301947779050510</stp>
        <tr r="B527" s="3"/>
      </tp>
      <tp t="s">
        <v>#N/A N/A</v>
        <stp/>
        <stp>BDH|14674665457040441477</stp>
        <tr r="B161" s="3"/>
      </tp>
      <tp t="s">
        <v>#N/A N/A</v>
        <stp/>
        <stp>BDH|11627435321083672767</stp>
        <tr r="G242" s="3"/>
      </tp>
      <tp t="s">
        <v>#N/A N/A</v>
        <stp/>
        <stp>BDH|12119319177544282110</stp>
        <tr r="C436" s="3"/>
      </tp>
      <tp t="s">
        <v>#N/A N/A</v>
        <stp/>
        <stp>BDH|16435212132521390508</stp>
        <tr r="C205" s="3"/>
      </tp>
      <tp t="s">
        <v>#N/A N/A</v>
        <stp/>
        <stp>BDH|12964848284649957849</stp>
        <tr r="F278" s="3"/>
      </tp>
      <tp t="s">
        <v>#N/A N/A</v>
        <stp/>
        <stp>BDH|10992602526150848704</stp>
        <tr r="I111" s="3"/>
      </tp>
      <tp t="s">
        <v>#N/A N/A</v>
        <stp/>
        <stp>BDH|16214564161986276004</stp>
        <tr r="H462" s="3"/>
      </tp>
      <tp t="s">
        <v>#N/A N/A</v>
        <stp/>
        <stp>BDH|12438786879704279504</stp>
        <tr r="H277" s="3"/>
      </tp>
      <tp t="s">
        <v>#N/A N/A</v>
        <stp/>
        <stp>BDH|14191119565911401169</stp>
        <tr r="D458" s="3"/>
      </tp>
      <tp t="s">
        <v>#N/A N/A</v>
        <stp/>
        <stp>BDH|13699225465221255550</stp>
        <tr r="C125" s="3"/>
      </tp>
      <tp t="s">
        <v>#N/A N/A</v>
        <stp/>
        <stp>BDH|10969498740246648503</stp>
        <tr r="B599" s="3"/>
      </tp>
      <tp t="s">
        <v>#N/A N/A</v>
        <stp/>
        <stp>BDH|14705213505273684630</stp>
        <tr r="F531" s="3"/>
      </tp>
      <tp t="s">
        <v>#N/A N/A</v>
        <stp/>
        <stp>BDH|13017613257182735172</stp>
        <tr r="B443" s="3"/>
      </tp>
      <tp t="s">
        <v>#N/A N/A</v>
        <stp/>
        <stp>BDH|12726296419393440151</stp>
        <tr r="G334" s="3"/>
      </tp>
      <tp t="s">
        <v>#N/A N/A</v>
        <stp/>
        <stp>BDH|16341233029686641394</stp>
        <tr r="I434" s="3"/>
      </tp>
      <tp t="s">
        <v>#N/A N/A</v>
        <stp/>
        <stp>BDH|17235018074663982083</stp>
        <tr r="G291" s="3"/>
      </tp>
      <tp t="s">
        <v>#N/A N/A</v>
        <stp/>
        <stp>BDH|11621930993655198718</stp>
        <tr r="G579" s="3"/>
      </tp>
      <tp t="s">
        <v>#N/A N/A</v>
        <stp/>
        <stp>BDH|16063102698745053818</stp>
        <tr r="E258" s="3"/>
      </tp>
      <tp t="s">
        <v>#N/A N/A</v>
        <stp/>
        <stp>BDH|17398420169945025311</stp>
        <tr r="G287" s="3"/>
      </tp>
      <tp t="s">
        <v>#N/A N/A</v>
        <stp/>
        <stp>BDH|10148267418670365051</stp>
        <tr r="C570" s="3"/>
      </tp>
      <tp t="s">
        <v>#N/A N/A</v>
        <stp/>
        <stp>BDH|17508412245001903513</stp>
        <tr r="C274" s="3"/>
      </tp>
      <tp t="s">
        <v>#N/A N/A</v>
        <stp/>
        <stp>BDH|11904010362654269011</stp>
        <tr r="G245" s="3"/>
      </tp>
      <tp t="s">
        <v>#N/A N/A</v>
        <stp/>
        <stp>BDH|16377605250032823421</stp>
        <tr r="D261" s="3"/>
      </tp>
      <tp t="s">
        <v>#N/A N/A</v>
        <stp/>
        <stp>BDH|15249724769225346231</stp>
        <tr r="D429" s="3"/>
      </tp>
      <tp t="s">
        <v>#N/A N/A</v>
        <stp/>
        <stp>BDH|11753906505142822937</stp>
        <tr r="C93" s="3"/>
      </tp>
      <tp t="s">
        <v>#N/A N/A</v>
        <stp/>
        <stp>BDH|18021300911818956119</stp>
        <tr r="D492" s="3"/>
      </tp>
      <tp t="s">
        <v>#N/A N/A</v>
        <stp/>
        <stp>BDH|15581716370961886745</stp>
        <tr r="E468" s="3"/>
      </tp>
      <tp t="s">
        <v>#N/A N/A</v>
        <stp/>
        <stp>BDH|16974176815216334308</stp>
        <tr r="I171" s="3"/>
      </tp>
      <tp t="s">
        <v>#N/A N/A</v>
        <stp/>
        <stp>BDH|10440988399401535283</stp>
        <tr r="B406" s="3"/>
      </tp>
      <tp t="s">
        <v>#N/A N/A</v>
        <stp/>
        <stp>BDH|14337277468335105654</stp>
        <tr r="I376" s="3"/>
      </tp>
      <tp t="s">
        <v>#N/A N/A</v>
        <stp/>
        <stp>BDH|18382643381671872468</stp>
        <tr r="H280" s="3"/>
      </tp>
      <tp t="s">
        <v>#N/A N/A</v>
        <stp/>
        <stp>BDH|17167607233488806925</stp>
        <tr r="C225" s="3"/>
      </tp>
      <tp t="s">
        <v>#N/A N/A</v>
        <stp/>
        <stp>BDH|14570234681969903451</stp>
        <tr r="C587" s="3"/>
      </tp>
      <tp t="s">
        <v>#N/A N/A</v>
        <stp/>
        <stp>BDH|13476212812072989150</stp>
        <tr r="E525" s="3"/>
      </tp>
      <tp t="s">
        <v>#N/A N/A</v>
        <stp/>
        <stp>BDH|16718224304231937638</stp>
        <tr r="H435" s="3"/>
      </tp>
      <tp t="s">
        <v>#N/A N/A</v>
        <stp/>
        <stp>BDH|17828793303261188288</stp>
        <tr r="E406" s="3"/>
      </tp>
      <tp t="s">
        <v>#N/A N/A</v>
        <stp/>
        <stp>BDH|12475776526827868368</stp>
        <tr r="B121" s="3"/>
      </tp>
      <tp t="s">
        <v>#N/A N/A</v>
        <stp/>
        <stp>BDH|18279523844133958967</stp>
        <tr r="G109" s="3"/>
      </tp>
      <tp t="s">
        <v>#N/A N/A</v>
        <stp/>
        <stp>BDH|16490447705932907371</stp>
        <tr r="D466" s="3"/>
      </tp>
      <tp t="s">
        <v>#N/A N/A</v>
        <stp/>
        <stp>BDH|12122196626891380361</stp>
        <tr r="C390" s="3"/>
      </tp>
      <tp t="s">
        <v>#N/A N/A</v>
        <stp/>
        <stp>BDH|11722736183995422894</stp>
        <tr r="D329" s="3"/>
      </tp>
      <tp t="s">
        <v>#N/A N/A</v>
        <stp/>
        <stp>BDH|15782092194358498748</stp>
        <tr r="B376" s="3"/>
      </tp>
      <tp t="s">
        <v>#N/A N/A</v>
        <stp/>
        <stp>BDH|12689584712535799012</stp>
        <tr r="B319" s="3"/>
      </tp>
      <tp t="s">
        <v>#N/A N/A</v>
        <stp/>
        <stp>BDH|12571002629677720410</stp>
        <tr r="D369" s="3"/>
      </tp>
      <tp t="s">
        <v>#N/A N/A</v>
        <stp/>
        <stp>BDH|16634747258530234726</stp>
        <tr r="F446" s="3"/>
      </tp>
      <tp t="s">
        <v>#N/A N/A</v>
        <stp/>
        <stp>BDH|11210601152618846959</stp>
        <tr r="F133" s="3"/>
      </tp>
      <tp t="s">
        <v>#N/A N/A</v>
        <stp/>
        <stp>BDH|17449284700656736069</stp>
        <tr r="B91" s="3"/>
      </tp>
      <tp t="s">
        <v>#N/A N/A</v>
        <stp/>
        <stp>BDH|16924756317737529431</stp>
        <tr r="D365" s="3"/>
      </tp>
      <tp t="s">
        <v>#N/A N/A</v>
        <stp/>
        <stp>BDH|18221430132384817860</stp>
        <tr r="E557" s="3"/>
      </tp>
      <tp t="s">
        <v>#N/A N/A</v>
        <stp/>
        <stp>BDH|15229792553822577609</stp>
        <tr r="H416" s="3"/>
      </tp>
      <tp t="s">
        <v>#N/A N/A</v>
        <stp/>
        <stp>BDH|16812663536584249468</stp>
        <tr r="E126" s="3"/>
      </tp>
      <tp t="s">
        <v>#N/A N/A</v>
        <stp/>
        <stp>BDH|12819976567557295963</stp>
        <tr r="H176" s="3"/>
      </tp>
      <tp t="s">
        <v>#N/A N/A</v>
        <stp/>
        <stp>BDH|10768832288697507450</stp>
        <tr r="D272" s="3"/>
      </tp>
      <tp t="s">
        <v>#N/A N/A</v>
        <stp/>
        <stp>BDH|10576058959161681731</stp>
        <tr r="I207" s="3"/>
      </tp>
      <tp t="s">
        <v>#N/A N/A</v>
        <stp/>
        <stp>BDH|16845165428332098490</stp>
        <tr r="G440" s="3"/>
      </tp>
      <tp t="s">
        <v>#N/A N/A</v>
        <stp/>
        <stp>BDH|13553362566470205588</stp>
        <tr r="C599" s="3"/>
      </tp>
      <tp t="s">
        <v>#N/A N/A</v>
        <stp/>
        <stp>BDH|18106958846025933342</stp>
        <tr r="B132" s="3"/>
      </tp>
      <tp t="s">
        <v>#N/A N/A</v>
        <stp/>
        <stp>BDH|13464790632596946298</stp>
        <tr r="F447" s="3"/>
      </tp>
      <tp t="s">
        <v>#N/A N/A</v>
        <stp/>
        <stp>BDH|14451834809696437959</stp>
        <tr r="G249" s="3"/>
      </tp>
      <tp t="s">
        <v>#N/A N/A</v>
        <stp/>
        <stp>BDH|18361148582441256382</stp>
        <tr r="D161" s="3"/>
      </tp>
      <tp t="s">
        <v>#N/A N/A</v>
        <stp/>
        <stp>BDH|15768066171738635998</stp>
        <tr r="D321" s="3"/>
      </tp>
      <tp t="s">
        <v>#N/A N/A</v>
        <stp/>
        <stp>BDH|17959278128545015195</stp>
        <tr r="I247" s="3"/>
      </tp>
      <tp t="s">
        <v>#N/A N/A</v>
        <stp/>
        <stp>BDH|18092102086913858115</stp>
        <tr r="F203" s="3"/>
      </tp>
      <tp t="s">
        <v>#N/A N/A</v>
        <stp/>
        <stp>BDH|17235974922229965615</stp>
        <tr r="F468" s="3"/>
      </tp>
      <tp t="s">
        <v>#N/A N/A</v>
        <stp/>
        <stp>BDH|17818762908023999010</stp>
        <tr r="F305" s="3"/>
      </tp>
      <tp t="s">
        <v>#N/A N/A</v>
        <stp/>
        <stp>BDH|17166336431072483692</stp>
        <tr r="D516" s="3"/>
      </tp>
      <tp t="s">
        <v>#N/A N/A</v>
        <stp/>
        <stp>BDH|16462559279052029563</stp>
        <tr r="I152" s="3"/>
      </tp>
      <tp t="s">
        <v>#N/A N/A</v>
        <stp/>
        <stp>BDH|12314694932141494521</stp>
        <tr r="I154" s="3"/>
      </tp>
      <tp t="s">
        <v>#N/A N/A</v>
        <stp/>
        <stp>BDH|11787588712180471674</stp>
        <tr r="E543" s="3"/>
      </tp>
      <tp t="s">
        <v>#N/A N/A</v>
        <stp/>
        <stp>BDH|11676350069385031241</stp>
        <tr r="H123" s="3"/>
      </tp>
      <tp t="s">
        <v>#N/A N/A</v>
        <stp/>
        <stp>BDH|10500258491379692196</stp>
        <tr r="D333" s="3"/>
      </tp>
      <tp>
        <v>46</v>
        <stp/>
        <stp>BDP|17666949016647932138|22</stp>
        <stp>PCE CYOY Index</stp>
        <stp>RT_BN_SURVEY_NUMBER</stp>
        <tr r="E14" s="3"/>
      </tp>
      <tp t="s">
        <v>#N/A N/A</v>
        <stp/>
        <stp>BDS|13023294051840133436</stp>
        <tr r="AH298" s="3"/>
      </tp>
      <tp t="s">
        <v>#N/A N/A</v>
        <stp/>
        <stp>BDS|11989411852985871594</stp>
        <tr r="AH560" s="3"/>
      </tp>
      <tp t="s">
        <v>#N/A N/A</v>
        <stp/>
        <stp>BDS|17063922324309474593</stp>
        <tr r="AH250" s="3"/>
      </tp>
      <tp t="e">
        <v>#N/A</v>
        <stp/>
        <stp>BDS|17795275632046958008</stp>
        <tr r="L421" s="3"/>
        <tr r="L421" s="3"/>
        <tr r="AH421" s="3"/>
        <tr r="AH421" s="3"/>
        <tr r="W421" s="3"/>
        <tr r="W421" s="3"/>
      </tp>
      <tp t="s">
        <v>#N/A N/A</v>
        <stp/>
        <stp>BDS|14541182805393994693</stp>
        <tr r="W176" s="3"/>
      </tp>
      <tp t="e">
        <v>#N/A</v>
        <stp/>
        <stp>BDS|13500693234053095508</stp>
        <tr r="L380" s="3"/>
        <tr r="L380" s="3"/>
        <tr r="AH380" s="3"/>
        <tr r="AH380" s="3"/>
        <tr r="W380" s="3"/>
        <tr r="W380" s="3"/>
      </tp>
      <tp t="s">
        <v>#N/A N/A</v>
        <stp/>
        <stp>BDS|14142355343186902564</stp>
        <tr r="L315" s="3"/>
      </tp>
      <tp t="s">
        <v>#N/A N/A</v>
        <stp/>
        <stp>BDS|13536092352580449624</stp>
        <tr r="L507" s="3"/>
      </tp>
      <tp t="s">
        <v>#N/A N/A</v>
        <stp/>
        <stp>BDS|16942559124726802791</stp>
        <tr r="AH578" s="3"/>
      </tp>
      <tp t="e">
        <v>#N/A</v>
        <stp/>
        <stp>BDS|17943074341986781518</stp>
        <tr r="W164" s="3"/>
        <tr r="W164" s="3"/>
        <tr r="L164" s="3"/>
        <tr r="L164" s="3"/>
        <tr r="AH164" s="3"/>
        <tr r="AH164" s="3"/>
      </tp>
      <tp t="e">
        <v>#N/A</v>
        <stp/>
        <stp>BDS|14272188125720678708</stp>
        <tr r="AH591" s="3"/>
        <tr r="AH591" s="3"/>
        <tr r="W591" s="3"/>
        <tr r="W591" s="3"/>
        <tr r="L591" s="3"/>
        <tr r="L591" s="3"/>
      </tp>
      <tp t="s">
        <v>#N/A N/A</v>
        <stp/>
        <stp>BDS|12574520206103802402</stp>
        <tr r="W296" s="3"/>
      </tp>
      <tp t="e">
        <v>#N/A</v>
        <stp/>
        <stp>BDS|14549619570301232486</stp>
        <tr r="L590" s="3"/>
        <tr r="L590" s="3"/>
        <tr r="AH590" s="3"/>
        <tr r="AH590" s="3"/>
        <tr r="W590" s="3"/>
        <tr r="W590" s="3"/>
      </tp>
      <tp t="e">
        <v>#N/A</v>
        <stp/>
        <stp>BDS|10761565909910391551</stp>
        <tr r="W577" s="3"/>
        <tr r="W577" s="3"/>
        <tr r="L577" s="3"/>
        <tr r="L577" s="3"/>
        <tr r="AH577" s="3"/>
        <tr r="AH577" s="3"/>
      </tp>
      <tp t="s">
        <v>#N/A N/A</v>
        <stp/>
        <stp>BDS|17708649500160487189</stp>
        <tr r="AH266" s="3"/>
      </tp>
      <tp t="s">
        <v>#N/A N/A</v>
        <stp/>
        <stp>BDS|17422798618769354897</stp>
        <tr r="W414" s="3"/>
      </tp>
      <tp t="e">
        <v>#N/A</v>
        <stp/>
        <stp>BDS|10102212149811533736</stp>
        <tr r="L315" s="3"/>
        <tr r="L315" s="3"/>
        <tr r="W315" s="3"/>
        <tr r="W315" s="3"/>
        <tr r="AH315" s="3"/>
        <tr r="AH315" s="3"/>
      </tp>
      <tp t="e">
        <v>#N/A</v>
        <stp/>
        <stp>BDS|15281591704384298420</stp>
        <tr r="L582" s="3"/>
        <tr r="L582" s="3"/>
        <tr r="W582" s="3"/>
        <tr r="W582" s="3"/>
        <tr r="AH582" s="3"/>
        <tr r="AH582" s="3"/>
      </tp>
      <tp t="s">
        <v>#N/A N/A</v>
        <stp/>
        <stp>BDS|12288004721187894747</stp>
        <tr r="L435" s="3"/>
      </tp>
      <tp t="s">
        <v>#N/A N/A</v>
        <stp/>
        <stp>BDS|12121681739312718583</stp>
        <tr r="AH588" s="3"/>
      </tp>
      <tp t="e">
        <v>#N/A</v>
        <stp/>
        <stp>BDS|12241522959601537333</stp>
        <tr r="AH351" s="3"/>
        <tr r="AH351" s="3"/>
        <tr r="L351" s="3"/>
        <tr r="L351" s="3"/>
        <tr r="W351" s="3"/>
        <tr r="W351" s="3"/>
      </tp>
      <tp t="s">
        <v>#N/A N/A</v>
        <stp/>
        <stp>BDS|13345059569981319435</stp>
        <tr r="W311" s="3"/>
      </tp>
      <tp t="s">
        <v>#N/A N/A</v>
        <stp/>
        <stp>BDS|14213897609189513580</stp>
        <tr r="L298" s="3"/>
      </tp>
      <tp t="e">
        <v>#N/A</v>
        <stp/>
        <stp>BDS|14287957434697479988</stp>
        <tr r="W562" s="3"/>
        <tr r="W562" s="3"/>
        <tr r="AH562" s="3"/>
        <tr r="AH562" s="3"/>
        <tr r="L562" s="3"/>
        <tr r="L562" s="3"/>
      </tp>
      <tp t="s">
        <v>#N/A N/A</v>
        <stp/>
        <stp>BDS|10700264389358465234</stp>
        <tr r="W470" s="3"/>
      </tp>
      <tp t="e">
        <v>#N/A</v>
        <stp/>
        <stp>BDS|11919511136993251406</stp>
        <tr r="AH281" s="3"/>
        <tr r="AH281" s="3"/>
        <tr r="L281" s="3"/>
        <tr r="L281" s="3"/>
        <tr r="W281" s="3"/>
        <tr r="W281" s="3"/>
      </tp>
      <tp t="s">
        <v>#N/A N/A</v>
        <stp/>
        <stp>BDS|11637090131850491262</stp>
        <tr r="L527" s="3"/>
      </tp>
      <tp t="s">
        <v>#N/A N/A</v>
        <stp/>
        <stp>BDS|11930645993699748752</stp>
        <tr r="W358" s="3"/>
      </tp>
      <tp t="s">
        <v>#N/A N/A</v>
        <stp/>
        <stp>BDS|17798280804043361657</stp>
        <tr r="AH242" s="3"/>
      </tp>
      <tp t="e">
        <v>#N/A</v>
        <stp/>
        <stp>BDP|12831162328124804506</stp>
        <tr r="H15" s="3"/>
      </tp>
      <tp t="s">
        <v>#N/A N/A</v>
        <stp/>
        <stp>BDS|14585590805712828336</stp>
        <tr r="L376" s="3"/>
      </tp>
      <tp t="s">
        <v>#N/A N/A</v>
        <stp/>
        <stp>BDS|13668370330613384007</stp>
        <tr r="AH260" s="3"/>
      </tp>
      <tp t="s">
        <v>#N/A N/A</v>
        <stp/>
        <stp>BDS|12414162879543119787</stp>
        <tr r="W281" s="3"/>
      </tp>
      <tp t="e">
        <v>#N/A</v>
        <stp/>
        <stp>BDS|12385344830586618421</stp>
        <tr r="W255" s="3"/>
        <tr r="W255" s="3"/>
        <tr r="AH255" s="3"/>
        <tr r="AH255" s="3"/>
        <tr r="L255" s="3"/>
        <tr r="L255" s="3"/>
      </tp>
      <tp t="e">
        <v>#N/A</v>
        <stp/>
        <stp>BDS|10633237531993614214</stp>
        <tr r="AH265" s="3"/>
        <tr r="AH265" s="3"/>
        <tr r="W265" s="3"/>
        <tr r="W265" s="3"/>
        <tr r="L265" s="3"/>
        <tr r="L265" s="3"/>
      </tp>
      <tp t="s">
        <v>#N/A N/A</v>
        <stp/>
        <stp>BDS|16779756107626406729</stp>
        <tr r="AH281" s="3"/>
      </tp>
      <tp t="s">
        <v>#N/A N/A</v>
        <stp/>
        <stp>BDS|17076730001302189202</stp>
        <tr r="W395" s="3"/>
      </tp>
      <tp t="s">
        <v>#N/A N/A</v>
        <stp/>
        <stp>BDS|10955398702387182408</stp>
        <tr r="L282" s="3"/>
      </tp>
      <tp t="s">
        <v>#N/A N/A</v>
        <stp/>
        <stp>BDS|15807224089939576654</stp>
        <tr r="L181" s="3"/>
      </tp>
      <tp t="s">
        <v>#N/A N/A</v>
        <stp/>
        <stp>BDS|17840842395365200388</stp>
        <tr r="AH555" s="3"/>
      </tp>
      <tp t="s">
        <v>#N/A N/A</v>
        <stp/>
        <stp>BDS|14433612690189226278</stp>
        <tr r="AH459" s="3"/>
      </tp>
      <tp t="s">
        <v>#N/A N/A</v>
        <stp/>
        <stp>BDS|18443864455956721304</stp>
        <tr r="W133" s="3"/>
      </tp>
      <tp t="s">
        <v>#N/A N/A</v>
        <stp/>
        <stp>BDS|16264246967977470552</stp>
        <tr r="AH595" s="3"/>
      </tp>
      <tp t="e">
        <v>#N/A</v>
        <stp/>
        <stp>BDS|15618731966666216210</stp>
        <tr r="AH371" s="3"/>
        <tr r="AH371" s="3"/>
        <tr r="W371" s="3"/>
        <tr r="W371" s="3"/>
        <tr r="L371" s="3"/>
        <tr r="L371" s="3"/>
      </tp>
      <tp t="s">
        <v>#N/A N/A</v>
        <stp/>
        <stp>BDS|16021552522921017062</stp>
        <tr r="AH168" s="3"/>
      </tp>
      <tp t="s">
        <v>#N/A N/A</v>
        <stp/>
        <stp>BDS|16417438764846449268</stp>
        <tr r="AH259" s="3"/>
      </tp>
      <tp t="s">
        <v>#N/A N/A</v>
        <stp/>
        <stp>BDS|13219067553191599739</stp>
        <tr r="W379" s="3"/>
      </tp>
      <tp t="s">
        <v>#N/A N/A</v>
        <stp/>
        <stp>BDS|14226535471883636504</stp>
        <tr r="L543" s="3"/>
      </tp>
      <tp t="s">
        <v>#N/A N/A</v>
        <stp/>
        <stp>BDS|18328948148403000696</stp>
        <tr r="W412" s="3"/>
      </tp>
      <tp t="s">
        <v>#N/A N/A</v>
        <stp/>
        <stp>BDS|12235634601911711510</stp>
        <tr r="W338" s="3"/>
      </tp>
      <tp t="s">
        <v>#N/A N/A</v>
        <stp/>
        <stp>BDS|10668631160012153226</stp>
        <tr r="W531" s="3"/>
      </tp>
      <tp t="s">
        <v>#N/A N/A</v>
        <stp/>
        <stp>BDS|16071595922517960658</stp>
        <tr r="L136" s="3"/>
      </tp>
      <tp t="s">
        <v>#N/A N/A</v>
        <stp/>
        <stp>BDS|12317643086154079869</stp>
        <tr r="L114" s="3"/>
      </tp>
      <tp t="s">
        <v>#N/A N/A</v>
        <stp/>
        <stp>BDS|17546862471729592105</stp>
        <tr r="W513" s="3"/>
      </tp>
      <tp t="e">
        <v>#N/A</v>
        <stp/>
        <stp>BDS|16846267202914280095</stp>
        <tr r="W288" s="3"/>
        <tr r="W288" s="3"/>
        <tr r="AH288" s="3"/>
        <tr r="AH288" s="3"/>
        <tr r="L288" s="3"/>
        <tr r="L288" s="3"/>
      </tp>
      <tp t="s">
        <v>#N/A N/A</v>
        <stp/>
        <stp>BDS|10179116561415262246</stp>
        <tr r="L357" s="3"/>
      </tp>
      <tp t="s">
        <v>#N/A N/A</v>
        <stp/>
        <stp>BDS|17672229957040433034</stp>
        <tr r="W522" s="3"/>
      </tp>
      <tp t="s">
        <v>#N/A N/A</v>
        <stp/>
        <stp>BDS|11093231464485721041</stp>
        <tr r="W486" s="3"/>
      </tp>
      <tp t="s">
        <v>#N/A N/A</v>
        <stp/>
        <stp>BDS|13768749346300294037</stp>
        <tr r="L235" s="3"/>
      </tp>
      <tp t="s">
        <v>#N/A N/A</v>
        <stp/>
        <stp>BDS|17554196795937873858</stp>
        <tr r="AH224" s="3"/>
      </tp>
      <tp t="s">
        <v>#N/A N/A</v>
        <stp/>
        <stp>BDS|11282231430951141141</stp>
        <tr r="L289" s="3"/>
      </tp>
      <tp t="e">
        <v>#N/A</v>
        <stp/>
        <stp>BDS|17031956291660941793</stp>
        <tr r="AH520" s="3"/>
        <tr r="AH520" s="3"/>
        <tr r="L520" s="3"/>
        <tr r="L520" s="3"/>
        <tr r="W520" s="3"/>
        <tr r="W520" s="3"/>
      </tp>
      <tp t="s">
        <v>#N/A N/A</v>
        <stp/>
        <stp>BDS|12424927482611582243</stp>
        <tr r="W211" s="3"/>
      </tp>
      <tp t="s">
        <v>#N/A N/A</v>
        <stp/>
        <stp>BDS|10097041788598860019</stp>
        <tr r="AH272" s="3"/>
      </tp>
      <tp t="s">
        <v>#N/A N/A</v>
        <stp/>
        <stp>BDS|16046712506737154635</stp>
        <tr r="L564" s="3"/>
      </tp>
      <tp t="e">
        <v>#N/A</v>
        <stp/>
        <stp>BDS|14538108540746783772</stp>
        <tr r="W535" s="3"/>
        <tr r="W535" s="3"/>
        <tr r="AH535" s="3"/>
        <tr r="AH535" s="3"/>
        <tr r="L535" s="3"/>
        <tr r="L535" s="3"/>
      </tp>
      <tp t="e">
        <v>#N/A</v>
        <stp/>
        <stp>BDS|13410603441759917892</stp>
        <tr r="L344" s="3"/>
        <tr r="L344" s="3"/>
        <tr r="AH344" s="3"/>
        <tr r="AH344" s="3"/>
        <tr r="W344" s="3"/>
        <tr r="W344" s="3"/>
      </tp>
      <tp t="s">
        <v>#N/A N/A</v>
        <stp/>
        <stp>BDH|18179658974700301927</stp>
        <tr r="C191" s="3"/>
      </tp>
      <tp t="s">
        <v>#N/A N/A</v>
        <stp/>
        <stp>BDH|11445442186554622910</stp>
        <tr r="I512" s="3"/>
      </tp>
      <tp t="s">
        <v>#N/A N/A</v>
        <stp/>
        <stp>BDH|10773416424434132226</stp>
        <tr r="B518" s="3"/>
      </tp>
      <tp t="s">
        <v>#N/A N/A</v>
        <stp/>
        <stp>BDH|10277467145693583358</stp>
        <tr r="G394" s="3"/>
      </tp>
      <tp t="s">
        <v>#N/A N/A</v>
        <stp/>
        <stp>BDH|17267640836380249235</stp>
        <tr r="C392" s="3"/>
      </tp>
      <tp t="s">
        <v>#N/A N/A</v>
        <stp/>
        <stp>BDH|15535218707035667249</stp>
        <tr r="H498" s="3"/>
      </tp>
      <tp t="s">
        <v>#N/A N/A</v>
        <stp/>
        <stp>BDH|14248057654561178035</stp>
        <tr r="D511" s="3"/>
      </tp>
      <tp t="s">
        <v>#N/A N/A</v>
        <stp/>
        <stp>BDH|11487147296259426022</stp>
        <tr r="G206" s="3"/>
      </tp>
      <tp t="s">
        <v>#N/A N/A</v>
        <stp/>
        <stp>BDH|15713190135997821036</stp>
        <tr r="C527" s="3"/>
      </tp>
      <tp t="s">
        <v>#N/A N/A</v>
        <stp/>
        <stp>BDH|10357561624347973083</stp>
        <tr r="H345" s="3"/>
      </tp>
      <tp t="s">
        <v>#N/A N/A</v>
        <stp/>
        <stp>BDH|15700317395567449874</stp>
        <tr r="B418" s="3"/>
      </tp>
      <tp t="s">
        <v>#N/A N/A</v>
        <stp/>
        <stp>BDH|13779163743620249606</stp>
        <tr r="B116" s="3"/>
      </tp>
      <tp t="s">
        <v>#N/A N/A</v>
        <stp/>
        <stp>BDH|12588195768226317344</stp>
        <tr r="F551" s="3"/>
      </tp>
      <tp t="s">
        <v>#N/A N/A</v>
        <stp/>
        <stp>BDH|15425752064414760018</stp>
        <tr r="I532" s="3"/>
      </tp>
      <tp t="s">
        <v>#N/A N/A</v>
        <stp/>
        <stp>BDH|12966108448981265608</stp>
        <tr r="F116" s="3"/>
      </tp>
      <tp t="s">
        <v>#N/A N/A</v>
        <stp/>
        <stp>BDH|12770404947987535561</stp>
        <tr r="C464" s="3"/>
      </tp>
      <tp t="s">
        <v>#N/A N/A</v>
        <stp/>
        <stp>BDH|17455059872418977891</stp>
        <tr r="I597" s="3"/>
      </tp>
      <tp t="s">
        <v>#N/A N/A</v>
        <stp/>
        <stp>BDH|14271683124353424399</stp>
        <tr r="B199" s="3"/>
      </tp>
      <tp t="s">
        <v>#N/A N/A</v>
        <stp/>
        <stp>BDH|16163816973721306834</stp>
        <tr r="C236" s="3"/>
      </tp>
      <tp t="s">
        <v>#N/A N/A</v>
        <stp/>
        <stp>BDH|15240866137336759875</stp>
        <tr r="F125" s="3"/>
      </tp>
      <tp t="s">
        <v>#N/A N/A</v>
        <stp/>
        <stp>BDH|13992453489956570935</stp>
        <tr r="D302" s="3"/>
      </tp>
      <tp t="s">
        <v>#N/A N/A</v>
        <stp/>
        <stp>BDH|12785452100251184704</stp>
        <tr r="I119" s="3"/>
      </tp>
      <tp t="s">
        <v>#N/A N/A</v>
        <stp/>
        <stp>BDH|14643809341141701925</stp>
        <tr r="G273" s="3"/>
      </tp>
      <tp t="s">
        <v>#N/A N/A</v>
        <stp/>
        <stp>BDH|14727652504645531718</stp>
        <tr r="D551" s="3"/>
      </tp>
      <tp t="s">
        <v>#N/A N/A</v>
        <stp/>
        <stp>BDH|13288770424093127526</stp>
        <tr r="F251" s="3"/>
      </tp>
      <tp t="s">
        <v>#N/A N/A</v>
        <stp/>
        <stp>BDH|14289204305801602737</stp>
        <tr r="D252" s="3"/>
      </tp>
      <tp t="s">
        <v>#N/A N/A</v>
        <stp/>
        <stp>BDH|14900769458312286470</stp>
        <tr r="B300" s="3"/>
      </tp>
      <tp t="s">
        <v>#N/A N/A</v>
        <stp/>
        <stp>BDH|18279041385462822291</stp>
        <tr r="B218" s="3"/>
      </tp>
      <tp t="s">
        <v>#N/A N/A</v>
        <stp/>
        <stp>BDH|16554717800921182073</stp>
        <tr r="I259" s="3"/>
      </tp>
      <tp t="s">
        <v>#N/A N/A</v>
        <stp/>
        <stp>BDH|11102852419130619894</stp>
        <tr r="D602" s="3"/>
      </tp>
      <tp t="s">
        <v>#N/A N/A</v>
        <stp/>
        <stp>BDH|14794757576353511744</stp>
        <tr r="E568" s="3"/>
      </tp>
      <tp t="s">
        <v>#N/A N/A</v>
        <stp/>
        <stp>BDH|18024651326258293447</stp>
        <tr r="F276" s="3"/>
      </tp>
      <tp t="s">
        <v>#N/A N/A</v>
        <stp/>
        <stp>BDH|11185282867522904721</stp>
        <tr r="G358" s="3"/>
      </tp>
      <tp t="s">
        <v>#N/A N/A</v>
        <stp/>
        <stp>BDH|12279477060507229729</stp>
        <tr r="I165" s="3"/>
      </tp>
      <tp t="s">
        <v>#N/A N/A</v>
        <stp/>
        <stp>BDH|15747178202411154561</stp>
        <tr r="I138" s="3"/>
      </tp>
      <tp t="s">
        <v>#N/A N/A</v>
        <stp/>
        <stp>BDH|15679649700726187560</stp>
        <tr r="G535" s="3"/>
      </tp>
      <tp t="s">
        <v>#N/A N/A</v>
        <stp/>
        <stp>BDH|17101601387538451170</stp>
        <tr r="H296" s="3"/>
      </tp>
      <tp t="s">
        <v>#N/A N/A</v>
        <stp/>
        <stp>BDH|13149693844885197483</stp>
        <tr r="C457" s="3"/>
      </tp>
      <tp t="s">
        <v>#N/A N/A</v>
        <stp/>
        <stp>BDH|15798636264066508312</stp>
        <tr r="F540" s="3"/>
      </tp>
      <tp t="s">
        <v>#N/A N/A</v>
        <stp/>
        <stp>BDH|11375268541581160610</stp>
        <tr r="B521" s="3"/>
      </tp>
      <tp t="s">
        <v>#N/A N/A</v>
        <stp/>
        <stp>BDH|13973154133249956828</stp>
        <tr r="G494" s="3"/>
      </tp>
      <tp t="s">
        <v>#N/A N/A</v>
        <stp/>
        <stp>BDH|10956373427459574886</stp>
        <tr r="H400" s="3"/>
      </tp>
      <tp t="s">
        <v>#N/A N/A</v>
        <stp/>
        <stp>BDH|12758700952590713067</stp>
        <tr r="I162" s="3"/>
      </tp>
      <tp t="s">
        <v>#N/A N/A</v>
        <stp/>
        <stp>BDH|13953194079773905642</stp>
        <tr r="E297" s="3"/>
      </tp>
      <tp t="s">
        <v>#N/A N/A</v>
        <stp/>
        <stp>BDH|10142778535047655323</stp>
        <tr r="C316" s="3"/>
      </tp>
      <tp t="s">
        <v>#N/A N/A</v>
        <stp/>
        <stp>BDH|15494340313810384770</stp>
        <tr r="E306" s="3"/>
      </tp>
      <tp t="s">
        <v>#N/A N/A</v>
        <stp/>
        <stp>BDH|11004194059935130066</stp>
        <tr r="H391" s="3"/>
      </tp>
      <tp t="s">
        <v>#N/A N/A</v>
        <stp/>
        <stp>BDH|17427369752824571527</stp>
        <tr r="F221" s="3"/>
      </tp>
      <tp t="s">
        <v>#N/A N/A</v>
        <stp/>
        <stp>BDH|10043550105115310045</stp>
        <tr r="D345" s="3"/>
      </tp>
      <tp t="s">
        <v>#N/A N/A</v>
        <stp/>
        <stp>BDH|10994853031803961834</stp>
        <tr r="I431" s="3"/>
      </tp>
      <tp t="s">
        <v>#N/A N/A</v>
        <stp/>
        <stp>BDH|10311967191305775559</stp>
        <tr r="G563" s="3"/>
      </tp>
      <tp t="s">
        <v>#N/A N/A</v>
        <stp/>
        <stp>BDH|13052360691691197800</stp>
        <tr r="I241" s="3"/>
      </tp>
      <tp t="s">
        <v>#N/A N/A</v>
        <stp/>
        <stp>BDH|12614708431467334127</stp>
        <tr r="H206" s="3"/>
      </tp>
      <tp t="s">
        <v>#N/A N/A</v>
        <stp/>
        <stp>BDH|12232021229474997467</stp>
        <tr r="F405" s="3"/>
      </tp>
      <tp t="s">
        <v>#N/A N/A</v>
        <stp/>
        <stp>BDH|10580750987538323720</stp>
        <tr r="E253" s="3"/>
      </tp>
      <tp t="s">
        <v>#N/A N/A</v>
        <stp/>
        <stp>BDH|16411639004748501801</stp>
        <tr r="E252" s="3"/>
      </tp>
      <tp t="s">
        <v>#N/A N/A</v>
        <stp/>
        <stp>BDH|17908795312074076541</stp>
        <tr r="F108" s="3"/>
      </tp>
      <tp t="s">
        <v>#N/A N/A</v>
        <stp/>
        <stp>BDH|12203335155251535577</stp>
        <tr r="D530" s="3"/>
      </tp>
      <tp t="s">
        <v>#N/A N/A</v>
        <stp/>
        <stp>BDH|16095782158255181173</stp>
        <tr r="G570" s="3"/>
      </tp>
      <tp t="s">
        <v>#N/A N/A</v>
        <stp/>
        <stp>BDH|15916415551342954662</stp>
        <tr r="G296" s="3"/>
      </tp>
      <tp t="s">
        <v>#N/A N/A</v>
        <stp/>
        <stp>BDH|16244150756255229751</stp>
        <tr r="H95" s="3"/>
      </tp>
      <tp t="s">
        <v>#N/A N/A</v>
        <stp/>
        <stp>BDH|13429291222927467424</stp>
        <tr r="F437" s="3"/>
      </tp>
      <tp t="s">
        <v>#N/A N/A</v>
        <stp/>
        <stp>BDH|14847002683725105933</stp>
        <tr r="I238" s="3"/>
      </tp>
      <tp t="s">
        <v>#N/A N/A</v>
        <stp/>
        <stp>BDH|11716457239292349417</stp>
        <tr r="I591" s="3"/>
      </tp>
      <tp t="s">
        <v>#N/A N/A</v>
        <stp/>
        <stp>BDH|12258382032617972580</stp>
        <tr r="F521" s="3"/>
      </tp>
      <tp t="s">
        <v>#N/A N/A</v>
        <stp/>
        <stp>BDH|14810776737601749160</stp>
        <tr r="E583" s="3"/>
      </tp>
      <tp t="s">
        <v>#N/A N/A</v>
        <stp/>
        <stp>BDH|13943242475073174505</stp>
        <tr r="G435" s="3"/>
      </tp>
      <tp t="s">
        <v>#N/A N/A</v>
        <stp/>
        <stp>BDH|13522321213799471888</stp>
        <tr r="F88" s="3"/>
      </tp>
      <tp t="s">
        <v>#N/A N/A</v>
        <stp/>
        <stp>BDH|10094748505362897510</stp>
        <tr r="H474" s="3"/>
      </tp>
      <tp t="s">
        <v>#N/A N/A</v>
        <stp/>
        <stp>BDH|13930245345962462740</stp>
        <tr r="B453" s="3"/>
      </tp>
      <tp t="s">
        <v>#N/A N/A</v>
        <stp/>
        <stp>BDH|16188872986005820300</stp>
        <tr r="E483" s="3"/>
      </tp>
      <tp t="s">
        <v>#N/A N/A</v>
        <stp/>
        <stp>BDH|12493770390775967920</stp>
        <tr r="E276" s="3"/>
      </tp>
      <tp t="s">
        <v>#N/A N/A</v>
        <stp/>
        <stp>BDH|10779098834346682549</stp>
        <tr r="B482" s="3"/>
      </tp>
      <tp t="s">
        <v>#N/A N/A</v>
        <stp/>
        <stp>BDH|16787498501190595224</stp>
        <tr r="H430" s="3"/>
      </tp>
      <tp t="s">
        <v>#N/A N/A</v>
        <stp/>
        <stp>BDH|13226172576683334687</stp>
        <tr r="C359" s="3"/>
      </tp>
      <tp t="s">
        <v>#N/A N/A</v>
        <stp/>
        <stp>BDH|11431910229293708933</stp>
        <tr r="F307" s="3"/>
      </tp>
      <tp t="s">
        <v>#N/A N/A</v>
        <stp/>
        <stp>BDH|12652004237490167182</stp>
        <tr r="G85" s="3"/>
      </tp>
      <tp t="s">
        <v>#N/A N/A</v>
        <stp/>
        <stp>BDH|14151593470141451743</stp>
        <tr r="G198" s="3"/>
      </tp>
      <tp t="s">
        <v>#N/A N/A</v>
        <stp/>
        <stp>BDH|10792288081012650805</stp>
        <tr r="G312" s="3"/>
      </tp>
      <tp t="s">
        <v>#N/A N/A</v>
        <stp/>
        <stp>BDH|11942461936200196608</stp>
        <tr r="H92" s="3"/>
      </tp>
      <tp t="s">
        <v>#N/A N/A</v>
        <stp/>
        <stp>BDH|11484570069290286204</stp>
        <tr r="D505" s="3"/>
      </tp>
      <tp t="s">
        <v>#N/A N/A</v>
        <stp/>
        <stp>BDH|11910652477644474448</stp>
        <tr r="G138" s="3"/>
      </tp>
      <tp t="s">
        <v>#N/A N/A</v>
        <stp/>
        <stp>BDH|16607321115303390799</stp>
        <tr r="C505" s="3"/>
      </tp>
      <tp t="s">
        <v>#N/A N/A</v>
        <stp/>
        <stp>BDH|10877166645664370137</stp>
        <tr r="E221" s="3"/>
      </tp>
      <tp t="s">
        <v>#N/A N/A</v>
        <stp/>
        <stp>BDH|14121640858671743615</stp>
        <tr r="C254" s="3"/>
      </tp>
      <tp t="s">
        <v>#N/A N/A</v>
        <stp/>
        <stp>BDH|16512031329170502414</stp>
        <tr r="B501" s="3"/>
      </tp>
      <tp t="s">
        <v>#N/A N/A</v>
        <stp/>
        <stp>BDH|13366006746111815664</stp>
        <tr r="G568" s="3"/>
      </tp>
      <tp t="s">
        <v>#N/A N/A</v>
        <stp/>
        <stp>BDH|11156075268821532613</stp>
        <tr r="B251" s="3"/>
      </tp>
      <tp t="s">
        <v>#N/A N/A</v>
        <stp/>
        <stp>BDH|12980704544731712002</stp>
        <tr r="H452" s="3"/>
      </tp>
      <tp t="s">
        <v>#N/A N/A</v>
        <stp/>
        <stp>BDH|11884544112314088148</stp>
        <tr r="F435" s="3"/>
      </tp>
      <tp t="s">
        <v>#N/A N/A</v>
        <stp/>
        <stp>BDH|11969139707311423130</stp>
        <tr r="E553" s="3"/>
      </tp>
      <tp t="s">
        <v>#N/A N/A</v>
        <stp/>
        <stp>BDH|15115581291499332019</stp>
        <tr r="F289" s="3"/>
      </tp>
      <tp t="s">
        <v>#N/A N/A</v>
        <stp/>
        <stp>BDH|16101054901792643490</stp>
        <tr r="E300" s="3"/>
      </tp>
      <tp t="s">
        <v>#N/A N/A</v>
        <stp/>
        <stp>BDH|14849231721900172461</stp>
        <tr r="F136" s="3"/>
      </tp>
      <tp t="s">
        <v>#N/A N/A</v>
        <stp/>
        <stp>BDH|16438186165885713433</stp>
        <tr r="E278" s="3"/>
      </tp>
      <tp t="s">
        <v>#N/A N/A</v>
        <stp/>
        <stp>BDH|10794343168955696004</stp>
        <tr r="B561" s="3"/>
      </tp>
      <tp t="s">
        <v>#N/A N/A</v>
        <stp/>
        <stp>BDH|13893211950917743336</stp>
        <tr r="C218" s="3"/>
      </tp>
      <tp t="s">
        <v>#N/A N/A</v>
        <stp/>
        <stp>BDH|12435874793184952745</stp>
        <tr r="C454" s="3"/>
      </tp>
      <tp t="s">
        <v>#N/A N/A</v>
        <stp/>
        <stp>BDH|16928239834933685441</stp>
        <tr r="D262" s="3"/>
      </tp>
      <tp t="s">
        <v>#N/A N/A</v>
        <stp/>
        <stp>BDH|10837349254070365676</stp>
        <tr r="H497" s="3"/>
      </tp>
      <tp t="s">
        <v>#N/A N/A</v>
        <stp/>
        <stp>BDH|15854457773415286300</stp>
        <tr r="I305" s="3"/>
      </tp>
      <tp t="s">
        <v>#N/A N/A</v>
        <stp/>
        <stp>BDH|15364250951301212399</stp>
        <tr r="I137" s="3"/>
      </tp>
      <tp t="s">
        <v>#N/A N/A</v>
        <stp/>
        <stp>BDH|15510728248411377706</stp>
        <tr r="E160" s="3"/>
      </tp>
      <tp t="s">
        <v>#N/A N/A</v>
        <stp/>
        <stp>BDH|15818393916930991721</stp>
        <tr r="B452" s="3"/>
      </tp>
      <tp t="s">
        <v>#N/A N/A</v>
        <stp/>
        <stp>BDH|18177905263490965772</stp>
        <tr r="I463" s="3"/>
      </tp>
      <tp t="s">
        <v>#N/A N/A</v>
        <stp/>
        <stp>BDH|16705482675984436129</stp>
        <tr r="C592" s="3"/>
      </tp>
      <tp t="s">
        <v>#N/A N/A</v>
        <stp/>
        <stp>BDH|16562034027912995644</stp>
        <tr r="D186" s="3"/>
      </tp>
      <tp t="s">
        <v>#N/A N/A</v>
        <stp/>
        <stp>BDH|12976249075946126151</stp>
        <tr r="F522" s="3"/>
      </tp>
      <tp t="s">
        <v>#N/A N/A</v>
        <stp/>
        <stp>BDH|17067727253721959478</stp>
        <tr r="E443" s="3"/>
      </tp>
      <tp t="s">
        <v>#N/A N/A</v>
        <stp/>
        <stp>BDH|10027299924178172837</stp>
        <tr r="B354" s="3"/>
      </tp>
      <tp t="s">
        <v>#N/A N/A</v>
        <stp/>
        <stp>BDH|14220049120194852211</stp>
        <tr r="H490" s="3"/>
      </tp>
      <tp t="s">
        <v>#N/A N/A</v>
        <stp/>
        <stp>BDH|12871596723923401696</stp>
        <tr r="G158" s="3"/>
      </tp>
      <tp t="s">
        <v>#N/A N/A</v>
        <stp/>
        <stp>BDH|18206038154619872425</stp>
        <tr r="I209" s="3"/>
      </tp>
      <tp t="s">
        <v>#N/A N/A</v>
        <stp/>
        <stp>BDH|15345102849889088955</stp>
        <tr r="B327" s="3"/>
      </tp>
      <tp t="s">
        <v>#N/A N/A</v>
        <stp/>
        <stp>BDH|13539053378045377140</stp>
        <tr r="H454" s="3"/>
      </tp>
      <tp t="s">
        <v>#N/A N/A</v>
        <stp/>
        <stp>BDH|14944033792019706400</stp>
        <tr r="E389" s="3"/>
      </tp>
      <tp t="s">
        <v>#N/A N/A</v>
        <stp/>
        <stp>BDH|13481018665465893079</stp>
        <tr r="G410" s="3"/>
      </tp>
      <tp t="s">
        <v>#N/A N/A</v>
        <stp/>
        <stp>BDH|17493025185138518785</stp>
        <tr r="G241" s="3"/>
      </tp>
      <tp t="s">
        <v>#N/A N/A</v>
        <stp/>
        <stp>BDH|13931667652658250819</stp>
        <tr r="G275" s="3"/>
      </tp>
      <tp t="s">
        <v>#N/A N/A</v>
        <stp/>
        <stp>BDH|14497036216891883472</stp>
        <tr r="B337" s="3"/>
      </tp>
      <tp t="s">
        <v>#N/A N/A</v>
        <stp/>
        <stp>BDH|17296992960158210076</stp>
        <tr r="C298" s="3"/>
      </tp>
      <tp t="s">
        <v>#N/A N/A</v>
        <stp/>
        <stp>BDH|11230165925103724187</stp>
        <tr r="I347" s="3"/>
      </tp>
      <tp t="s">
        <v>#N/A N/A</v>
        <stp/>
        <stp>BDH|10683287715830758320</stp>
        <tr r="D371" s="3"/>
      </tp>
      <tp t="s">
        <v>#N/A N/A</v>
        <stp/>
        <stp>BDH|16535352375355302782</stp>
        <tr r="H241" s="3"/>
      </tp>
      <tp t="s">
        <v>#N/A N/A</v>
        <stp/>
        <stp>BDH|16761417759462249536</stp>
        <tr r="D116" s="3"/>
      </tp>
      <tp t="s">
        <v>#N/A N/A</v>
        <stp/>
        <stp>BDH|15940562517572046361</stp>
        <tr r="E429" s="3"/>
      </tp>
      <tp t="s">
        <v>#N/A N/A</v>
        <stp/>
        <stp>BDS|16811882686862862547</stp>
        <tr r="W419" s="3"/>
      </tp>
      <tp t="s">
        <v>#N/A N/A</v>
        <stp/>
        <stp>BDS|12636513768533054350</stp>
        <tr r="L281" s="3"/>
      </tp>
      <tp t="s">
        <v>#N/A N/A</v>
        <stp/>
        <stp>BDS|11652070343904944007</stp>
        <tr r="W494" s="3"/>
      </tp>
      <tp t="e">
        <v>#N/A</v>
        <stp/>
        <stp>BDS|16971380850995889428</stp>
        <tr r="W204" s="3"/>
        <tr r="W204" s="3"/>
        <tr r="L204" s="3"/>
        <tr r="L204" s="3"/>
        <tr r="AH204" s="3"/>
        <tr r="AH204" s="3"/>
      </tp>
      <tp t="s">
        <v>#N/A N/A</v>
        <stp/>
        <stp>BDS|14028692470163301713</stp>
        <tr r="W170" s="3"/>
      </tp>
      <tp t="e">
        <v>#N/A</v>
        <stp/>
        <stp>BDS|15541893158090733985</stp>
        <tr r="W519" s="3"/>
        <tr r="W519" s="3"/>
        <tr r="L519" s="3"/>
        <tr r="L519" s="3"/>
        <tr r="AH519" s="3"/>
        <tr r="AH519" s="3"/>
      </tp>
      <tp t="s">
        <v>#N/A N/A</v>
        <stp/>
        <stp>BDS|11072047342543947740</stp>
        <tr r="AH382" s="3"/>
      </tp>
      <tp t="s">
        <v>#N/A N/A</v>
        <stp/>
        <stp>BDS|12009764710193575687</stp>
        <tr r="W134" s="3"/>
      </tp>
      <tp t="s">
        <v>#N/A N/A</v>
        <stp/>
        <stp>BDS|11738259458197128037</stp>
        <tr r="AH492" s="3"/>
      </tp>
      <tp t="s">
        <v>#N/A N/A</v>
        <stp/>
        <stp>BDS|12683145731335282492</stp>
        <tr r="W402" s="3"/>
      </tp>
      <tp t="s">
        <v>#N/A N/A</v>
        <stp/>
        <stp>BDS|11827142935375179715</stp>
        <tr r="AH182" s="3"/>
      </tp>
      <tp t="e">
        <v>#N/A</v>
        <stp/>
        <stp>BDS|13580400000113269596</stp>
        <tr r="W361" s="3"/>
        <tr r="W361" s="3"/>
        <tr r="L361" s="3"/>
        <tr r="L361" s="3"/>
        <tr r="AH361" s="3"/>
        <tr r="AH361" s="3"/>
      </tp>
      <tp t="s">
        <v>#N/A N/A</v>
        <stp/>
        <stp>BDS|15620693290473739869</stp>
        <tr r="L462" s="3"/>
      </tp>
      <tp t="s">
        <v>#N/A N/A</v>
        <stp/>
        <stp>BDS|14997563142424132021</stp>
        <tr r="W269" s="3"/>
      </tp>
      <tp t="s">
        <v>#N/A N/A</v>
        <stp/>
        <stp>BDS|11422805996776544796</stp>
        <tr r="L409" s="3"/>
      </tp>
      <tp t="s">
        <v>#N/A N/A</v>
        <stp/>
        <stp>BDS|11542713479134411473</stp>
        <tr r="W213" s="3"/>
      </tp>
      <tp t="e">
        <v>#N/A</v>
        <stp/>
        <stp>BDS|17272508471717528390</stp>
        <tr r="L348" s="3"/>
        <tr r="L348" s="3"/>
        <tr r="AH348" s="3"/>
        <tr r="AH348" s="3"/>
        <tr r="W348" s="3"/>
        <tr r="W348" s="3"/>
      </tp>
      <tp t="s">
        <v>#N/A N/A</v>
        <stp/>
        <stp>BDS|15392107534544802207</stp>
        <tr r="AH442" s="3"/>
      </tp>
      <tp t="s">
        <v>#N/A N/A</v>
        <stp/>
        <stp>BDS|15608431048266324211</stp>
        <tr r="L379" s="3"/>
      </tp>
      <tp t="s">
        <v>#N/A N/A</v>
        <stp/>
        <stp>BDS|16961644264457508032</stp>
        <tr r="W343" s="3"/>
      </tp>
      <tp t="e">
        <v>#N/A</v>
        <stp/>
        <stp>BDS|14457126396005422880</stp>
        <tr r="AH313" s="3"/>
        <tr r="AH313" s="3"/>
        <tr r="L313" s="3"/>
        <tr r="L313" s="3"/>
        <tr r="W313" s="3"/>
        <tr r="W313" s="3"/>
      </tp>
      <tp t="e">
        <v>#N/A</v>
        <stp/>
        <stp>BDS|15857149451999069914</stp>
        <tr r="W304" s="3"/>
        <tr r="W304" s="3"/>
        <tr r="AH304" s="3"/>
        <tr r="AH304" s="3"/>
        <tr r="L304" s="3"/>
        <tr r="L304" s="3"/>
      </tp>
      <tp t="s">
        <v>#N/A N/A</v>
        <stp/>
        <stp>BDS|13174779340025310485</stp>
        <tr r="AH197" s="3"/>
      </tp>
      <tp t="e">
        <v>#N/A</v>
        <stp/>
        <stp>BDS|10075309827014873427</stp>
        <tr r="AH307" s="3"/>
        <tr r="AH307" s="3"/>
        <tr r="W307" s="3"/>
        <tr r="W307" s="3"/>
        <tr r="L307" s="3"/>
        <tr r="L307" s="3"/>
      </tp>
      <tp t="s">
        <v>#N/A N/A</v>
        <stp/>
        <stp>BDS|18389225489811041253</stp>
        <tr r="AH550" s="3"/>
      </tp>
      <tp t="s">
        <v>#N/A N/A</v>
        <stp/>
        <stp>BDS|10679475752239834964</stp>
        <tr r="W326" s="3"/>
      </tp>
      <tp t="e">
        <v>#N/A</v>
        <stp/>
        <stp>BDS|16615110277721530080</stp>
        <tr r="AH572" s="3"/>
        <tr r="AH572" s="3"/>
        <tr r="W572" s="3"/>
        <tr r="W572" s="3"/>
        <tr r="L572" s="3"/>
        <tr r="L572" s="3"/>
      </tp>
      <tp t="s">
        <v>#N/A N/A</v>
        <stp/>
        <stp>BDS|11269960880894051568</stp>
        <tr r="L358" s="3"/>
      </tp>
      <tp t="s">
        <v>#N/A N/A</v>
        <stp/>
        <stp>BDS|14454139527680781651</stp>
        <tr r="L588" s="3"/>
      </tp>
      <tp t="s">
        <v>#N/A N/A</v>
        <stp/>
        <stp>BDS|15620217340166254476</stp>
        <tr r="L445" s="3"/>
      </tp>
      <tp t="s">
        <v>#N/A N/A</v>
        <stp/>
        <stp>BDS|15106370110673435503</stp>
        <tr r="AH256" s="3"/>
      </tp>
      <tp t="e">
        <v>#N/A</v>
        <stp/>
        <stp>BDS|11995094709989234987</stp>
        <tr r="L496" s="3"/>
        <tr r="L496" s="3"/>
        <tr r="W496" s="3"/>
        <tr r="W496" s="3"/>
        <tr r="AH496" s="3"/>
        <tr r="AH496" s="3"/>
      </tp>
      <tp t="e">
        <v>#N/A</v>
        <stp/>
        <stp>BDS|13115326304452431338</stp>
        <tr r="W116" s="3"/>
        <tr r="W116" s="3"/>
        <tr r="AH116" s="3"/>
        <tr r="AH116" s="3"/>
        <tr r="L116" s="3"/>
        <tr r="L116" s="3"/>
      </tp>
      <tp t="e">
        <v>#N/A</v>
        <stp/>
        <stp>BDS|11584414020065335372</stp>
        <tr r="L508" s="3"/>
        <tr r="L508" s="3"/>
        <tr r="AH508" s="3"/>
        <tr r="AH508" s="3"/>
        <tr r="W508" s="3"/>
        <tr r="W508" s="3"/>
      </tp>
      <tp t="s">
        <v>#N/A N/A</v>
        <stp/>
        <stp>BDS|16054283103831852437</stp>
        <tr r="AH237" s="3"/>
      </tp>
      <tp t="s">
        <v>#N/A N/A</v>
        <stp/>
        <stp>BDS|11216951358938889472</stp>
        <tr r="W473" s="3"/>
      </tp>
      <tp t="e">
        <v>#N/A</v>
        <stp/>
        <stp>BDS|17570877733595658870</stp>
        <tr r="L450" s="3"/>
        <tr r="L450" s="3"/>
        <tr r="AH450" s="3"/>
        <tr r="AH450" s="3"/>
        <tr r="W450" s="3"/>
        <tr r="W450" s="3"/>
      </tp>
      <tp t="s">
        <v>#N/A N/A</v>
        <stp/>
        <stp>BDS|13839475129727613306</stp>
        <tr r="W102" s="3"/>
      </tp>
      <tp t="s">
        <v>#N/A N/A</v>
        <stp/>
        <stp>BDS|16154745053285737000</stp>
        <tr r="L224" s="3"/>
      </tp>
      <tp t="s">
        <v>#N/A N/A</v>
        <stp/>
        <stp>BDS|18195484155681550988</stp>
        <tr r="L356" s="3"/>
      </tp>
      <tp t="s">
        <v>#N/A N/A</v>
        <stp/>
        <stp>BDS|14183549770625146255</stp>
        <tr r="AH361" s="3"/>
      </tp>
      <tp t="s">
        <v>#N/A N/A</v>
        <stp/>
        <stp>BDS|14018837375409033310</stp>
        <tr r="AH399" s="3"/>
      </tp>
      <tp t="s">
        <v>#N/A N/A</v>
        <stp/>
        <stp>BDS|14972127327550944626</stp>
        <tr r="L106" s="3"/>
      </tp>
      <tp t="s">
        <v>#N/A N/A</v>
        <stp/>
        <stp>BDS|16139954861959516147</stp>
        <tr r="L334" s="3"/>
      </tp>
      <tp t="e">
        <v>#N/A</v>
        <stp/>
        <stp>BDS|17681365851883016356</stp>
        <tr r="AH489" s="3"/>
        <tr r="AH489" s="3"/>
        <tr r="L489" s="3"/>
        <tr r="L489" s="3"/>
        <tr r="W489" s="3"/>
        <tr r="W489" s="3"/>
      </tp>
      <tp t="s">
        <v>#N/A N/A</v>
        <stp/>
        <stp>BDS|13284618161660418221</stp>
        <tr r="L506" s="3"/>
      </tp>
      <tp t="s">
        <v>#N/A N/A</v>
        <stp/>
        <stp>BDS|14436150750673551217</stp>
        <tr r="AH366" s="3"/>
      </tp>
      <tp t="s">
        <v>#N/A N/A</v>
        <stp/>
        <stp>BDH|13660086769936546235</stp>
        <tr r="D140" s="3"/>
      </tp>
      <tp t="s">
        <v>#N/A N/A</v>
        <stp/>
        <stp>BDH|12598746960573330137</stp>
        <tr r="G216" s="3"/>
      </tp>
      <tp t="s">
        <v>#N/A N/A</v>
        <stp/>
        <stp>BDH|17786735116562208215</stp>
        <tr r="C179" s="3"/>
      </tp>
      <tp t="s">
        <v>#N/A N/A</v>
        <stp/>
        <stp>BDH|13624193692599476380</stp>
        <tr r="F394" s="3"/>
      </tp>
      <tp t="s">
        <v>#N/A N/A</v>
        <stp/>
        <stp>BDH|12173786162416267480</stp>
        <tr r="C263" s="3"/>
      </tp>
      <tp t="s">
        <v>#N/A N/A</v>
        <stp/>
        <stp>BDH|13303762241689710827</stp>
        <tr r="F367" s="3"/>
      </tp>
      <tp t="s">
        <v>#N/A N/A</v>
        <stp/>
        <stp>BDH|11362192608747338600</stp>
        <tr r="C468" s="3"/>
      </tp>
      <tp t="s">
        <v>#N/A N/A</v>
        <stp/>
        <stp>BDH|10993388513785702641</stp>
        <tr r="I558" s="3"/>
      </tp>
      <tp t="s">
        <v>#N/A N/A</v>
        <stp/>
        <stp>BDH|14307576197229376014</stp>
        <tr r="F501" s="3"/>
      </tp>
      <tp t="s">
        <v>#N/A N/A</v>
        <stp/>
        <stp>BDH|13349136732214751443</stp>
        <tr r="F475" s="3"/>
      </tp>
      <tp t="s">
        <v>#N/A N/A</v>
        <stp/>
        <stp>BDH|11774238084899022310</stp>
        <tr r="G400" s="3"/>
      </tp>
      <tp t="s">
        <v>#N/A N/A</v>
        <stp/>
        <stp>BDH|10587331471803771612</stp>
        <tr r="B119" s="3"/>
      </tp>
      <tp t="s">
        <v>#N/A N/A</v>
        <stp/>
        <stp>BDH|12337060748453848458</stp>
        <tr r="I121" s="3"/>
      </tp>
      <tp t="s">
        <v>#N/A N/A</v>
        <stp/>
        <stp>BDH|11664469404917381374</stp>
        <tr r="F286" s="3"/>
      </tp>
      <tp t="s">
        <v>#N/A N/A</v>
        <stp/>
        <stp>BDH|12571332960255307359</stp>
        <tr r="F597" s="3"/>
      </tp>
      <tp t="s">
        <v>#N/A N/A</v>
        <stp/>
        <stp>BDH|15238242513212397567</stp>
        <tr r="C363" s="3"/>
      </tp>
      <tp t="s">
        <v>#N/A N/A</v>
        <stp/>
        <stp>BDH|13128988812308814234</stp>
        <tr r="I508" s="3"/>
      </tp>
      <tp t="s">
        <v>#N/A N/A</v>
        <stp/>
        <stp>BDH|14873647339096345666</stp>
        <tr r="G427" s="3"/>
      </tp>
      <tp t="s">
        <v>#N/A N/A</v>
        <stp/>
        <stp>BDH|14470335356356570544</stp>
        <tr r="I193" s="3"/>
      </tp>
      <tp t="s">
        <v>#N/A N/A</v>
        <stp/>
        <stp>BDH|14064031010897422379</stp>
        <tr r="B289" s="3"/>
      </tp>
      <tp t="s">
        <v>#N/A N/A</v>
        <stp/>
        <stp>BDH|14717594558397556208</stp>
        <tr r="C410" s="3"/>
      </tp>
      <tp t="s">
        <v>#N/A N/A</v>
        <stp/>
        <stp>BDH|11581807875609511665</stp>
        <tr r="H570" s="3"/>
      </tp>
      <tp t="s">
        <v>#N/A N/A</v>
        <stp/>
        <stp>BDH|14627455479154824219</stp>
        <tr r="B346" s="3"/>
      </tp>
      <tp t="s">
        <v>#N/A N/A</v>
        <stp/>
        <stp>BDH|14858932075953958849</stp>
        <tr r="D124" s="3"/>
      </tp>
      <tp t="s">
        <v>#N/A N/A</v>
        <stp/>
        <stp>BDH|16648971235658309541</stp>
        <tr r="D500" s="3"/>
      </tp>
      <tp t="s">
        <v>#N/A N/A</v>
        <stp/>
        <stp>BDH|10780522521866503022</stp>
        <tr r="G288" s="3"/>
      </tp>
      <tp t="s">
        <v>#N/A N/A</v>
        <stp/>
        <stp>BDH|13687095310613450089</stp>
        <tr r="E251" s="3"/>
      </tp>
      <tp t="s">
        <v>#N/A N/A</v>
        <stp/>
        <stp>BDH|16362703125011540305</stp>
        <tr r="C104" s="3"/>
      </tp>
      <tp t="s">
        <v>#N/A N/A</v>
        <stp/>
        <stp>BDH|18445263614588110259</stp>
        <tr r="D486" s="3"/>
      </tp>
      <tp t="s">
        <v>#N/A N/A</v>
        <stp/>
        <stp>BDH|14646115151556493705</stp>
        <tr r="G398" s="3"/>
      </tp>
      <tp t="s">
        <v>#N/A N/A</v>
        <stp/>
        <stp>BDH|11439931052645402938</stp>
        <tr r="E496" s="3"/>
      </tp>
      <tp t="s">
        <v>#N/A N/A</v>
        <stp/>
        <stp>BDH|10966286004120227350</stp>
        <tr r="D565" s="3"/>
      </tp>
      <tp t="s">
        <v>#N/A N/A</v>
        <stp/>
        <stp>BDH|10220679662519386867</stp>
        <tr r="D174" s="3"/>
      </tp>
      <tp t="s">
        <v>#N/A N/A</v>
        <stp/>
        <stp>BDH|16666657718897071799</stp>
        <tr r="H259" s="3"/>
      </tp>
      <tp t="s">
        <v>#N/A N/A</v>
        <stp/>
        <stp>BDH|15014061630613413400</stp>
        <tr r="F105" s="3"/>
      </tp>
      <tp t="s">
        <v>#N/A N/A</v>
        <stp/>
        <stp>BDH|12021402351786645455</stp>
        <tr r="D403" s="3"/>
      </tp>
      <tp t="s">
        <v>#N/A N/A</v>
        <stp/>
        <stp>BDH|16203865591864227225</stp>
        <tr r="E190" s="3"/>
      </tp>
      <tp t="s">
        <v>#N/A N/A</v>
        <stp/>
        <stp>BDH|15733166284915234826</stp>
        <tr r="G392" s="3"/>
      </tp>
      <tp t="s">
        <v>#N/A N/A</v>
        <stp/>
        <stp>BDH|11377060462403184532</stp>
        <tr r="B545" s="3"/>
      </tp>
      <tp t="s">
        <v>#N/A N/A</v>
        <stp/>
        <stp>BDH|13260224001860407003</stp>
        <tr r="E434" s="3"/>
      </tp>
      <tp t="s">
        <v>#N/A N/A</v>
        <stp/>
        <stp>BDH|17190083561493821353</stp>
        <tr r="D584" s="3"/>
      </tp>
      <tp t="s">
        <v>#N/A N/A</v>
        <stp/>
        <stp>BDH|15578832140990360805</stp>
        <tr r="H500" s="3"/>
      </tp>
      <tp t="s">
        <v>#N/A N/A</v>
        <stp/>
        <stp>BDH|16488467562424469110</stp>
        <tr r="F382" s="3"/>
      </tp>
      <tp t="s">
        <v>#N/A N/A</v>
        <stp/>
        <stp>BDH|10068770266591369173</stp>
        <tr r="F300" s="3"/>
      </tp>
      <tp t="s">
        <v>#N/A N/A</v>
        <stp/>
        <stp>BDH|15167773846205460214</stp>
        <tr r="D131" s="3"/>
      </tp>
      <tp t="s">
        <v>#N/A N/A</v>
        <stp/>
        <stp>BDH|10511541277587694443</stp>
        <tr r="B217" s="3"/>
      </tp>
      <tp t="s">
        <v>#N/A N/A</v>
        <stp/>
        <stp>BDH|13121591961551494090</stp>
        <tr r="C92" s="3"/>
      </tp>
      <tp t="s">
        <v>#N/A N/A</v>
        <stp/>
        <stp>BDH|17470559024070213130</stp>
        <tr r="G597" s="3"/>
      </tp>
      <tp t="s">
        <v>#N/A N/A</v>
        <stp/>
        <stp>BDH|14117863296831653531</stp>
        <tr r="G506" s="3"/>
      </tp>
      <tp t="s">
        <v>#N/A N/A</v>
        <stp/>
        <stp>BDH|16270002659411774388</stp>
        <tr r="H320" s="3"/>
      </tp>
      <tp t="s">
        <v>#N/A N/A</v>
        <stp/>
        <stp>BDH|12177352617591149067</stp>
        <tr r="E184" s="3"/>
      </tp>
      <tp t="s">
        <v>#N/A N/A</v>
        <stp/>
        <stp>BDH|17638336565887197457</stp>
        <tr r="G219" s="3"/>
      </tp>
      <tp t="s">
        <v>#N/A N/A</v>
        <stp/>
        <stp>BDH|16458691188361362823</stp>
        <tr r="F207" s="3"/>
      </tp>
      <tp t="s">
        <v>#N/A N/A</v>
        <stp/>
        <stp>BDH|15864297632416103367</stp>
        <tr r="D187" s="3"/>
      </tp>
      <tp t="s">
        <v>#N/A N/A</v>
        <stp/>
        <stp>BDH|16280774079432096580</stp>
        <tr r="D191" s="3"/>
      </tp>
      <tp t="s">
        <v>#N/A N/A</v>
        <stp/>
        <stp>BDH|16241368944278573819</stp>
        <tr r="I288" s="3"/>
      </tp>
      <tp t="s">
        <v>#N/A N/A</v>
        <stp/>
        <stp>BDH|13364443667675140557</stp>
        <tr r="I330" s="3"/>
      </tp>
      <tp t="s">
        <v>#N/A N/A</v>
        <stp/>
        <stp>BDH|18134676134409385559</stp>
        <tr r="F293" s="3"/>
      </tp>
      <tp t="s">
        <v>#N/A N/A</v>
        <stp/>
        <stp>BDH|12143274393349050110</stp>
        <tr r="C518" s="3"/>
      </tp>
      <tp t="s">
        <v>#N/A N/A</v>
        <stp/>
        <stp>BDH|10477425735991392747</stp>
        <tr r="G125" s="3"/>
      </tp>
      <tp t="s">
        <v>#N/A N/A</v>
        <stp/>
        <stp>BDH|11081785350917766588</stp>
        <tr r="F191" s="3"/>
      </tp>
      <tp t="s">
        <v>#N/A N/A</v>
        <stp/>
        <stp>BDH|15543278963344640404</stp>
        <tr r="D484" s="3"/>
      </tp>
      <tp t="s">
        <v>#N/A N/A</v>
        <stp/>
        <stp>BDH|17837200245215897526</stp>
        <tr r="E397" s="3"/>
      </tp>
      <tp t="s">
        <v>#N/A N/A</v>
        <stp/>
        <stp>BDH|16599081735910865474</stp>
        <tr r="H445" s="3"/>
      </tp>
      <tp t="s">
        <v>#N/A N/A</v>
        <stp/>
        <stp>BDH|11809491719796773382</stp>
        <tr r="F537" s="3"/>
      </tp>
      <tp t="s">
        <v>#N/A N/A</v>
        <stp/>
        <stp>BDH|15220736348030862761</stp>
        <tr r="B344" s="3"/>
      </tp>
      <tp t="s">
        <v>#N/A N/A</v>
        <stp/>
        <stp>BDH|17366703801532732322</stp>
        <tr r="D558" s="3"/>
      </tp>
      <tp t="s">
        <v>#N/A N/A</v>
        <stp/>
        <stp>BDH|11022686772535992449</stp>
        <tr r="B179" s="3"/>
      </tp>
      <tp t="s">
        <v>#N/A N/A</v>
        <stp/>
        <stp>BDH|16789427514785795717</stp>
        <tr r="I192" s="3"/>
      </tp>
      <tp t="s">
        <v>#N/A N/A</v>
        <stp/>
        <stp>BDH|11784686428611951598</stp>
        <tr r="F184" s="3"/>
      </tp>
      <tp t="s">
        <v>#N/A N/A</v>
        <stp/>
        <stp>BDH|15931155539716306009</stp>
        <tr r="D542" s="3"/>
      </tp>
      <tp t="s">
        <v>#N/A N/A</v>
        <stp/>
        <stp>BDH|18333261441386542974</stp>
        <tr r="F302" s="3"/>
      </tp>
      <tp t="s">
        <v>#N/A N/A</v>
        <stp/>
        <stp>BDH|15873199827162771579</stp>
        <tr r="D259" s="3"/>
      </tp>
      <tp t="s">
        <v>#N/A N/A</v>
        <stp/>
        <stp>BDH|11509067724583710164</stp>
        <tr r="E566" s="3"/>
      </tp>
      <tp t="s">
        <v>#N/A N/A</v>
        <stp/>
        <stp>BDH|16737103449235398740</stp>
        <tr r="F499" s="3"/>
      </tp>
      <tp t="s">
        <v>#N/A N/A</v>
        <stp/>
        <stp>BDH|13566845391530992301</stp>
        <tr r="B195" s="3"/>
      </tp>
      <tp t="s">
        <v>#N/A N/A</v>
        <stp/>
        <stp>BDH|12070376708602301259</stp>
        <tr r="B582" s="3"/>
      </tp>
      <tp t="s">
        <v>#N/A N/A</v>
        <stp/>
        <stp>BDH|12756052589833705853</stp>
        <tr r="F424" s="3"/>
      </tp>
      <tp t="s">
        <v>#N/A N/A</v>
        <stp/>
        <stp>BDH|10207785431596038322</stp>
        <tr r="H411" s="3"/>
      </tp>
      <tp t="s">
        <v>#N/A N/A</v>
        <stp/>
        <stp>BDH|11495172028916655540</stp>
        <tr r="I255" s="3"/>
      </tp>
      <tp t="s">
        <v>#N/A N/A</v>
        <stp/>
        <stp>BDH|13440108214763060199</stp>
        <tr r="D188" s="3"/>
      </tp>
      <tp t="s">
        <v>#N/A N/A</v>
        <stp/>
        <stp>BDH|14907936108038999434</stp>
        <tr r="C600" s="3"/>
      </tp>
      <tp t="s">
        <v>#N/A N/A</v>
        <stp/>
        <stp>BDH|15064892497231319459</stp>
        <tr r="D104" s="3"/>
      </tp>
      <tp t="s">
        <v>#N/A N/A</v>
        <stp/>
        <stp>BDH|15604076493998965534</stp>
        <tr r="E395" s="3"/>
      </tp>
      <tp t="s">
        <v>#N/A N/A</v>
        <stp/>
        <stp>BDH|10559226601447604484</stp>
        <tr r="F455" s="3"/>
      </tp>
      <tp t="s">
        <v>#N/A N/A</v>
        <stp/>
        <stp>BDH|13529921151289858765</stp>
        <tr r="H330" s="3"/>
      </tp>
      <tp t="s">
        <v>#N/A N/A</v>
        <stp/>
        <stp>BDH|14943535416501220066</stp>
        <tr r="F574" s="3"/>
      </tp>
      <tp t="s">
        <v>#N/A N/A</v>
        <stp/>
        <stp>BDH|15676582117434500446</stp>
        <tr r="H326" s="3"/>
      </tp>
      <tp t="s">
        <v>#N/A N/A</v>
        <stp/>
        <stp>BDH|10121651142342608184</stp>
        <tr r="G489" s="3"/>
      </tp>
      <tp t="s">
        <v>#N/A N/A</v>
        <stp/>
        <stp>BDH|15967273452931796231</stp>
        <tr r="B365" s="3"/>
      </tp>
      <tp t="s">
        <v>#N/A N/A</v>
        <stp/>
        <stp>BDH|16180524130195175493</stp>
        <tr r="G411" s="3"/>
      </tp>
      <tp t="s">
        <v>#N/A N/A</v>
        <stp/>
        <stp>BDH|14473476222980363393</stp>
        <tr r="D105" s="3"/>
      </tp>
      <tp t="s">
        <v>#N/A N/A</v>
        <stp/>
        <stp>BDH|16667553239564864594</stp>
        <tr r="F372" s="3"/>
      </tp>
      <tp t="s">
        <v>#N/A N/A</v>
        <stp/>
        <stp>BDH|13937797370242356082</stp>
        <tr r="B220" s="3"/>
      </tp>
      <tp t="s">
        <v>#N/A N/A</v>
        <stp/>
        <stp>BDH|11236937319619634150</stp>
        <tr r="E117" s="3"/>
      </tp>
      <tp t="s">
        <v>#N/A N/A</v>
        <stp/>
        <stp>BDH|13695552377637882775</stp>
        <tr r="E368" s="3"/>
      </tp>
      <tp t="s">
        <v>#N/A N/A</v>
        <stp/>
        <stp>BDH|14304520119762674357</stp>
        <tr r="D504" s="3"/>
      </tp>
      <tp t="s">
        <v>#N/A N/A</v>
        <stp/>
        <stp>BDH|14310334566230505083</stp>
        <tr r="H327" s="3"/>
      </tp>
      <tp t="s">
        <v>#N/A N/A</v>
        <stp/>
        <stp>BDH|14880270706070092725</stp>
        <tr r="E467" s="3"/>
      </tp>
      <tp t="s">
        <v>#N/A N/A</v>
        <stp/>
        <stp>BDH|17354189141584626760</stp>
        <tr r="F494" s="3"/>
      </tp>
      <tp t="s">
        <v>#N/A N/A</v>
        <stp/>
        <stp>BDH|17181839203568994624</stp>
        <tr r="F433" s="3"/>
      </tp>
      <tp t="s">
        <v>#N/A N/A</v>
        <stp/>
        <stp>BDH|18279162898964545531</stp>
        <tr r="F231" s="3"/>
      </tp>
      <tp t="s">
        <v>#N/A N/A</v>
        <stp/>
        <stp>BDH|10476058208948696957</stp>
        <tr r="G493" s="3"/>
      </tp>
      <tp t="s">
        <v>#N/A N/A</v>
        <stp/>
        <stp>BDH|15315748299599201360</stp>
        <tr r="G175" s="3"/>
      </tp>
      <tp t="s">
        <v>#N/A N/A</v>
        <stp/>
        <stp>BDH|13967564626084243116</stp>
        <tr r="E381" s="3"/>
      </tp>
      <tp t="s">
        <v>#N/A N/A</v>
        <stp/>
        <stp>BDH|13197473524917870300</stp>
        <tr r="H266" s="3"/>
      </tp>
      <tp t="s">
        <v>#N/A N/A</v>
        <stp/>
        <stp>BDH|11536131099799753158</stp>
        <tr r="I552" s="3"/>
      </tp>
      <tp t="s">
        <v>#N/A N/A</v>
        <stp/>
        <stp>BDH|16914222974473276103</stp>
        <tr r="E356" s="3"/>
      </tp>
      <tp t="s">
        <v>#N/A N/A</v>
        <stp/>
        <stp>BDH|14514558764947913101</stp>
        <tr r="F478" s="3"/>
      </tp>
      <tp t="s">
        <v>#N/A N/A</v>
        <stp/>
        <stp>BDH|12338371672055997230</stp>
        <tr r="C172" s="3"/>
      </tp>
      <tp t="s">
        <v>#N/A N/A</v>
        <stp/>
        <stp>BDH|13866648143494287419</stp>
        <tr r="B550" s="3"/>
      </tp>
      <tp t="s">
        <v>#N/A N/A</v>
        <stp/>
        <stp>BDH|14460685320862624362</stp>
        <tr r="G270" s="3"/>
      </tp>
      <tp t="s">
        <v>#N/A N/A</v>
        <stp/>
        <stp>BDH|10344954881973855336</stp>
        <tr r="I340" s="3"/>
      </tp>
      <tp t="s">
        <v>#N/A N/A</v>
        <stp/>
        <stp>BDH|10886845501000149906</stp>
        <tr r="G149" s="3"/>
      </tp>
      <tp t="s">
        <v>#N/A N/A</v>
        <stp/>
        <stp>BDH|11783897844814336858</stp>
        <tr r="E333" s="3"/>
      </tp>
      <tp t="s">
        <v>#N/A N/A</v>
        <stp/>
        <stp>BDH|14012613959997047143</stp>
        <tr r="D320" s="3"/>
      </tp>
      <tp t="s">
        <v>#N/A N/A</v>
        <stp/>
        <stp>BDH|10628791467620513017</stp>
        <tr r="C524" s="3"/>
      </tp>
      <tp t="s">
        <v>#N/A N/A</v>
        <stp/>
        <stp>BDH|11070010357230850520</stp>
        <tr r="G584" s="3"/>
      </tp>
      <tp t="s">
        <v>#N/A N/A</v>
        <stp/>
        <stp>BDH|11504915021172129981</stp>
        <tr r="I584" s="3"/>
      </tp>
      <tp t="s">
        <v>#N/A N/A</v>
        <stp/>
        <stp>BDH|18023286925201161806</stp>
        <tr r="E218" s="3"/>
      </tp>
      <tp t="s">
        <v>#N/A N/A</v>
        <stp/>
        <stp>BDH|12739955763048449497</stp>
        <tr r="C405" s="3"/>
      </tp>
      <tp t="s">
        <v>#N/A N/A</v>
        <stp/>
        <stp>BDH|17535172723565867057</stp>
        <tr r="F417" s="3"/>
      </tp>
      <tp t="s">
        <v>#N/A N/A</v>
        <stp/>
        <stp>BDH|13363541592217174986</stp>
        <tr r="B180" s="3"/>
      </tp>
      <tp t="s">
        <v>#N/A N/A</v>
        <stp/>
        <stp>BDH|11173907982847465685</stp>
        <tr r="B520" s="3"/>
      </tp>
      <tp t="s">
        <v>#N/A N/A</v>
        <stp/>
        <stp>BDH|11836593109887026273</stp>
        <tr r="B451" s="3"/>
      </tp>
      <tp t="s">
        <v>#N/A N/A</v>
        <stp/>
        <stp>BDH|18086784017957229825</stp>
        <tr r="G345" s="3"/>
      </tp>
      <tp t="s">
        <v>#N/A N/A</v>
        <stp/>
        <stp>BDH|16460697147170262576</stp>
        <tr r="G406" s="3"/>
      </tp>
      <tp t="s">
        <v>#N/A N/A</v>
        <stp/>
        <stp>BDH|11393101998061495906</stp>
        <tr r="G170" s="3"/>
      </tp>
      <tp t="s">
        <v>#N/A N/A</v>
        <stp/>
        <stp>BDH|12592504484757709986</stp>
        <tr r="D258" s="3"/>
      </tp>
      <tp t="s">
        <v>#N/A N/A</v>
        <stp/>
        <stp>BDH|17097027348601297363</stp>
        <tr r="F106" s="3"/>
      </tp>
      <tp t="s">
        <v>#N/A N/A</v>
        <stp/>
        <stp>BDH|15048672998412578942</stp>
        <tr r="I296" s="3"/>
      </tp>
      <tp t="s">
        <v>#N/A N/A</v>
        <stp/>
        <stp>BDH|14600150144375926504</stp>
        <tr r="G160" s="3"/>
      </tp>
      <tp t="s">
        <v>#N/A N/A</v>
        <stp/>
        <stp>BDH|18043192027063337930</stp>
        <tr r="C424" s="3"/>
      </tp>
      <tp>
        <v>2.6000041961669922</v>
        <stp/>
        <stp>BDP|14343406953613137768|22</stp>
        <stp>PCE CYOY Index</stp>
        <stp>RT_BN_SURVEY_MEDIAN</stp>
        <tr r="D14" s="3"/>
      </tp>
      <tp t="s">
        <v>#N/A N/A</v>
        <stp/>
        <stp>BDS|11678598964881449559</stp>
        <tr r="AH463" s="3"/>
      </tp>
      <tp t="s">
        <v>#N/A N/A</v>
        <stp/>
        <stp>BDS|12097367675295923502</stp>
        <tr r="L251" s="3"/>
      </tp>
      <tp t="s">
        <v>#N/A N/A</v>
        <stp/>
        <stp>BDS|16756337997049954307</stp>
        <tr r="AH404" s="3"/>
      </tp>
      <tp t="s">
        <v>#N/A N/A</v>
        <stp/>
        <stp>BDS|16992465661696284467</stp>
        <tr r="AH310" s="3"/>
      </tp>
      <tp t="e">
        <v>#N/A</v>
        <stp/>
        <stp>BDS|17914900326558690238</stp>
        <tr r="L490" s="3"/>
        <tr r="L490" s="3"/>
        <tr r="W490" s="3"/>
        <tr r="W490" s="3"/>
        <tr r="AH490" s="3"/>
        <tr r="AH490" s="3"/>
      </tp>
      <tp t="s">
        <v>#N/A N/A</v>
        <stp/>
        <stp>BDS|18174057384277326189</stp>
        <tr r="L239" s="3"/>
      </tp>
      <tp t="s">
        <v>#N/A N/A</v>
        <stp/>
        <stp>BDS|16076142588790635919</stp>
        <tr r="AH389" s="3"/>
      </tp>
      <tp t="e">
        <v>#N/A</v>
        <stp/>
        <stp>BDP|16188502640664995509</stp>
        <tr r="F19" s="3"/>
      </tp>
      <tp t="s">
        <v>#N/A N/A</v>
        <stp/>
        <stp>BDS|10744980351772262870</stp>
        <tr r="W561" s="3"/>
      </tp>
      <tp t="e">
        <v>#N/A</v>
        <stp/>
        <stp>BDS|16175238075115656093</stp>
        <tr r="W224" s="3"/>
        <tr r="W224" s="3"/>
        <tr r="AH224" s="3"/>
        <tr r="AH224" s="3"/>
        <tr r="L224" s="3"/>
        <tr r="L224" s="3"/>
      </tp>
      <tp t="s">
        <v>#N/A N/A</v>
        <stp/>
        <stp>BDS|12397049148323713318</stp>
        <tr r="L191" s="3"/>
      </tp>
      <tp t="s">
        <v>#N/A N/A</v>
        <stp/>
        <stp>BDS|10242381844995464434</stp>
        <tr r="W331" s="3"/>
      </tp>
      <tp t="e">
        <v>#N/A</v>
        <stp/>
        <stp>BDS|17281927128448098269</stp>
        <tr r="W588" s="3"/>
        <tr r="W588" s="3"/>
        <tr r="L588" s="3"/>
        <tr r="L588" s="3"/>
        <tr r="AH588" s="3"/>
        <tr r="AH588" s="3"/>
      </tp>
      <tp t="e">
        <v>#N/A</v>
        <stp/>
        <stp>BDS|14798126749016022122</stp>
        <tr r="L436" s="3"/>
        <tr r="L436" s="3"/>
        <tr r="W436" s="3"/>
        <tr r="W436" s="3"/>
        <tr r="AH436" s="3"/>
        <tr r="AH436" s="3"/>
      </tp>
      <tp t="s">
        <v>#N/A N/A</v>
        <stp/>
        <stp>BDS|13154405463153459489</stp>
        <tr r="AH299" s="3"/>
      </tp>
      <tp t="s">
        <v>#N/A N/A</v>
        <stp/>
        <stp>BDS|13454279729855098041</stp>
        <tr r="L305" s="3"/>
      </tp>
      <tp t="e">
        <v>#N/A</v>
        <stp/>
        <stp>BDS|15993397344920858408</stp>
        <tr r="AH578" s="3"/>
        <tr r="AH578" s="3"/>
        <tr r="W578" s="3"/>
        <tr r="W578" s="3"/>
        <tr r="L578" s="3"/>
        <tr r="L578" s="3"/>
      </tp>
      <tp t="s">
        <v>#N/A N/A</v>
        <stp/>
        <stp>BDS|17688171967741331792</stp>
        <tr r="L283" s="3"/>
      </tp>
      <tp t="s">
        <v>#N/A N/A</v>
        <stp/>
        <stp>BDS|15469990241748905694</stp>
        <tr r="L159" s="3"/>
      </tp>
      <tp t="e">
        <v>#N/A</v>
        <stp/>
        <stp>BDS|15653999977608023551</stp>
        <tr r="W192" s="3"/>
        <tr r="W192" s="3"/>
        <tr r="L192" s="3"/>
        <tr r="L192" s="3"/>
        <tr r="AH192" s="3"/>
        <tr r="AH192" s="3"/>
      </tp>
      <tp t="s">
        <v>#N/A N/A</v>
        <stp/>
        <stp>BDS|16249118749703497635</stp>
        <tr r="W270" s="3"/>
      </tp>
      <tp t="s">
        <v>#N/A N/A</v>
        <stp/>
        <stp>BDS|13229577204050205016</stp>
        <tr r="W142" s="3"/>
      </tp>
      <tp t="s">
        <v>#N/A N/A</v>
        <stp/>
        <stp>BDS|16570608838850635593</stp>
        <tr r="W155" s="3"/>
      </tp>
      <tp t="s">
        <v>#N/A N/A</v>
        <stp/>
        <stp>BDS|11698937726485244924</stp>
        <tr r="L520" s="3"/>
      </tp>
      <tp t="e">
        <v>#N/A</v>
        <stp/>
        <stp>BDS|12904681435284396543</stp>
        <tr r="L442" s="3"/>
        <tr r="L442" s="3"/>
        <tr r="W442" s="3"/>
        <tr r="W442" s="3"/>
        <tr r="AH442" s="3"/>
        <tr r="AH442" s="3"/>
      </tp>
      <tp t="e">
        <v>#N/A</v>
        <stp/>
        <stp>BDS|14677096521953833357</stp>
        <tr r="L357" s="3"/>
        <tr r="L357" s="3"/>
        <tr r="AH357" s="3"/>
        <tr r="AH357" s="3"/>
        <tr r="W357" s="3"/>
        <tr r="W357" s="3"/>
      </tp>
      <tp t="s">
        <v>#N/A N/A</v>
        <stp/>
        <stp>BDS|12716259014225675231</stp>
        <tr r="W598" s="3"/>
      </tp>
      <tp t="s">
        <v>#N/A N/A</v>
        <stp/>
        <stp>BDS|17938244139157016776</stp>
        <tr r="W562" s="3"/>
      </tp>
      <tp t="s">
        <v>#N/A N/A</v>
        <stp/>
        <stp>BDS|15247657528786543197</stp>
        <tr r="AH416" s="3"/>
      </tp>
      <tp t="e">
        <v>#N/A</v>
        <stp/>
        <stp>BDS|17211548334084781366</stp>
        <tr r="AH223" s="3"/>
        <tr r="AH223" s="3"/>
        <tr r="W223" s="3"/>
        <tr r="W223" s="3"/>
        <tr r="L223" s="3"/>
        <tr r="L223" s="3"/>
      </tp>
      <tp t="s">
        <v>#N/A N/A</v>
        <stp/>
        <stp>BDS|13175054161376214547</stp>
        <tr r="L218" s="3"/>
      </tp>
      <tp t="e">
        <v>#N/A</v>
        <stp/>
        <stp>BDS|10671379407895300063</stp>
        <tr r="W415" s="3"/>
        <tr r="W415" s="3"/>
        <tr r="L415" s="3"/>
        <tr r="L415" s="3"/>
        <tr r="AH415" s="3"/>
        <tr r="AH415" s="3"/>
      </tp>
      <tp t="e">
        <v>#N/A</v>
        <stp/>
        <stp>BDS|10913896602187293905</stp>
        <tr r="L438" s="3"/>
        <tr r="L438" s="3"/>
        <tr r="AH438" s="3"/>
        <tr r="AH438" s="3"/>
        <tr r="W438" s="3"/>
        <tr r="W438" s="3"/>
      </tp>
      <tp t="s">
        <v>#N/A N/A</v>
        <stp/>
        <stp>BDS|12399316572485045506</stp>
        <tr r="W238" s="3"/>
      </tp>
      <tp t="e">
        <v>#N/A</v>
        <stp/>
        <stp>BDP|10748688211521847050</stp>
        <tr r="B14" s="3"/>
      </tp>
      <tp t="s">
        <v>#N/A N/A</v>
        <stp/>
        <stp>BDS|13740906295635334012</stp>
        <tr r="W215" s="3"/>
      </tp>
      <tp t="s">
        <v>#N/A N/A</v>
        <stp/>
        <stp>BDS|11651445123823335231</stp>
        <tr r="AH500" s="3"/>
      </tp>
      <tp t="s">
        <v>#N/A N/A</v>
        <stp/>
        <stp>BDS|14198576135133693748</stp>
        <tr r="L582" s="3"/>
      </tp>
      <tp t="s">
        <v>#N/A N/A</v>
        <stp/>
        <stp>BDS|13198332212356934186</stp>
        <tr r="AH257" s="3"/>
      </tp>
      <tp t="s">
        <v>#N/A N/A</v>
        <stp/>
        <stp>BDS|13372658767874599127</stp>
        <tr r="L535" s="3"/>
      </tp>
      <tp t="s">
        <v>#N/A N/A</v>
        <stp/>
        <stp>BDS|16357226310925158667</stp>
        <tr r="L313" s="3"/>
      </tp>
      <tp t="s">
        <v>#N/A N/A</v>
        <stp/>
        <stp>BDS|13510816752449255124</stp>
        <tr r="W180" s="3"/>
      </tp>
      <tp t="s">
        <v>#N/A N/A</v>
        <stp/>
        <stp>BDS|15081238015050423053</stp>
        <tr r="W126" s="3"/>
      </tp>
      <tp t="s">
        <v>#N/A N/A</v>
        <stp/>
        <stp>BDS|15707557112993195461</stp>
        <tr r="W205" s="3"/>
      </tp>
      <tp t="s">
        <v>#N/A N/A</v>
        <stp/>
        <stp>BDS|14379999088136526508</stp>
        <tr r="W385" s="3"/>
      </tp>
      <tp t="s">
        <v>#N/A N/A</v>
        <stp/>
        <stp>BDS|14119423385186380813</stp>
        <tr r="W156" s="3"/>
      </tp>
      <tp t="s">
        <v>#N/A N/A</v>
        <stp/>
        <stp>BDS|16715222350352780565</stp>
        <tr r="L232" s="3"/>
      </tp>
      <tp t="s">
        <v>#N/A N/A</v>
        <stp/>
        <stp>BDS|13560941382101736507</stp>
        <tr r="AH388" s="3"/>
      </tp>
      <tp t="s">
        <v>#N/A N/A</v>
        <stp/>
        <stp>BDS|18304028262461090971</stp>
        <tr r="L193" s="3"/>
      </tp>
      <tp t="s">
        <v>#N/A N/A</v>
        <stp/>
        <stp>BDS|10722296036043831455</stp>
        <tr r="L144" s="3"/>
      </tp>
      <tp t="s">
        <v>#N/A N/A</v>
        <stp/>
        <stp>BDS|16357806896757922691</stp>
        <tr r="L526" s="3"/>
      </tp>
      <tp t="e">
        <v>#N/A</v>
        <stp/>
        <stp>BDP|15393625734680076638</stp>
        <tr r="F18" s="3"/>
      </tp>
      <tp t="s">
        <v>#N/A N/A</v>
        <stp/>
        <stp>BDS|13900260165450747184</stp>
        <tr r="L355" s="3"/>
      </tp>
      <tp t="s">
        <v>#N/A N/A</v>
        <stp/>
        <stp>BDH|16581514758753815353</stp>
        <tr r="E488" s="3"/>
      </tp>
      <tp t="s">
        <v>#N/A N/A</v>
        <stp/>
        <stp>BDH|12108228827937714328</stp>
        <tr r="I396" s="3"/>
      </tp>
      <tp t="s">
        <v>#N/A N/A</v>
        <stp/>
        <stp>BDH|10589304941018616933</stp>
        <tr r="I242" s="3"/>
      </tp>
      <tp t="s">
        <v>#N/A N/A</v>
        <stp/>
        <stp>BDH|15459162115515691608</stp>
        <tr r="E289" s="3"/>
      </tp>
      <tp t="s">
        <v>#N/A N/A</v>
        <stp/>
        <stp>BDH|16098103235787766539</stp>
        <tr r="H141" s="3"/>
      </tp>
      <tp t="s">
        <v>#N/A N/A</v>
        <stp/>
        <stp>BDH|17915095210731133100</stp>
        <tr r="G529" s="3"/>
      </tp>
      <tp t="s">
        <v>#N/A N/A</v>
        <stp/>
        <stp>BDH|13456727437587111610</stp>
        <tr r="H126" s="3"/>
      </tp>
      <tp t="s">
        <v>#N/A N/A</v>
        <stp/>
        <stp>BDH|13919555695169062086</stp>
        <tr r="G207" s="3"/>
      </tp>
      <tp t="s">
        <v>#N/A N/A</v>
        <stp/>
        <stp>BDH|11167779296901500843</stp>
        <tr r="G468" s="3"/>
      </tp>
      <tp t="s">
        <v>#N/A N/A</v>
        <stp/>
        <stp>BDH|15002697211815854101</stp>
        <tr r="B511" s="3"/>
      </tp>
      <tp t="s">
        <v>#N/A N/A</v>
        <stp/>
        <stp>BDH|11158535912121583252</stp>
        <tr r="E569" s="3"/>
      </tp>
      <tp t="s">
        <v>#N/A N/A</v>
        <stp/>
        <stp>BDH|16342259825619097931</stp>
        <tr r="E285" s="3"/>
      </tp>
      <tp t="s">
        <v>#N/A N/A</v>
        <stp/>
        <stp>BDH|11671496736352133286</stp>
        <tr r="C233" s="3"/>
      </tp>
      <tp t="s">
        <v>#N/A N/A</v>
        <stp/>
        <stp>BDH|16974564429584312353</stp>
        <tr r="E598" s="3"/>
      </tp>
      <tp t="s">
        <v>#N/A N/A</v>
        <stp/>
        <stp>BDH|17477127576677936091</stp>
        <tr r="F389" s="3"/>
      </tp>
      <tp t="s">
        <v>#N/A N/A</v>
        <stp/>
        <stp>BDH|16578157248975988028</stp>
        <tr r="C307" s="3"/>
      </tp>
      <tp t="s">
        <v>#N/A N/A</v>
        <stp/>
        <stp>BDH|12799513075413044505</stp>
        <tr r="G254" s="3"/>
      </tp>
      <tp t="s">
        <v>#N/A N/A</v>
        <stp/>
        <stp>BDH|11009199819177335004</stp>
        <tr r="E399" s="3"/>
      </tp>
      <tp t="s">
        <v>#N/A N/A</v>
        <stp/>
        <stp>BDH|15233549704355618376</stp>
        <tr r="E426" s="3"/>
      </tp>
      <tp t="s">
        <v>#N/A N/A</v>
        <stp/>
        <stp>BDH|10212628818897398686</stp>
        <tr r="B166" s="3"/>
      </tp>
      <tp t="s">
        <v>#N/A N/A</v>
        <stp/>
        <stp>BDH|16231258133099106866</stp>
        <tr r="D541" s="3"/>
      </tp>
      <tp t="s">
        <v>#N/A N/A</v>
        <stp/>
        <stp>BDH|10455079917252695517</stp>
        <tr r="H514" s="3"/>
      </tp>
      <tp t="s">
        <v>#N/A N/A</v>
        <stp/>
        <stp>BDH|12129605865395106161</stp>
        <tr r="I148" s="3"/>
      </tp>
      <tp t="s">
        <v>#N/A N/A</v>
        <stp/>
        <stp>BDH|10748784571363463591</stp>
        <tr r="C106" s="3"/>
      </tp>
      <tp t="s">
        <v>#N/A N/A</v>
        <stp/>
        <stp>BDH|16549514767950083305</stp>
        <tr r="G537" s="3"/>
      </tp>
      <tp t="s">
        <v>#N/A N/A</v>
        <stp/>
        <stp>BDH|12842290640876324404</stp>
        <tr r="E250" s="3"/>
      </tp>
      <tp t="s">
        <v>#N/A N/A</v>
        <stp/>
        <stp>BDH|10709248625775724332</stp>
        <tr r="C441" s="3"/>
      </tp>
      <tp t="s">
        <v>#N/A N/A</v>
        <stp/>
        <stp>BDH|14131899929539149125</stp>
        <tr r="F100" s="3"/>
      </tp>
      <tp t="s">
        <v>#N/A N/A</v>
        <stp/>
        <stp>BDH|10633005751304489710</stp>
        <tr r="E391" s="3"/>
      </tp>
      <tp t="s">
        <v>#N/A N/A</v>
        <stp/>
        <stp>BDH|17806585651556207711</stp>
        <tr r="F529" s="3"/>
      </tp>
      <tp t="s">
        <v>#N/A N/A</v>
        <stp/>
        <stp>BDH|14498563729183980606</stp>
        <tr r="D360" s="3"/>
      </tp>
      <tp t="s">
        <v>#N/A N/A</v>
        <stp/>
        <stp>BDH|10583995288853092416</stp>
        <tr r="F325" s="3"/>
      </tp>
      <tp t="s">
        <v>#N/A N/A</v>
        <stp/>
        <stp>BDH|16553774227661596454</stp>
        <tr r="H274" s="3"/>
      </tp>
      <tp t="s">
        <v>#N/A N/A</v>
        <stp/>
        <stp>BDH|10597609133337495473</stp>
        <tr r="E556" s="3"/>
      </tp>
      <tp t="s">
        <v>#N/A N/A</v>
        <stp/>
        <stp>BDH|17299717606035851384</stp>
        <tr r="I328" s="3"/>
      </tp>
      <tp t="s">
        <v>#N/A N/A</v>
        <stp/>
        <stp>BDH|16499889898449187801</stp>
        <tr r="I583" s="3"/>
      </tp>
      <tp t="s">
        <v>#N/A N/A</v>
        <stp/>
        <stp>BDH|10408282843442839229</stp>
        <tr r="B559" s="3"/>
      </tp>
      <tp t="s">
        <v>#N/A N/A</v>
        <stp/>
        <stp>BDH|12790030172683397005</stp>
        <tr r="G350" s="3"/>
      </tp>
      <tp t="s">
        <v>#N/A N/A</v>
        <stp/>
        <stp>BDH|11597277693485603929</stp>
        <tr r="H451" s="3"/>
      </tp>
      <tp t="s">
        <v>#N/A N/A</v>
        <stp/>
        <stp>BDH|16410244104991696373</stp>
        <tr r="D328" s="3"/>
      </tp>
      <tp t="s">
        <v>#N/A N/A</v>
        <stp/>
        <stp>BDH|16459153472245168374</stp>
        <tr r="D233" s="3"/>
      </tp>
      <tp t="s">
        <v>#N/A N/A</v>
        <stp/>
        <stp>BDH|10810297648592441282</stp>
        <tr r="F565" s="3"/>
      </tp>
      <tp t="s">
        <v>#N/A N/A</v>
        <stp/>
        <stp>BDH|11047319260482051055</stp>
        <tr r="H378" s="3"/>
      </tp>
      <tp t="s">
        <v>#N/A N/A</v>
        <stp/>
        <stp>BDH|17385733864480916091</stp>
        <tr r="I568" s="3"/>
      </tp>
      <tp t="s">
        <v>#N/A N/A</v>
        <stp/>
        <stp>BDH|12660666576980762551</stp>
        <tr r="B223" s="3"/>
      </tp>
      <tp t="s">
        <v>#N/A N/A</v>
        <stp/>
        <stp>BDH|18167418716482478961</stp>
        <tr r="E522" s="3"/>
      </tp>
      <tp t="s">
        <v>#N/A N/A</v>
        <stp/>
        <stp>BDH|12638015994618783504</stp>
        <tr r="F246" s="3"/>
      </tp>
      <tp t="s">
        <v>#N/A N/A</v>
        <stp/>
        <stp>BDH|10201857277391678820</stp>
        <tr r="I391" s="3"/>
      </tp>
      <tp t="s">
        <v>#N/A N/A</v>
        <stp/>
        <stp>BDH|11247595520384989468</stp>
        <tr r="H468" s="3"/>
      </tp>
      <tp t="s">
        <v>#N/A N/A</v>
        <stp/>
        <stp>BDH|17963203445787157096</stp>
        <tr r="E345" s="3"/>
      </tp>
      <tp t="s">
        <v>#N/A N/A</v>
        <stp/>
        <stp>BDH|17637884557734461896</stp>
        <tr r="F282" s="3"/>
      </tp>
      <tp t="s">
        <v>#N/A N/A</v>
        <stp/>
        <stp>BDH|16020421622610129650</stp>
        <tr r="E103" s="3"/>
      </tp>
      <tp t="s">
        <v>#N/A N/A</v>
        <stp/>
        <stp>BDH|16632027612546151732</stp>
        <tr r="E555" s="3"/>
      </tp>
      <tp t="s">
        <v>#N/A N/A</v>
        <stp/>
        <stp>BDH|16390010972795730238</stp>
        <tr r="H546" s="3"/>
      </tp>
      <tp t="s">
        <v>#N/A N/A</v>
        <stp/>
        <stp>BDH|15668545800114783221</stp>
        <tr r="C324" s="3"/>
      </tp>
      <tp t="s">
        <v>#N/A N/A</v>
        <stp/>
        <stp>BDH|16219056555444650138</stp>
        <tr r="F193" s="3"/>
      </tp>
      <tp t="s">
        <v>#N/A N/A</v>
        <stp/>
        <stp>BDH|17488300331244507574</stp>
        <tr r="G438" s="3"/>
      </tp>
      <tp t="s">
        <v>#N/A N/A</v>
        <stp/>
        <stp>BDH|16215637769035751580</stp>
        <tr r="F182" s="3"/>
      </tp>
      <tp t="s">
        <v>#N/A N/A</v>
        <stp/>
        <stp>BDH|11833185505685663344</stp>
        <tr r="D170" s="3"/>
      </tp>
      <tp t="s">
        <v>#N/A N/A</v>
        <stp/>
        <stp>BDH|11262403891273352974</stp>
        <tr r="C268" s="3"/>
      </tp>
      <tp t="s">
        <v>#N/A N/A</v>
        <stp/>
        <stp>BDH|11212797778065108253</stp>
        <tr r="C163" s="3"/>
      </tp>
      <tp t="s">
        <v>#N/A N/A</v>
        <stp/>
        <stp>BDH|12327381657752208090</stp>
        <tr r="C291" s="3"/>
      </tp>
      <tp t="s">
        <v>#N/A N/A</v>
        <stp/>
        <stp>BDH|14124263720496016400</stp>
        <tr r="H323" s="3"/>
      </tp>
      <tp t="s">
        <v>#N/A N/A</v>
        <stp/>
        <stp>BDH|14439810724319023179</stp>
        <tr r="B415" s="3"/>
      </tp>
      <tp t="s">
        <v>#N/A N/A</v>
        <stp/>
        <stp>BDH|17692855333229075366</stp>
        <tr r="F577" s="3"/>
      </tp>
      <tp t="s">
        <v>#N/A N/A</v>
        <stp/>
        <stp>BDH|14979981595373103139</stp>
        <tr r="D377" s="3"/>
      </tp>
      <tp t="s">
        <v>#N/A N/A</v>
        <stp/>
        <stp>BDH|11220718881238734038</stp>
        <tr r="C151" s="3"/>
      </tp>
      <tp t="s">
        <v>#N/A N/A</v>
        <stp/>
        <stp>BDH|11130373696105679804</stp>
        <tr r="E416" s="3"/>
      </tp>
      <tp t="s">
        <v>#N/A N/A</v>
        <stp/>
        <stp>BDH|15069613126775666274</stp>
        <tr r="F592" s="3"/>
      </tp>
      <tp t="s">
        <v>#N/A N/A</v>
        <stp/>
        <stp>BDH|15394620451858648802</stp>
        <tr r="E593" s="3"/>
      </tp>
      <tp t="s">
        <v>#N/A N/A</v>
        <stp/>
        <stp>BDH|17061078606474099576</stp>
        <tr r="B151" s="3"/>
      </tp>
      <tp t="s">
        <v>#N/A N/A</v>
        <stp/>
        <stp>BDH|17412842909429555058</stp>
        <tr r="B324" s="3"/>
      </tp>
      <tp t="s">
        <v>#N/A N/A</v>
        <stp/>
        <stp>BDH|13326502447632589684</stp>
        <tr r="B496" s="3"/>
      </tp>
      <tp t="s">
        <v>#N/A N/A</v>
        <stp/>
        <stp>BDH|14845338850637150336</stp>
        <tr r="G455" s="3"/>
      </tp>
      <tp t="s">
        <v>#N/A N/A</v>
        <stp/>
        <stp>BDH|14261985990953447176</stp>
        <tr r="E477" s="3"/>
      </tp>
      <tp t="s">
        <v>#N/A N/A</v>
        <stp/>
        <stp>BDH|14890867008178782288</stp>
        <tr r="G490" s="3"/>
      </tp>
      <tp t="s">
        <v>#N/A N/A</v>
        <stp/>
        <stp>BDH|16151236552680032795</stp>
        <tr r="C387" s="3"/>
      </tp>
      <tp t="s">
        <v>#N/A N/A</v>
        <stp/>
        <stp>BDH|14720994325431224806</stp>
        <tr r="I130" s="3"/>
      </tp>
      <tp t="s">
        <v>#N/A N/A</v>
        <stp/>
        <stp>BDH|17948734776294347560</stp>
        <tr r="D387" s="3"/>
      </tp>
      <tp t="s">
        <v>#N/A N/A</v>
        <stp/>
        <stp>BDH|10364461179926602320</stp>
        <tr r="F137" s="3"/>
      </tp>
      <tp t="s">
        <v>#N/A N/A</v>
        <stp/>
        <stp>BDH|16568862424498780285</stp>
        <tr r="D389" s="3"/>
      </tp>
      <tp t="s">
        <v>#N/A N/A</v>
        <stp/>
        <stp>BDH|11828629310050250002</stp>
        <tr r="F378" s="3"/>
      </tp>
      <tp t="s">
        <v>#N/A N/A</v>
        <stp/>
        <stp>BDH|14884063322588354878</stp>
        <tr r="B524" s="3"/>
      </tp>
      <tp t="s">
        <v>#N/A N/A</v>
        <stp/>
        <stp>BDH|16460201110586858544</stp>
        <tr r="G300" s="3"/>
      </tp>
      <tp t="s">
        <v>#N/A N/A</v>
        <stp/>
        <stp>BDH|14015334854136612292</stp>
        <tr r="I108" s="3"/>
      </tp>
      <tp t="s">
        <v>#N/A N/A</v>
        <stp/>
        <stp>BDH|17602342827106464690</stp>
        <tr r="E109" s="3"/>
      </tp>
      <tp t="s">
        <v>#N/A N/A</v>
        <stp/>
        <stp>BDH|13786393852167262468</stp>
        <tr r="G89" s="3"/>
      </tp>
      <tp t="s">
        <v>#N/A N/A</v>
        <stp/>
        <stp>BDH|12580494546774849097</stp>
        <tr r="I585" s="3"/>
      </tp>
      <tp t="s">
        <v>#N/A N/A</v>
        <stp/>
        <stp>BDH|16590616394897358881</stp>
        <tr r="C470" s="3"/>
      </tp>
      <tp t="s">
        <v>#N/A N/A</v>
        <stp/>
        <stp>BDH|14444734353861712188</stp>
        <tr r="B321" s="3"/>
      </tp>
      <tp t="s">
        <v>#N/A N/A</v>
        <stp/>
        <stp>BDH|16484507319737783310</stp>
        <tr r="F122" s="3"/>
      </tp>
      <tp t="s">
        <v>#N/A N/A</v>
        <stp/>
        <stp>BDH|18073446481602968076</stp>
        <tr r="D496" s="3"/>
      </tp>
      <tp t="s">
        <v>#N/A N/A</v>
        <stp/>
        <stp>BDH|10425792929061632296</stp>
        <tr r="E372" s="3"/>
      </tp>
      <tp t="s">
        <v>#N/A N/A</v>
        <stp/>
        <stp>BDH|10740890995601180607</stp>
        <tr r="D455" s="3"/>
      </tp>
      <tp t="s">
        <v>#N/A N/A</v>
        <stp/>
        <stp>BDH|14216191302473482070</stp>
        <tr r="B413" s="3"/>
      </tp>
      <tp t="s">
        <v>#N/A N/A</v>
        <stp/>
        <stp>BDH|11697608228035358677</stp>
        <tr r="I314" s="3"/>
      </tp>
      <tp t="s">
        <v>#N/A N/A</v>
        <stp/>
        <stp>BDH|17580190150016793313</stp>
        <tr r="B470" s="3"/>
      </tp>
      <tp t="s">
        <v>#N/A N/A</v>
        <stp/>
        <stp>BDH|16818242755647543067</stp>
        <tr r="I231" s="3"/>
      </tp>
      <tp t="s">
        <v>#N/A N/A</v>
        <stp/>
        <stp>BDH|13447518359377012268</stp>
        <tr r="E499" s="3"/>
      </tp>
      <tp t="s">
        <v>#N/A N/A</v>
        <stp/>
        <stp>BDH|15560394817408446956</stp>
        <tr r="F93" s="3"/>
      </tp>
      <tp t="s">
        <v>#N/A N/A</v>
        <stp/>
        <stp>BDH|15232452148732254177</stp>
        <tr r="E485" s="3"/>
      </tp>
      <tp t="s">
        <v>#N/A N/A</v>
        <stp/>
        <stp>BDH|11097478251024910228</stp>
        <tr r="C282" s="3"/>
      </tp>
      <tp t="s">
        <v>#N/A N/A</v>
        <stp/>
        <stp>BDH|11303611738880477231</stp>
        <tr r="F402" s="3"/>
      </tp>
      <tp t="s">
        <v>#N/A N/A</v>
        <stp/>
        <stp>BDH|13656504068963435575</stp>
        <tr r="I214" s="3"/>
      </tp>
      <tp t="s">
        <v>#N/A N/A</v>
        <stp/>
        <stp>BDH|10678626371662039589</stp>
        <tr r="H482" s="3"/>
      </tp>
      <tp t="s">
        <v>#N/A N/A</v>
        <stp/>
        <stp>BDH|15091914280746520495</stp>
        <tr r="D152" s="3"/>
      </tp>
      <tp t="s">
        <v>#N/A N/A</v>
        <stp/>
        <stp>BDH|13555236556653870150</stp>
        <tr r="H179" s="3"/>
      </tp>
      <tp t="s">
        <v>#N/A N/A</v>
        <stp/>
        <stp>BDH|13803022412342054653</stp>
        <tr r="H552" s="3"/>
      </tp>
      <tp t="s">
        <v>#N/A N/A</v>
        <stp/>
        <stp>BDH|15310061454353510595</stp>
        <tr r="E470" s="3"/>
      </tp>
      <tp t="s">
        <v>#N/A N/A</v>
        <stp/>
        <stp>BDH|10331494064481639557</stp>
        <tr r="G167" s="3"/>
      </tp>
      <tp t="s">
        <v>#N/A N/A</v>
        <stp/>
        <stp>BDH|10804470828006863622</stp>
        <tr r="H170" s="3"/>
      </tp>
      <tp t="s">
        <v>#N/A N/A</v>
        <stp/>
        <stp>BDH|12870173073085297725</stp>
        <tr r="H294" s="3"/>
      </tp>
      <tp t="s">
        <v>#N/A N/A</v>
        <stp/>
        <stp>BDH|13837025933271439718</stp>
        <tr r="G589" s="3"/>
      </tp>
      <tp t="s">
        <v>#N/A N/A</v>
        <stp/>
        <stp>BDH|10351998995031754745</stp>
        <tr r="I185" s="3"/>
      </tp>
      <tp t="s">
        <v>#N/A N/A</v>
        <stp/>
        <stp>BDH|10519126729420677549</stp>
        <tr r="F505" s="3"/>
      </tp>
      <tp t="s">
        <v>#N/A N/A</v>
        <stp/>
        <stp>BDH|16477463025990229692</stp>
        <tr r="E209" s="3"/>
      </tp>
      <tp t="s">
        <v>#N/A N/A</v>
        <stp/>
        <stp>BDH|14472666642841929157</stp>
        <tr r="E224" s="3"/>
      </tp>
      <tp t="s">
        <v>#N/A N/A</v>
        <stp/>
        <stp>BDH|17646616325591970473</stp>
        <tr r="D393" s="3"/>
      </tp>
      <tp t="s">
        <v>#N/A N/A</v>
        <stp/>
        <stp>BDH|10557836239008082539</stp>
        <tr r="I373" s="3"/>
      </tp>
      <tp t="s">
        <v>#N/A N/A</v>
        <stp/>
        <stp>BDH|12554102457630765096</stp>
        <tr r="F178" s="3"/>
      </tp>
      <tp t="s">
        <v>#N/A N/A</v>
        <stp/>
        <stp>BDH|17301085425707223407</stp>
        <tr r="G100" s="3"/>
      </tp>
      <tp t="s">
        <v>#N/A N/A</v>
        <stp/>
        <stp>BDH|11429147460378989859</stp>
        <tr r="G585" s="3"/>
      </tp>
      <tp t="s">
        <v>#N/A N/A</v>
        <stp/>
        <stp>BDH|14512943059168121655</stp>
        <tr r="G259" s="3"/>
      </tp>
      <tp t="s">
        <v>#N/A N/A</v>
        <stp/>
        <stp>BDH|11351981226135677948</stp>
        <tr r="G341" s="3"/>
      </tp>
      <tp t="s">
        <v>#N/A N/A</v>
        <stp/>
        <stp>BDH|12209126265686880522</stp>
        <tr r="I277" s="3"/>
      </tp>
      <tp t="s">
        <v>#N/A N/A</v>
        <stp/>
        <stp>BDH|12578327168596099703</stp>
        <tr r="F425" s="3"/>
      </tp>
      <tp t="s">
        <v>#N/A N/A</v>
        <stp/>
        <stp>BDH|11969002636546682267</stp>
        <tr r="C562" s="3"/>
      </tp>
      <tp t="s">
        <v>#N/A N/A</v>
        <stp/>
        <stp>BDH|12133504938203493122</stp>
        <tr r="E438" s="3"/>
      </tp>
      <tp t="s">
        <v>#N/A N/A</v>
        <stp/>
        <stp>BDH|15123187904972641045</stp>
        <tr r="E147" s="3"/>
      </tp>
      <tp t="s">
        <v>#N/A N/A</v>
        <stp/>
        <stp>BDH|12959427133733795001</stp>
        <tr r="G593" s="3"/>
      </tp>
      <tp t="s">
        <v>#N/A N/A</v>
        <stp/>
        <stp>BDH|10381636451636905374</stp>
        <tr r="E371" s="3"/>
      </tp>
      <tp t="s">
        <v>#N/A N/A</v>
        <stp/>
        <stp>BDH|11250487583368405326</stp>
        <tr r="H509" s="3"/>
      </tp>
      <tp t="s">
        <v>#N/A N/A</v>
        <stp/>
        <stp>BDH|12261599800892161356</stp>
        <tr r="H189" s="3"/>
      </tp>
      <tp t="s">
        <v>#N/A N/A</v>
        <stp/>
        <stp>BDH|12856383415972395490</stp>
        <tr r="D319" s="3"/>
      </tp>
      <tp t="s">
        <v>#N/A N/A</v>
        <stp/>
        <stp>BDH|13453422727180989365</stp>
        <tr r="G574" s="3"/>
      </tp>
      <tp t="s">
        <v>#N/A N/A</v>
        <stp/>
        <stp>BDH|14455500673037828718</stp>
        <tr r="H105" s="3"/>
      </tp>
      <tp t="s">
        <v>#N/A N/A</v>
        <stp/>
        <stp>BDH|12931393054576981433</stp>
        <tr r="I222" s="3"/>
      </tp>
      <tp t="s">
        <v>#N/A N/A</v>
        <stp/>
        <stp>BDH|13129255434895617183</stp>
        <tr r="H278" s="3"/>
      </tp>
      <tp t="s">
        <v>#N/A N/A</v>
        <stp/>
        <stp>BDH|15785347207484292484</stp>
        <tr r="C295" s="3"/>
      </tp>
      <tp t="s">
        <v>#N/A N/A</v>
        <stp/>
        <stp>BDH|12392327444084311789</stp>
        <tr r="H155" s="3"/>
      </tp>
      <tp t="s">
        <v>#N/A N/A</v>
        <stp/>
        <stp>BDH|15525793076064277760</stp>
        <tr r="G450" s="3"/>
      </tp>
      <tp t="e">
        <v>#N/A</v>
        <stp/>
        <stp>BDS|14946272206760337119</stp>
        <tr r="L505" s="3"/>
        <tr r="L505" s="3"/>
        <tr r="AH505" s="3"/>
        <tr r="AH505" s="3"/>
        <tr r="W505" s="3"/>
        <tr r="W505" s="3"/>
      </tp>
      <tp t="s">
        <v>#N/A N/A</v>
        <stp/>
        <stp>BDS|16439154351487247284</stp>
        <tr r="W499" s="3"/>
      </tp>
      <tp t="s">
        <v>#N/A N/A</v>
        <stp/>
        <stp>BDS|17254370629950784110</stp>
        <tr r="AH276" s="3"/>
      </tp>
      <tp t="s">
        <v>#N/A N/A</v>
        <stp/>
        <stp>BDS|15465460938394218132</stp>
        <tr r="L278" s="3"/>
      </tp>
      <tp t="e">
        <v>#N/A</v>
        <stp/>
        <stp>BDS|12952675732839652926</stp>
        <tr r="L417" s="3"/>
        <tr r="L417" s="3"/>
        <tr r="W417" s="3"/>
        <tr r="W417" s="3"/>
        <tr r="AH417" s="3"/>
        <tr r="AH417" s="3"/>
      </tp>
      <tp t="s">
        <v>#N/A N/A</v>
        <stp/>
        <stp>BDS|11196645917502372396</stp>
        <tr r="W523" s="3"/>
      </tp>
      <tp t="s">
        <v>#N/A N/A</v>
        <stp/>
        <stp>BDS|11496573395083774998</stp>
        <tr r="W484" s="3"/>
      </tp>
      <tp t="s">
        <v>#N/A N/A</v>
        <stp/>
        <stp>BDS|15890104037975660501</stp>
        <tr r="AH164" s="3"/>
      </tp>
      <tp t="s">
        <v>#N/A N/A</v>
        <stp/>
        <stp>BDS|14988024012962760073</stp>
        <tr r="L572" s="3"/>
      </tp>
      <tp t="s">
        <v>#N/A N/A</v>
        <stp/>
        <stp>BDS|13349702056915841337</stp>
        <tr r="L504" s="3"/>
      </tp>
      <tp t="s">
        <v>#N/A N/A</v>
        <stp/>
        <stp>BDS|13230050238693352423</stp>
        <tr r="AH494" s="3"/>
      </tp>
      <tp t="e">
        <v>#N/A</v>
        <stp/>
        <stp>BDP|18005089845243448866</stp>
        <tr r="B8" s="3"/>
      </tp>
      <tp t="e">
        <v>#N/A</v>
        <stp/>
        <stp>BDS|11532701202250290194</stp>
        <tr r="W210" s="3"/>
        <tr r="W210" s="3"/>
        <tr r="L210" s="3"/>
        <tr r="L210" s="3"/>
        <tr r="AH210" s="3"/>
        <tr r="AH210" s="3"/>
      </tp>
      <tp t="s">
        <v>#N/A N/A</v>
        <stp/>
        <stp>BDS|15060987704959351231</stp>
        <tr r="AH427" s="3"/>
      </tp>
      <tp t="s">
        <v>#N/A N/A</v>
        <stp/>
        <stp>BDS|18157696880431568014</stp>
        <tr r="L256" s="3"/>
      </tp>
      <tp t="s">
        <v>#N/A N/A</v>
        <stp/>
        <stp>BDS|13994335400824763302</stp>
        <tr r="AH108" s="3"/>
      </tp>
      <tp t="s">
        <v>#N/A N/A</v>
        <stp/>
        <stp>BDS|16470923396165891458</stp>
        <tr r="AH146" s="3"/>
      </tp>
      <tp t="s">
        <v>#N/A N/A</v>
        <stp/>
        <stp>BDS|10084191535481828466</stp>
        <tr r="AH234" s="3"/>
      </tp>
      <tp t="s">
        <v>#N/A N/A</v>
        <stp/>
        <stp>BDS|15487357529726210587</stp>
        <tr r="L489" s="3"/>
      </tp>
      <tp t="s">
        <v>#N/A N/A</v>
        <stp/>
        <stp>BDS|10781357840560508056</stp>
        <tr r="W147" s="3"/>
      </tp>
      <tp t="s">
        <v>#N/A N/A</v>
        <stp/>
        <stp>BDS|14536081734751339181</stp>
        <tr r="W292" s="3"/>
      </tp>
      <tp t="s">
        <v>#N/A N/A</v>
        <stp/>
        <stp>BDS|17523791433166567281</stp>
        <tr r="AH417" s="3"/>
      </tp>
      <tp t="e">
        <v>#N/A</v>
        <stp/>
        <stp>BDS|16122272037310511067</stp>
        <tr r="W506" s="3"/>
        <tr r="W506" s="3"/>
        <tr r="L506" s="3"/>
        <tr r="L506" s="3"/>
        <tr r="AH506" s="3"/>
        <tr r="AH506" s="3"/>
      </tp>
      <tp t="e">
        <v>#N/A</v>
        <stp/>
        <stp>BDS|13467169994954462819</stp>
        <tr r="W121" s="3"/>
        <tr r="W121" s="3"/>
        <tr r="AH121" s="3"/>
        <tr r="AH121" s="3"/>
        <tr r="L121" s="3"/>
        <tr r="L121" s="3"/>
      </tp>
      <tp t="s">
        <v>#N/A N/A</v>
        <stp/>
        <stp>BDS|11669210920206312077</stp>
        <tr r="L511" s="3"/>
      </tp>
      <tp t="s">
        <v>#N/A N/A</v>
        <stp/>
        <stp>BDS|11362205972616579576</stp>
        <tr r="W506" s="3"/>
      </tp>
      <tp t="s">
        <v>#N/A N/A</v>
        <stp/>
        <stp>BDS|16529282470746488294</stp>
        <tr r="L600" s="3"/>
      </tp>
      <tp t="e">
        <v>#N/A</v>
        <stp/>
        <stp>BDS|16176049204424007510</stp>
        <tr r="L487" s="3"/>
        <tr r="L487" s="3"/>
        <tr r="W487" s="3"/>
        <tr r="W487" s="3"/>
        <tr r="AH487" s="3"/>
        <tr r="AH487" s="3"/>
      </tp>
      <tp t="e">
        <v>#N/A</v>
        <stp/>
        <stp>BDS|10611261376234725618</stp>
        <tr r="W148" s="3"/>
        <tr r="W148" s="3"/>
        <tr r="AH148" s="3"/>
        <tr r="AH148" s="3"/>
        <tr r="L148" s="3"/>
        <tr r="L148" s="3"/>
      </tp>
      <tp t="e">
        <v>#N/A</v>
        <stp/>
        <stp>BDS|10762974625245766920</stp>
        <tr r="AH280" s="3"/>
        <tr r="AH280" s="3"/>
        <tr r="W280" s="3"/>
        <tr r="W280" s="3"/>
        <tr r="L280" s="3"/>
        <tr r="L280" s="3"/>
      </tp>
      <tp t="s">
        <v>#N/A N/A</v>
        <stp/>
        <stp>BDS|16242489839552375414</stp>
        <tr r="W222" s="3"/>
      </tp>
      <tp t="e">
        <v>#N/A</v>
        <stp/>
        <stp>BDS|18435119763378038073</stp>
        <tr r="AH187" s="3"/>
        <tr r="AH187" s="3"/>
        <tr r="W187" s="3"/>
        <tr r="W187" s="3"/>
        <tr r="L187" s="3"/>
        <tr r="L187" s="3"/>
      </tp>
      <tp t="s">
        <v>#N/A N/A</v>
        <stp/>
        <stp>BDS|10247063345147397431</stp>
        <tr r="W585" s="3"/>
      </tp>
      <tp t="s">
        <v>#N/A N/A</v>
        <stp/>
        <stp>BDS|17469046430670923387</stp>
        <tr r="W519" s="3"/>
      </tp>
      <tp t="e">
        <v>#N/A</v>
        <stp/>
        <stp>BDS|11339554950321378746</stp>
        <tr r="L269" s="3"/>
        <tr r="L269" s="3"/>
        <tr r="W269" s="3"/>
        <tr r="W269" s="3"/>
        <tr r="AH269" s="3"/>
        <tr r="AH269" s="3"/>
      </tp>
      <tp t="s">
        <v>#N/A N/A</v>
        <stp/>
        <stp>BDS|17327574250089496967</stp>
        <tr r="W409" s="3"/>
      </tp>
      <tp t="e">
        <v>#N/A</v>
        <stp/>
        <stp>BDS|13349626661972442627</stp>
        <tr r="AH441" s="3"/>
        <tr r="AH441" s="3"/>
        <tr r="L441" s="3"/>
        <tr r="L441" s="3"/>
        <tr r="W441" s="3"/>
        <tr r="W441" s="3"/>
      </tp>
      <tp t="s">
        <v>#N/A N/A</v>
        <stp/>
        <stp>BDS|16485568334667364035</stp>
        <tr r="L517" s="3"/>
      </tp>
      <tp t="s">
        <v>#N/A N/A</v>
        <stp/>
        <stp>BDS|16815675370963842302</stp>
        <tr r="AH532" s="3"/>
      </tp>
      <tp t="e">
        <v>#N/A</v>
        <stp/>
        <stp>BDS|12284829873853239969</stp>
        <tr r="L191" s="3"/>
        <tr r="L191" s="3"/>
        <tr r="W191" s="3"/>
        <tr r="W191" s="3"/>
        <tr r="AH191" s="3"/>
        <tr r="AH191" s="3"/>
      </tp>
      <tp t="s">
        <v>#N/A N/A</v>
        <stp/>
        <stp>BDS|16468912901679727142</stp>
        <tr r="W502" s="3"/>
      </tp>
      <tp t="s">
        <v>#N/A N/A</v>
        <stp/>
        <stp>BDS|14612077205671078209</stp>
        <tr r="L560" s="3"/>
      </tp>
      <tp t="e">
        <v>#N/A</v>
        <stp/>
        <stp>BDS|17234611676272047313</stp>
        <tr r="W320" s="3"/>
        <tr r="W320" s="3"/>
        <tr r="L320" s="3"/>
        <tr r="L320" s="3"/>
        <tr r="AH320" s="3"/>
        <tr r="AH320" s="3"/>
      </tp>
      <tp t="s">
        <v>#N/A N/A</v>
        <stp/>
        <stp>BDS|10716624464965148251</stp>
        <tr r="L363" s="3"/>
      </tp>
      <tp t="s">
        <v>#N/A N/A</v>
        <stp/>
        <stp>BDS|14081357473512595560</stp>
        <tr r="L454" s="3"/>
      </tp>
      <tp t="s">
        <v>#N/A N/A</v>
        <stp/>
        <stp>BDS|15737486416574420384</stp>
        <tr r="AH318" s="3"/>
      </tp>
      <tp t="s">
        <v>#N/A N/A</v>
        <stp/>
        <stp>BDS|10958682281111403812</stp>
        <tr r="AH226" s="3"/>
      </tp>
      <tp t="s">
        <v>#N/A N/A</v>
        <stp/>
        <stp>BDH|17504786651931453390</stp>
        <tr r="E165" s="3"/>
      </tp>
      <tp t="s">
        <v>#N/A N/A</v>
        <stp/>
        <stp>BDH|15527536032227365369</stp>
        <tr r="G561" s="3"/>
      </tp>
      <tp t="s">
        <v>#N/A N/A</v>
        <stp/>
        <stp>BDH|16009050136267692546</stp>
        <tr r="E361" s="3"/>
      </tp>
      <tp t="s">
        <v>#N/A N/A</v>
        <stp/>
        <stp>BDH|12551640772922728652</stp>
        <tr r="G518" s="3"/>
      </tp>
      <tp t="s">
        <v>#N/A N/A</v>
        <stp/>
        <stp>BDH|13560557401290640166</stp>
        <tr r="D269" s="3"/>
      </tp>
      <tp t="s">
        <v>#N/A N/A</v>
        <stp/>
        <stp>BDH|13800430129525202712</stp>
        <tr r="F416" s="3"/>
      </tp>
      <tp t="s">
        <v>#N/A N/A</v>
        <stp/>
        <stp>BDH|17699876442444282805</stp>
        <tr r="H214" s="3"/>
      </tp>
      <tp t="s">
        <v>#N/A N/A</v>
        <stp/>
        <stp>BDH|17238309056987094144</stp>
        <tr r="C116" s="3"/>
      </tp>
      <tp t="s">
        <v>#N/A N/A</v>
        <stp/>
        <stp>BDH|11510861080960593667</stp>
        <tr r="G301" s="3"/>
      </tp>
      <tp t="s">
        <v>#N/A N/A</v>
        <stp/>
        <stp>BDH|15660700445304073535</stp>
        <tr r="I90" s="3"/>
      </tp>
      <tp t="s">
        <v>#N/A N/A</v>
        <stp/>
        <stp>BDH|12187411445034090157</stp>
        <tr r="F398" s="3"/>
      </tp>
      <tp t="s">
        <v>#N/A N/A</v>
        <stp/>
        <stp>BDH|12042433505067643607</stp>
        <tr r="B485" s="3"/>
      </tp>
      <tp t="s">
        <v>#N/A N/A</v>
        <stp/>
        <stp>BDH|14439819504312646947</stp>
        <tr r="F561" s="3"/>
      </tp>
      <tp t="s">
        <v>#N/A N/A</v>
        <stp/>
        <stp>BDH|17928881988680832029</stp>
        <tr r="H275" s="3"/>
      </tp>
      <tp t="s">
        <v>#N/A N/A</v>
        <stp/>
        <stp>BDH|15042959663288269577</stp>
        <tr r="C241" s="3"/>
      </tp>
      <tp t="s">
        <v>#N/A N/A</v>
        <stp/>
        <stp>BDH|16144717504831777702</stp>
        <tr r="C114" s="3"/>
      </tp>
      <tp t="s">
        <v>#N/A N/A</v>
        <stp/>
        <stp>BDH|10039237645811662037</stp>
        <tr r="B445" s="3"/>
      </tp>
      <tp t="s">
        <v>#N/A N/A</v>
        <stp/>
        <stp>BDH|12578693624399858831</stp>
        <tr r="C408" s="3"/>
      </tp>
      <tp t="s">
        <v>#N/A N/A</v>
        <stp/>
        <stp>BDH|12060167257677701654</stp>
        <tr r="G541" s="3"/>
      </tp>
      <tp t="s">
        <v>#N/A N/A</v>
        <stp/>
        <stp>BDH|16463740822555067117</stp>
        <tr r="E170" s="3"/>
      </tp>
      <tp t="s">
        <v>#N/A N/A</v>
        <stp/>
        <stp>BDH|11760288808340681424</stp>
        <tr r="B336" s="3"/>
      </tp>
      <tp t="s">
        <v>#N/A N/A</v>
        <stp/>
        <stp>BDH|10454511747173052514</stp>
        <tr r="C380" s="3"/>
      </tp>
      <tp t="s">
        <v>#N/A N/A</v>
        <stp/>
        <stp>BDH|17628158447762273740</stp>
        <tr r="F572" s="3"/>
      </tp>
      <tp t="s">
        <v>#N/A N/A</v>
        <stp/>
        <stp>BDH|10165326217864489128</stp>
        <tr r="E430" s="3"/>
      </tp>
      <tp t="s">
        <v>#N/A N/A</v>
        <stp/>
        <stp>BDH|17905020479051226623</stp>
        <tr r="I282" s="3"/>
      </tp>
      <tp t="s">
        <v>#N/A N/A</v>
        <stp/>
        <stp>BDH|11129721902626024737</stp>
        <tr r="B554" s="3"/>
      </tp>
      <tp t="s">
        <v>#N/A N/A</v>
        <stp/>
        <stp>BDH|13776150218762872600</stp>
        <tr r="B245" s="3"/>
      </tp>
      <tp t="s">
        <v>#N/A N/A</v>
        <stp/>
        <stp>BDH|17107722589109102694</stp>
        <tr r="E537" s="3"/>
      </tp>
      <tp t="s">
        <v>#N/A N/A</v>
        <stp/>
        <stp>BDH|17069993495621746191</stp>
        <tr r="F172" s="3"/>
      </tp>
      <tp t="s">
        <v>#N/A N/A</v>
        <stp/>
        <stp>BDH|14048763272544006764</stp>
        <tr r="G110" s="3"/>
      </tp>
      <tp t="s">
        <v>#N/A N/A</v>
        <stp/>
        <stp>BDH|17392305654590555609</stp>
        <tr r="F479" s="3"/>
      </tp>
      <tp t="s">
        <v>#N/A N/A</v>
        <stp/>
        <stp>BDH|11673440791912151970</stp>
        <tr r="D526" s="3"/>
      </tp>
      <tp t="s">
        <v>#N/A N/A</v>
        <stp/>
        <stp>BDH|11561555032416053679</stp>
        <tr r="E198" s="3"/>
      </tp>
      <tp t="s">
        <v>#N/A N/A</v>
        <stp/>
        <stp>BDH|17791818181841437160</stp>
        <tr r="G567" s="3"/>
      </tp>
      <tp t="s">
        <v>#N/A N/A</v>
        <stp/>
        <stp>BDH|17939887523203363949</stp>
        <tr r="B358" s="3"/>
      </tp>
      <tp t="s">
        <v>#N/A N/A</v>
        <stp/>
        <stp>BDH|16014546539771872609</stp>
        <tr r="E501" s="3"/>
      </tp>
      <tp t="s">
        <v>#N/A N/A</v>
        <stp/>
        <stp>BDH|11323862434978366572</stp>
        <tr r="C391" s="3"/>
      </tp>
      <tp t="s">
        <v>#N/A N/A</v>
        <stp/>
        <stp>BDH|11133881759579764223</stp>
        <tr r="H534" s="3"/>
      </tp>
      <tp t="s">
        <v>#N/A N/A</v>
        <stp/>
        <stp>BDH|16657801282388434953</stp>
        <tr r="H504" s="3"/>
      </tp>
      <tp t="s">
        <v>#N/A N/A</v>
        <stp/>
        <stp>BDH|17477519793354380800</stp>
        <tr r="I102" s="3"/>
      </tp>
      <tp t="s">
        <v>#N/A N/A</v>
        <stp/>
        <stp>BDH|16120639536076797266</stp>
        <tr r="E141" s="3"/>
      </tp>
      <tp t="s">
        <v>#N/A N/A</v>
        <stp/>
        <stp>BDH|13032696649900406618</stp>
        <tr r="C340" s="3"/>
      </tp>
      <tp t="s">
        <v>#N/A N/A</v>
        <stp/>
        <stp>BDH|16825934773366585992</stp>
        <tr r="E547" s="3"/>
      </tp>
      <tp t="s">
        <v>#N/A N/A</v>
        <stp/>
        <stp>BDH|11262260481245550940</stp>
        <tr r="B343" s="3"/>
      </tp>
      <tp t="s">
        <v>#N/A N/A</v>
        <stp/>
        <stp>BDH|10880010018921405716</stp>
        <tr r="C138" s="3"/>
      </tp>
      <tp t="s">
        <v>#N/A N/A</v>
        <stp/>
        <stp>BDH|13396928961052149953</stp>
        <tr r="D110" s="3"/>
      </tp>
      <tp t="s">
        <v>#N/A N/A</v>
        <stp/>
        <stp>BDH|16733768760708388860</stp>
        <tr r="F412" s="3"/>
      </tp>
      <tp t="s">
        <v>#N/A N/A</v>
        <stp/>
        <stp>BDH|10151167074230323146</stp>
        <tr r="B594" s="3"/>
      </tp>
      <tp t="s">
        <v>#N/A N/A</v>
        <stp/>
        <stp>BDH|15798220099749225097</stp>
        <tr r="B243" s="3"/>
      </tp>
      <tp t="s">
        <v>#N/A N/A</v>
        <stp/>
        <stp>BDH|12750159032777512025</stp>
        <tr r="D181" s="3"/>
      </tp>
      <tp t="s">
        <v>#N/A N/A</v>
        <stp/>
        <stp>BDH|15493338537982623017</stp>
        <tr r="D293" s="3"/>
      </tp>
      <tp t="s">
        <v>#N/A N/A</v>
        <stp/>
        <stp>BDH|16114151707210742035</stp>
        <tr r="H426" s="3"/>
      </tp>
      <tp t="s">
        <v>#N/A N/A</v>
        <stp/>
        <stp>BDH|16851362018222065111</stp>
        <tr r="D176" s="3"/>
      </tp>
      <tp t="s">
        <v>#N/A N/A</v>
        <stp/>
        <stp>BDH|10958992438788754584</stp>
        <tr r="C514" s="3"/>
      </tp>
      <tp t="s">
        <v>#N/A N/A</v>
        <stp/>
        <stp>BDH|12104067271024847692</stp>
        <tr r="D401" s="3"/>
      </tp>
      <tp t="s">
        <v>#N/A N/A</v>
        <stp/>
        <stp>BDH|16833004045186234383</stp>
        <tr r="B383" s="3"/>
      </tp>
      <tp t="s">
        <v>#N/A N/A</v>
        <stp/>
        <stp>BDH|14745691857115919571</stp>
        <tr r="D555" s="3"/>
      </tp>
      <tp t="s">
        <v>#N/A N/A</v>
        <stp/>
        <stp>BDH|14660447226996375314</stp>
        <tr r="F148" s="3"/>
      </tp>
      <tp t="s">
        <v>#N/A N/A</v>
        <stp/>
        <stp>BDH|14243272822956207536</stp>
        <tr r="E301" s="3"/>
      </tp>
      <tp t="s">
        <v>#N/A N/A</v>
        <stp/>
        <stp>BDH|11474937800019545649</stp>
        <tr r="G460" s="3"/>
      </tp>
      <tp t="s">
        <v>#N/A N/A</v>
        <stp/>
        <stp>BDH|14834114830068954964</stp>
        <tr r="C342" s="3"/>
      </tp>
      <tp t="s">
        <v>#N/A N/A</v>
        <stp/>
        <stp>BDH|10504000567108706937</stp>
        <tr r="D207" s="3"/>
      </tp>
      <tp t="s">
        <v>#N/A N/A</v>
        <stp/>
        <stp>BDH|16989555537887568086</stp>
        <tr r="G581" s="3"/>
      </tp>
      <tp t="s">
        <v>#N/A N/A</v>
        <stp/>
        <stp>BDH|12587986844580885877</stp>
        <tr r="D250" s="3"/>
      </tp>
      <tp t="s">
        <v>#N/A N/A</v>
        <stp/>
        <stp>BDH|14339265869176087154</stp>
        <tr r="G162" s="3"/>
      </tp>
      <tp t="s">
        <v>#N/A N/A</v>
        <stp/>
        <stp>BDH|15036696485939721527</stp>
        <tr r="G326" s="3"/>
      </tp>
      <tp t="s">
        <v>#N/A N/A</v>
        <stp/>
        <stp>BDH|15593490740191532306</stp>
        <tr r="H499" s="3"/>
      </tp>
      <tp t="s">
        <v>#N/A N/A</v>
        <stp/>
        <stp>BDH|17586588007290389506</stp>
        <tr r="I592" s="3"/>
      </tp>
      <tp t="s">
        <v>#N/A N/A</v>
        <stp/>
        <stp>BDH|17896470252960564116</stp>
        <tr r="F338" s="3"/>
      </tp>
      <tp t="s">
        <v>#N/A N/A</v>
        <stp/>
        <stp>BDH|14773464006353700497</stp>
        <tr r="B547" s="3"/>
      </tp>
      <tp t="s">
        <v>#N/A N/A</v>
        <stp/>
        <stp>BDH|12990255536981303501</stp>
        <tr r="G211" s="3"/>
      </tp>
      <tp t="s">
        <v>#N/A N/A</v>
        <stp/>
        <stp>BDH|18415040787877950060</stp>
        <tr r="I348" s="3"/>
      </tp>
      <tp t="s">
        <v>#N/A N/A</v>
        <stp/>
        <stp>BDH|11793390712856744236</stp>
        <tr r="E549" s="3"/>
      </tp>
      <tp t="s">
        <v>#N/A N/A</v>
        <stp/>
        <stp>BDH|16006178911814648587</stp>
        <tr r="C113" s="3"/>
      </tp>
      <tp t="s">
        <v>#N/A N/A</v>
        <stp/>
        <stp>BDH|11797544965224951178</stp>
        <tr r="F569" s="3"/>
      </tp>
      <tp t="s">
        <v>#N/A N/A</v>
        <stp/>
        <stp>BDH|16365002545112617786</stp>
        <tr r="E219" s="3"/>
      </tp>
      <tp t="s">
        <v>#N/A N/A</v>
        <stp/>
        <stp>BDH|13995075871402393146</stp>
        <tr r="C305" s="3"/>
      </tp>
      <tp t="s">
        <v>#N/A N/A</v>
        <stp/>
        <stp>BDH|17028982575949475718</stp>
        <tr r="G466" s="3"/>
      </tp>
      <tp t="s">
        <v>#N/A N/A</v>
        <stp/>
        <stp>BDH|17483408443022629294</stp>
        <tr r="D160" s="3"/>
      </tp>
      <tp t="s">
        <v>#N/A N/A</v>
        <stp/>
        <stp>BDH|12423693437975546547</stp>
        <tr r="H568" s="3"/>
      </tp>
      <tp t="s">
        <v>#N/A N/A</v>
        <stp/>
        <stp>BDH|10866532347045688314</stp>
        <tr r="B124" s="3"/>
      </tp>
      <tp t="s">
        <v>#N/A N/A</v>
        <stp/>
        <stp>BDH|15893366821881254260</stp>
        <tr r="F491" s="3"/>
      </tp>
      <tp t="s">
        <v>#N/A N/A</v>
        <stp/>
        <stp>BDH|13776072192329847410</stp>
        <tr r="G401" s="3"/>
      </tp>
      <tp t="s">
        <v>#N/A N/A</v>
        <stp/>
        <stp>BDH|10316763308708462824</stp>
        <tr r="H527" s="3"/>
      </tp>
      <tp t="s">
        <v>#N/A N/A</v>
        <stp/>
        <stp>BDH|13098769006762274196</stp>
        <tr r="C222" s="3"/>
      </tp>
      <tp t="s">
        <v>#N/A N/A</v>
        <stp/>
        <stp>BDH|13662380062221084065</stp>
        <tr r="F380" s="3"/>
      </tp>
      <tp t="s">
        <v>#N/A N/A</v>
        <stp/>
        <stp>BDH|16523469826472782588</stp>
        <tr r="E298" s="3"/>
      </tp>
      <tp t="s">
        <v>#N/A N/A</v>
        <stp/>
        <stp>BDH|16592786771153165276</stp>
        <tr r="B512" s="3"/>
      </tp>
      <tp t="s">
        <v>#N/A N/A</v>
        <stp/>
        <stp>BDH|11050936691814172290</stp>
        <tr r="I360" s="3"/>
      </tp>
      <tp t="s">
        <v>#N/A N/A</v>
        <stp/>
        <stp>BDH|10246092386219535625</stp>
        <tr r="I118" s="3"/>
      </tp>
      <tp t="s">
        <v>#N/A N/A</v>
        <stp/>
        <stp>BDH|12614624850142845460</stp>
        <tr r="C230" s="3"/>
      </tp>
      <tp t="s">
        <v>#N/A N/A</v>
        <stp/>
        <stp>BDH|18246225204795826862</stp>
        <tr r="H537" s="3"/>
      </tp>
      <tp t="s">
        <v>#N/A N/A</v>
        <stp/>
        <stp>BDH|13885467781691318912</stp>
        <tr r="B232" s="3"/>
      </tp>
      <tp t="s">
        <v>#N/A N/A</v>
        <stp/>
        <stp>BDH|13556368075130937021</stp>
        <tr r="H302" s="3"/>
      </tp>
      <tp t="s">
        <v>#N/A N/A</v>
        <stp/>
        <stp>BDH|13549169481764685991</stp>
        <tr r="D154" s="3"/>
      </tp>
      <tp t="s">
        <v>#N/A N/A</v>
        <stp/>
        <stp>BDH|14617615209034210116</stp>
        <tr r="G456" s="3"/>
      </tp>
      <tp t="s">
        <v>#N/A N/A</v>
        <stp/>
        <stp>BDH|13742830678373629877</stp>
        <tr r="F143" s="3"/>
      </tp>
      <tp t="s">
        <v>#N/A N/A</v>
        <stp/>
        <stp>BDH|12404277711634729282</stp>
        <tr r="F445" s="3"/>
      </tp>
      <tp t="s">
        <v>#N/A N/A</v>
        <stp/>
        <stp>BDH|11859472542472720471</stp>
        <tr r="B136" s="3"/>
      </tp>
      <tp t="s">
        <v>#N/A N/A</v>
        <stp/>
        <stp>BDH|13154597610601728123</stp>
        <tr r="D196" s="3"/>
      </tp>
      <tp t="s">
        <v>#N/A N/A</v>
        <stp/>
        <stp>BDH|17885689673062952371</stp>
        <tr r="C520" s="3"/>
      </tp>
      <tp t="s">
        <v>#N/A N/A</v>
        <stp/>
        <stp>BDH|14364998587046210437</stp>
        <tr r="I494" s="3"/>
      </tp>
      <tp t="s">
        <v>#N/A N/A</v>
        <stp/>
        <stp>BDH|11901223654394552568</stp>
        <tr r="I476" s="3"/>
      </tp>
      <tp t="s">
        <v>#N/A N/A</v>
        <stp/>
        <stp>BDH|13443531313649967916</stp>
        <tr r="D436" s="3"/>
      </tp>
      <tp t="s">
        <v>#N/A N/A</v>
        <stp/>
        <stp>BDH|11377622831491819241</stp>
        <tr r="E367" s="3"/>
      </tp>
      <tp t="s">
        <v>#N/A N/A</v>
        <stp/>
        <stp>BDH|11601263560573595198</stp>
        <tr r="B435" s="3"/>
      </tp>
      <tp t="s">
        <v>#N/A N/A</v>
        <stp/>
        <stp>BDH|12146590777831373632</stp>
        <tr r="B122" s="3"/>
      </tp>
      <tp t="s">
        <v>#N/A N/A</v>
        <stp/>
        <stp>BDH|11379213417447899226</stp>
        <tr r="C511" s="3"/>
      </tp>
      <tp t="s">
        <v>#N/A N/A</v>
        <stp/>
        <stp>BDH|10592893548583834832</stp>
        <tr r="G157" s="3"/>
      </tp>
      <tp t="s">
        <v>#N/A N/A</v>
        <stp/>
        <stp>BDH|10802176094818457707</stp>
        <tr r="B580" s="3"/>
      </tp>
      <tp t="s">
        <v>#N/A N/A</v>
        <stp/>
        <stp>BDH|15648988897002371058</stp>
        <tr r="C389" s="3"/>
      </tp>
      <tp t="s">
        <v>#N/A N/A</v>
        <stp/>
        <stp>BDH|11188613607247805709</stp>
        <tr r="I213" s="3"/>
      </tp>
      <tp t="s">
        <v>#N/A N/A</v>
        <stp/>
        <stp>BDH|11831484774002979720</stp>
        <tr r="D600" s="3"/>
      </tp>
      <tp t="s">
        <v>#N/A N/A</v>
        <stp/>
        <stp>BDH|14857269176425611319</stp>
        <tr r="C353" s="3"/>
      </tp>
      <tp t="s">
        <v>#N/A N/A</v>
        <stp/>
        <stp>BDH|13230987337477690949</stp>
        <tr r="B519" s="3"/>
      </tp>
      <tp t="s">
        <v>#N/A N/A</v>
        <stp/>
        <stp>BDH|16114114217106176794</stp>
        <tr r="B255" s="3"/>
      </tp>
      <tp t="s">
        <v>#N/A N/A</v>
        <stp/>
        <stp>BDH|16834262679560911411</stp>
        <tr r="F557" s="3"/>
      </tp>
      <tp t="s">
        <v>#N/A N/A</v>
        <stp/>
        <stp>BDH|18083008439004761812</stp>
        <tr r="C303" s="3"/>
      </tp>
      <tp t="s">
        <v>#N/A N/A</v>
        <stp/>
        <stp>BDH|13339650511412180186</stp>
        <tr r="H100" s="3"/>
      </tp>
      <tp t="s">
        <v>#N/A N/A</v>
        <stp/>
        <stp>BDH|12787065029067440026</stp>
        <tr r="H94" s="3"/>
      </tp>
      <tp t="s">
        <v>#N/A N/A</v>
        <stp/>
        <stp>BDH|16883601707073972481</stp>
        <tr r="F165" s="3"/>
      </tp>
      <tp t="s">
        <v>#N/A N/A</v>
        <stp/>
        <stp>BDH|12315241205785926258</stp>
        <tr r="B578" s="3"/>
      </tp>
      <tp t="s">
        <v>#N/A N/A</v>
        <stp/>
        <stp>BDH|17939268263185717156</stp>
        <tr r="E475" s="3"/>
      </tp>
      <tp t="s">
        <v>#N/A N/A</v>
        <stp/>
        <stp>BDH|13061058824852747480</stp>
        <tr r="G302" s="3"/>
      </tp>
      <tp t="s">
        <v>#N/A N/A</v>
        <stp/>
        <stp>BDH|10281208402904883161</stp>
        <tr r="F420" s="3"/>
      </tp>
      <tp t="s">
        <v>#N/A N/A</v>
        <stp/>
        <stp>BDH|16694595364225685731</stp>
        <tr r="C355" s="3"/>
      </tp>
      <tp t="s">
        <v>#N/A N/A</v>
        <stp/>
        <stp>BDH|17940322417384639640</stp>
        <tr r="I517" s="3"/>
      </tp>
      <tp t="s">
        <v>#N/A N/A</v>
        <stp/>
        <stp>BDH|16862847580050710156</stp>
        <tr r="E207" s="3"/>
      </tp>
      <tp t="s">
        <v>#N/A N/A</v>
        <stp/>
        <stp>BDH|15664718348915407452</stp>
        <tr r="D536" s="3"/>
      </tp>
      <tp t="s">
        <v>#N/A N/A</v>
        <stp/>
        <stp>BDS|14713716378181484106</stp>
        <tr r="W351" s="3"/>
      </tp>
      <tp t="s">
        <v>#N/A N/A</v>
        <stp/>
        <stp>BDS|14686065925160616292</stp>
        <tr r="W378" s="3"/>
      </tp>
      <tp t="e">
        <v>#N/A</v>
        <stp/>
        <stp>BDS|12675721502283488281</stp>
        <tr r="W189" s="3"/>
        <tr r="W189" s="3"/>
        <tr r="L189" s="3"/>
        <tr r="L189" s="3"/>
        <tr r="AH189" s="3"/>
        <tr r="AH189" s="3"/>
      </tp>
      <tp t="s">
        <v>#N/A N/A</v>
        <stp/>
        <stp>BDS|16317502072738349883</stp>
        <tr r="AH440" s="3"/>
      </tp>
      <tp t="s">
        <v>#N/A N/A</v>
        <stp/>
        <stp>BDS|17094730659460020109</stp>
        <tr r="L595" s="3"/>
      </tp>
      <tp t="s">
        <v>#N/A N/A</v>
        <stp/>
        <stp>BDS|13913656240355787004</stp>
        <tr r="AH295" s="3"/>
      </tp>
      <tp t="s">
        <v>#N/A N/A</v>
        <stp/>
        <stp>BDS|15616393013837466430</stp>
        <tr r="AH287" s="3"/>
      </tp>
      <tp t="s">
        <v>#N/A N/A</v>
        <stp/>
        <stp>BDS|12519790607383103215</stp>
        <tr r="AH529" s="3"/>
      </tp>
      <tp t="s">
        <v>#N/A N/A</v>
        <stp/>
        <stp>BDS|13936143131731250455</stp>
        <tr r="L522" s="3"/>
      </tp>
      <tp t="e">
        <v>#N/A</v>
        <stp/>
        <stp>BDS|16327182716451523331</stp>
        <tr r="L586" s="3"/>
        <tr r="L586" s="3"/>
        <tr r="W586" s="3"/>
        <tr r="W586" s="3"/>
        <tr r="AH586" s="3"/>
        <tr r="AH586" s="3"/>
      </tp>
      <tp t="s">
        <v>#N/A N/A</v>
        <stp/>
        <stp>BDS|13094172370313931266</stp>
        <tr r="L451" s="3"/>
      </tp>
      <tp t="s">
        <v>#N/A N/A</v>
        <stp/>
        <stp>BDS|16924332974232479428</stp>
        <tr r="L559" s="3"/>
      </tp>
      <tp t="s">
        <v>#N/A N/A</v>
        <stp/>
        <stp>BDS|13523695945325265030</stp>
        <tr r="AH241" s="3"/>
      </tp>
      <tp t="s">
        <v>#N/A N/A</v>
        <stp/>
        <stp>BDS|17882156135124795574</stp>
        <tr r="AH535" s="3"/>
      </tp>
      <tp t="s">
        <v>#N/A N/A</v>
        <stp/>
        <stp>BDS|13425596493189105272</stp>
        <tr r="W271" s="3"/>
      </tp>
      <tp t="e">
        <v>#N/A</v>
        <stp/>
        <stp>BDS|11396347074876517782</stp>
        <tr r="L202" s="3"/>
        <tr r="L202" s="3"/>
        <tr r="AH202" s="3"/>
        <tr r="AH202" s="3"/>
        <tr r="W202" s="3"/>
        <tr r="W202" s="3"/>
      </tp>
      <tp t="s">
        <v>#N/A N/A</v>
        <stp/>
        <stp>BDS|10346636622736887655</stp>
        <tr r="AH238" s="3"/>
      </tp>
      <tp t="e">
        <v>#N/A</v>
        <stp/>
        <stp>BDS|13795601368170086709</stp>
        <tr r="L484" s="3"/>
        <tr r="L484" s="3"/>
        <tr r="W484" s="3"/>
        <tr r="W484" s="3"/>
        <tr r="AH484" s="3"/>
        <tr r="AH484" s="3"/>
      </tp>
      <tp t="e">
        <v>#N/A</v>
        <stp/>
        <stp>BDP|15879599275077100491</stp>
        <tr r="F15" s="3"/>
      </tp>
      <tp t="s">
        <v>#N/A N/A</v>
        <stp/>
        <stp>BDS|14377092460085540303</stp>
        <tr r="W306" s="3"/>
      </tp>
      <tp t="e">
        <v>#N/A</v>
        <stp/>
        <stp>BDS|10195825781330995444</stp>
        <tr r="L560" s="3"/>
        <tr r="L560" s="3"/>
        <tr r="W560" s="3"/>
        <tr r="W560" s="3"/>
        <tr r="AH560" s="3"/>
        <tr r="AH560" s="3"/>
      </tp>
      <tp t="s">
        <v>#N/A N/A</v>
        <stp/>
        <stp>BDS|12540022898407303835</stp>
        <tr r="L465" s="3"/>
      </tp>
      <tp t="s">
        <v>#N/A N/A</v>
        <stp/>
        <stp>BDS|15971309008947739592</stp>
        <tr r="W426" s="3"/>
      </tp>
      <tp t="s">
        <v>#N/A N/A</v>
        <stp/>
        <stp>BDS|10388571793829174192</stp>
        <tr r="L318" s="3"/>
      </tp>
      <tp t="s">
        <v>#N/A N/A</v>
        <stp/>
        <stp>BDS|15788612435374877076</stp>
        <tr r="W192" s="3"/>
      </tp>
      <tp t="e">
        <v>#N/A</v>
        <stp/>
        <stp>BDS|12955463294058491333</stp>
        <tr r="AH600" s="3"/>
        <tr r="AH600" s="3"/>
        <tr r="L600" s="3"/>
        <tr r="L600" s="3"/>
        <tr r="W600" s="3"/>
        <tr r="W600" s="3"/>
      </tp>
      <tp t="s">
        <v>#N/A N/A</v>
        <stp/>
        <stp>BDS|15422482115394459010</stp>
        <tr r="L587" s="3"/>
      </tp>
      <tp t="s">
        <v>#N/A N/A</v>
        <stp/>
        <stp>BDS|16041981790422404004</stp>
        <tr r="L387" s="3"/>
      </tp>
      <tp t="s">
        <v>#N/A N/A</v>
        <stp/>
        <stp>BDS|15682461237984013259</stp>
        <tr r="W569" s="3"/>
      </tp>
      <tp t="s">
        <v>#N/A N/A</v>
        <stp/>
        <stp>BDS|12287563517801468352</stp>
        <tr r="L503" s="3"/>
      </tp>
      <tp t="s">
        <v>#N/A N/A</v>
        <stp/>
        <stp>BDS|14281360735585250501</stp>
        <tr r="L200" s="3"/>
      </tp>
      <tp t="s">
        <v>#N/A N/A</v>
        <stp/>
        <stp>BDS|10859379194957089984</stp>
        <tr r="W239" s="3"/>
      </tp>
      <tp t="s">
        <v>#N/A N/A</v>
        <stp/>
        <stp>BDS|11489622525780678165</stp>
        <tr r="W362" s="3"/>
      </tp>
      <tp t="e">
        <v>#N/A</v>
        <stp/>
        <stp>BDS|11251261026975687076</stp>
        <tr r="L162" s="3"/>
        <tr r="L162" s="3"/>
        <tr r="AH162" s="3"/>
        <tr r="AH162" s="3"/>
        <tr r="W162" s="3"/>
        <tr r="W162" s="3"/>
      </tp>
      <tp t="s">
        <v>#N/A N/A</v>
        <stp/>
        <stp>BDS|14581249074697604206</stp>
        <tr r="AH248" s="3"/>
      </tp>
      <tp t="e">
        <v>#N/A</v>
        <stp/>
        <stp>BDS|16772572043440262326</stp>
        <tr r="L581" s="3"/>
        <tr r="L581" s="3"/>
        <tr r="AH581" s="3"/>
        <tr r="AH581" s="3"/>
        <tr r="W581" s="3"/>
        <tr r="W581" s="3"/>
      </tp>
      <tp t="s">
        <v>#N/A N/A</v>
        <stp/>
        <stp>BDS|13844184503274570250</stp>
        <tr r="W341" s="3"/>
      </tp>
      <tp t="s">
        <v>#N/A N/A</v>
        <stp/>
        <stp>BDS|16355307241870663578</stp>
        <tr r="L453" s="3"/>
      </tp>
      <tp t="s">
        <v>#N/A N/A</v>
        <stp/>
        <stp>BDS|10373653992369228269</stp>
        <tr r="W365" s="3"/>
      </tp>
      <tp t="s">
        <v>#N/A N/A</v>
        <stp/>
        <stp>BDS|10445178070417224516</stp>
        <tr r="AH548" s="3"/>
      </tp>
      <tp t="s">
        <v>#N/A N/A</v>
        <stp/>
        <stp>BDS|12839431276183815657</stp>
        <tr r="W218" s="3"/>
      </tp>
      <tp t="e">
        <v>#N/A</v>
        <stp/>
        <stp>BDS|15502782369193070359</stp>
        <tr r="AH175" s="3"/>
        <tr r="AH175" s="3"/>
        <tr r="W175" s="3"/>
        <tr r="W175" s="3"/>
        <tr r="L175" s="3"/>
        <tr r="L175" s="3"/>
      </tp>
      <tp t="e">
        <v>#N/A</v>
        <stp/>
        <stp>BDS|17954524238344087128</stp>
        <tr r="L329" s="3"/>
        <tr r="L329" s="3"/>
        <tr r="AH329" s="3"/>
        <tr r="AH329" s="3"/>
        <tr r="W329" s="3"/>
        <tr r="W329" s="3"/>
      </tp>
      <tp t="e">
        <v>#N/A</v>
        <stp/>
        <stp>BDS|17734733961843763146</stp>
        <tr r="L589" s="3"/>
        <tr r="L589" s="3"/>
        <tr r="AH589" s="3"/>
        <tr r="AH589" s="3"/>
        <tr r="W589" s="3"/>
        <tr r="W589" s="3"/>
      </tp>
      <tp t="s">
        <v>#N/A N/A</v>
        <stp/>
        <stp>BDS|12444713911639350919</stp>
        <tr r="AH499" s="3"/>
      </tp>
      <tp t="e">
        <v>#N/A</v>
        <stp/>
        <stp>BDS|12902088405163775552</stp>
        <tr r="L354" s="3"/>
        <tr r="L354" s="3"/>
        <tr r="W354" s="3"/>
        <tr r="W354" s="3"/>
        <tr r="AH354" s="3"/>
        <tr r="AH354" s="3"/>
      </tp>
      <tp t="e">
        <v>#N/A</v>
        <stp/>
        <stp>BDS|12351405926398371806</stp>
        <tr r="AH392" s="3"/>
        <tr r="AH392" s="3"/>
        <tr r="W392" s="3"/>
        <tr r="W392" s="3"/>
        <tr r="L392" s="3"/>
        <tr r="L392" s="3"/>
      </tp>
      <tp t="s">
        <v>#N/A N/A</v>
        <stp/>
        <stp>BDS|10251410160695445316</stp>
        <tr r="AH254" s="3"/>
      </tp>
      <tp t="s">
        <v>#N/A N/A</v>
        <stp/>
        <stp>BDS|11097598549261554532</stp>
        <tr r="W335" s="3"/>
      </tp>
      <tp t="s">
        <v>#N/A N/A</v>
        <stp/>
        <stp>BDS|15713339061360338410</stp>
        <tr r="W599" s="3"/>
      </tp>
      <tp t="e">
        <v>#N/A</v>
        <stp/>
        <stp>BDS|17079294339363514129</stp>
        <tr r="W451" s="3"/>
        <tr r="W451" s="3"/>
        <tr r="AH451" s="3"/>
        <tr r="AH451" s="3"/>
        <tr r="L451" s="3"/>
        <tr r="L451" s="3"/>
      </tp>
      <tp t="s">
        <v>#N/A N/A</v>
        <stp/>
        <stp>BDS|13289372613373820694</stp>
        <tr r="AH216" s="3"/>
      </tp>
      <tp t="e">
        <v>#N/A</v>
        <stp/>
        <stp>BDS|14683176210676771613</stp>
        <tr r="L197" s="3"/>
        <tr r="L197" s="3"/>
        <tr r="AH197" s="3"/>
        <tr r="AH197" s="3"/>
        <tr r="W197" s="3"/>
        <tr r="W197" s="3"/>
      </tp>
      <tp t="s">
        <v>#N/A N/A</v>
        <stp/>
        <stp>BDS|13637542313872102178</stp>
        <tr r="L450" s="3"/>
      </tp>
      <tp t="s">
        <v>#N/A N/A</v>
        <stp/>
        <stp>BDS|10227794022215944470</stp>
        <tr r="L309" s="3"/>
      </tp>
      <tp t="e">
        <v>#N/A</v>
        <stp/>
        <stp>BDS|11163674087303475821</stp>
        <tr r="AH397" s="3"/>
        <tr r="AH397" s="3"/>
        <tr r="L397" s="3"/>
        <tr r="L397" s="3"/>
        <tr r="W397" s="3"/>
        <tr r="W397" s="3"/>
      </tp>
      <tp t="s">
        <v>#N/A N/A</v>
        <stp/>
        <stp>BDS|11579177188574944844</stp>
        <tr r="AH460" s="3"/>
      </tp>
      <tp t="s">
        <v>#N/A N/A</v>
        <stp/>
        <stp>BDS|16980776285825756880</stp>
        <tr r="AH484" s="3"/>
      </tp>
      <tp t="s">
        <v>#N/A N/A</v>
        <stp/>
        <stp>BDS|11902688071014196054</stp>
        <tr r="AH283" s="3"/>
      </tp>
      <tp t="s">
        <v>#N/A N/A</v>
        <stp/>
        <stp>BDS|12418220235554098379</stp>
        <tr r="W380" s="3"/>
      </tp>
      <tp t="e">
        <v>#N/A</v>
        <stp/>
        <stp>BDS|10730575480110092954</stp>
        <tr r="L558" s="3"/>
        <tr r="L558" s="3"/>
        <tr r="W558" s="3"/>
        <tr r="W558" s="3"/>
        <tr r="AH558" s="3"/>
        <tr r="AH558" s="3"/>
      </tp>
      <tp t="s">
        <v>#N/A N/A</v>
        <stp/>
        <stp>BDS|18424235482884111218</stp>
        <tr r="W429" s="3"/>
      </tp>
      <tp t="s">
        <v>#N/A N/A</v>
        <stp/>
        <stp>BDS|16566646874577335433</stp>
        <tr r="W175" s="3"/>
      </tp>
      <tp t="s">
        <v>#N/A N/A</v>
        <stp/>
        <stp>BDH|10030071230251146679</stp>
        <tr r="G293" s="3"/>
      </tp>
      <tp t="s">
        <v>#N/A N/A</v>
        <stp/>
        <stp>BDH|17503028967502081714</stp>
        <tr r="G408" s="3"/>
      </tp>
      <tp t="s">
        <v>#N/A N/A</v>
        <stp/>
        <stp>BDH|11942256024467143283</stp>
        <tr r="C308" s="3"/>
      </tp>
      <tp t="s">
        <v>#N/A N/A</v>
        <stp/>
        <stp>BDH|14172234234634324547</stp>
        <tr r="G385" s="3"/>
      </tp>
      <tp t="s">
        <v>#N/A N/A</v>
        <stp/>
        <stp>BDH|12838194336372756617</stp>
        <tr r="H588" s="3"/>
      </tp>
      <tp t="s">
        <v>#N/A N/A</v>
        <stp/>
        <stp>BDH|11750497762487548099</stp>
        <tr r="F97" s="3"/>
      </tp>
      <tp t="s">
        <v>#N/A N/A</v>
        <stp/>
        <stp>BDH|13952148261675834541</stp>
        <tr r="H218" s="3"/>
      </tp>
      <tp t="s">
        <v>#N/A N/A</v>
        <stp/>
        <stp>BDH|12914940266901330884</stp>
        <tr r="E327" s="3"/>
      </tp>
      <tp t="s">
        <v>#N/A N/A</v>
        <stp/>
        <stp>BDH|15337217520546787755</stp>
        <tr r="G415" s="3"/>
      </tp>
      <tp t="s">
        <v>#N/A N/A</v>
        <stp/>
        <stp>BDH|17234810292413263130</stp>
        <tr r="F319" s="3"/>
      </tp>
      <tp t="s">
        <v>#N/A N/A</v>
        <stp/>
        <stp>BDH|11197614942922746557</stp>
        <tr r="C302" s="3"/>
      </tp>
      <tp t="s">
        <v>#N/A N/A</v>
        <stp/>
        <stp>BDH|10111216736233660605</stp>
        <tr r="C555" s="3"/>
      </tp>
      <tp t="s">
        <v>#N/A N/A</v>
        <stp/>
        <stp>BDH|14480655298827379898</stp>
        <tr r="G126" s="3"/>
      </tp>
      <tp t="s">
        <v>#N/A N/A</v>
        <stp/>
        <stp>BDH|16199066622504159471</stp>
        <tr r="D257" s="3"/>
      </tp>
      <tp t="s">
        <v>#N/A N/A</v>
        <stp/>
        <stp>BDH|11897566511460474180</stp>
        <tr r="B557" s="3"/>
      </tp>
      <tp t="s">
        <v>#N/A N/A</v>
        <stp/>
        <stp>BDH|15676124272945191247</stp>
        <tr r="H308" s="3"/>
      </tp>
      <tp t="s">
        <v>#N/A N/A</v>
        <stp/>
        <stp>BDH|11110268121451201465</stp>
        <tr r="C469" s="3"/>
      </tp>
      <tp t="s">
        <v>#N/A N/A</v>
        <stp/>
        <stp>BDH|17268628864552706114</stp>
        <tr r="H528" s="3"/>
      </tp>
      <tp t="s">
        <v>#N/A N/A</v>
        <stp/>
        <stp>BDH|16557131250534013243</stp>
        <tr r="H599" s="3"/>
      </tp>
      <tp t="s">
        <v>#N/A N/A</v>
        <stp/>
        <stp>BDH|10670862795136702307</stp>
        <tr r="F223" s="3"/>
      </tp>
      <tp t="s">
        <v>#N/A N/A</v>
        <stp/>
        <stp>BDH|10160984395623777792</stp>
        <tr r="F211" s="3"/>
      </tp>
      <tp t="s">
        <v>#N/A N/A</v>
        <stp/>
        <stp>BDH|11171336943447706545</stp>
        <tr r="F110" s="3"/>
      </tp>
      <tp t="s">
        <v>#N/A N/A</v>
        <stp/>
        <stp>BDH|17284478633676272261</stp>
        <tr r="D374" s="3"/>
      </tp>
      <tp t="s">
        <v>#N/A N/A</v>
        <stp/>
        <stp>BDH|15595549632677259035</stp>
        <tr r="I201" s="3"/>
      </tp>
      <tp t="s">
        <v>#N/A N/A</v>
        <stp/>
        <stp>BDH|15993721052002539192</stp>
        <tr r="D327" s="3"/>
      </tp>
      <tp t="s">
        <v>#N/A N/A</v>
        <stp/>
        <stp>BDH|17812662698805222916</stp>
        <tr r="C231" s="3"/>
      </tp>
      <tp t="s">
        <v>#N/A N/A</v>
        <stp/>
        <stp>BDH|10000684994922829911</stp>
        <tr r="D439" s="3"/>
      </tp>
      <tp t="s">
        <v>#N/A N/A</v>
        <stp/>
        <stp>BDH|11590141503487780308</stp>
        <tr r="E411" s="3"/>
      </tp>
      <tp t="s">
        <v>#N/A N/A</v>
        <stp/>
        <stp>BDH|10341142012037512354</stp>
        <tr r="F471" s="3"/>
      </tp>
      <tp t="s">
        <v>#N/A N/A</v>
        <stp/>
        <stp>BDH|15453561213133229667</stp>
        <tr r="G522" s="3"/>
      </tp>
      <tp t="s">
        <v>#N/A N/A</v>
        <stp/>
        <stp>BDH|18121503792337717714</stp>
        <tr r="G560" s="3"/>
      </tp>
      <tp t="s">
        <v>#N/A N/A</v>
        <stp/>
        <stp>BDH|16869182194999126316</stp>
        <tr r="E186" s="3"/>
      </tp>
      <tp t="s">
        <v>#N/A N/A</v>
        <stp/>
        <stp>BDH|17051265220807402460</stp>
        <tr r="F156" s="3"/>
      </tp>
      <tp t="s">
        <v>#N/A N/A</v>
        <stp/>
        <stp>BDH|16778911790342546071</stp>
        <tr r="F189" s="3"/>
      </tp>
      <tp t="s">
        <v>#N/A N/A</v>
        <stp/>
        <stp>BDH|13964625872674917244</stp>
        <tr r="I429" s="3"/>
      </tp>
      <tp t="s">
        <v>#N/A N/A</v>
        <stp/>
        <stp>BDH|11314161734641154644</stp>
        <tr r="H432" s="3"/>
      </tp>
      <tp t="s">
        <v>#N/A N/A</v>
        <stp/>
        <stp>BDH|18159716684470899388</stp>
        <tr r="C521" s="3"/>
      </tp>
      <tp t="s">
        <v>#N/A N/A</v>
        <stp/>
        <stp>BDH|18032964515410209456</stp>
        <tr r="B250" s="3"/>
      </tp>
      <tp t="s">
        <v>#N/A N/A</v>
        <stp/>
        <stp>BDH|16314256665787430137</stp>
        <tr r="H410" s="3"/>
      </tp>
      <tp t="s">
        <v>#N/A N/A</v>
        <stp/>
        <stp>BDH|15729449095339752566</stp>
        <tr r="E212" s="3"/>
      </tp>
      <tp t="s">
        <v>#N/A N/A</v>
        <stp/>
        <stp>BDH|13070308612905595005</stp>
        <tr r="G540" s="3"/>
      </tp>
      <tp t="s">
        <v>#N/A N/A</v>
        <stp/>
        <stp>BDH|15282468022832611576</stp>
        <tr r="I375" s="3"/>
      </tp>
      <tp t="s">
        <v>#N/A N/A</v>
        <stp/>
        <stp>BDH|14573552859941853164</stp>
        <tr r="F269" s="3"/>
      </tp>
      <tp t="s">
        <v>#N/A N/A</v>
        <stp/>
        <stp>BDH|13200267233632650464</stp>
        <tr r="I369" s="3"/>
      </tp>
      <tp t="s">
        <v>#N/A N/A</v>
        <stp/>
        <stp>BDH|14591341253984539202</stp>
        <tr r="B157" s="3"/>
      </tp>
      <tp t="s">
        <v>#N/A N/A</v>
        <stp/>
        <stp>BDH|17777656847577558677</stp>
        <tr r="B227" s="3"/>
      </tp>
      <tp t="s">
        <v>#N/A N/A</v>
        <stp/>
        <stp>BDH|15610792734914996148</stp>
        <tr r="D304" s="3"/>
      </tp>
      <tp t="s">
        <v>#N/A N/A</v>
        <stp/>
        <stp>BDH|14040469866722124077</stp>
        <tr r="D121" s="3"/>
      </tp>
      <tp t="s">
        <v>#N/A N/A</v>
        <stp/>
        <stp>BDH|16284951791570732270</stp>
        <tr r="F544" s="3"/>
      </tp>
      <tp t="s">
        <v>#N/A N/A</v>
        <stp/>
        <stp>BDH|15816581967021983386</stp>
        <tr r="D379" s="3"/>
      </tp>
      <tp t="s">
        <v>#N/A N/A</v>
        <stp/>
        <stp>BDH|18348465889760218089</stp>
        <tr r="E240" s="3"/>
      </tp>
      <tp t="s">
        <v>#N/A N/A</v>
        <stp/>
        <stp>BDH|18243580485075192483</stp>
        <tr r="B313" s="3"/>
      </tp>
      <tp t="s">
        <v>#N/A N/A</v>
        <stp/>
        <stp>BDH|14419564242488688905</stp>
        <tr r="F169" s="3"/>
      </tp>
      <tp t="s">
        <v>#N/A N/A</v>
        <stp/>
        <stp>BDH|11643685003220313387</stp>
        <tr r="D297" s="3"/>
      </tp>
      <tp t="s">
        <v>#N/A N/A</v>
        <stp/>
        <stp>BDH|15989935455304138989</stp>
        <tr r="E183" s="3"/>
      </tp>
      <tp t="s">
        <v>#N/A N/A</v>
        <stp/>
        <stp>BDH|15566819996091968123</stp>
        <tr r="H97" s="3"/>
      </tp>
      <tp t="s">
        <v>#N/A N/A</v>
        <stp/>
        <stp>BDH|10904767975522691652</stp>
        <tr r="G228" s="3"/>
      </tp>
      <tp t="s">
        <v>#N/A N/A</v>
        <stp/>
        <stp>BDH|15568389574764971191</stp>
        <tr r="C276" s="3"/>
      </tp>
      <tp t="s">
        <v>#N/A N/A</v>
        <stp/>
        <stp>BDH|11109611727899644880</stp>
        <tr r="H178" s="3"/>
      </tp>
      <tp t="s">
        <v>#N/A N/A</v>
        <stp/>
        <stp>BDH|18053760525640291987</stp>
        <tr r="H583" s="3"/>
      </tp>
      <tp t="s">
        <v>#N/A N/A</v>
        <stp/>
        <stp>BDH|13526520888932037864</stp>
        <tr r="C462" s="3"/>
      </tp>
      <tp t="s">
        <v>#N/A N/A</v>
        <stp/>
        <stp>BDH|10166723548801351614</stp>
        <tr r="B433" s="3"/>
      </tp>
      <tp t="s">
        <v>#N/A N/A</v>
        <stp/>
        <stp>BDH|18112635984694926663</stp>
        <tr r="H102" s="3"/>
      </tp>
      <tp t="s">
        <v>#N/A N/A</v>
        <stp/>
        <stp>BDH|17665648955535696580</stp>
        <tr r="H589" s="3"/>
      </tp>
      <tp t="s">
        <v>#N/A N/A</v>
        <stp/>
        <stp>BDH|17964808198614972618</stp>
        <tr r="F327" s="3"/>
      </tp>
      <tp t="s">
        <v>#N/A N/A</v>
        <stp/>
        <stp>BDH|15215242091999941364</stp>
        <tr r="G483" s="3"/>
      </tp>
      <tp t="s">
        <v>#N/A N/A</v>
        <stp/>
        <stp>BDH|15750881330189451338</stp>
        <tr r="B389" s="3"/>
      </tp>
      <tp t="s">
        <v>#N/A N/A</v>
        <stp/>
        <stp>BDH|11199466259701137575</stp>
        <tr r="C212" s="3"/>
      </tp>
      <tp t="s">
        <v>#N/A N/A</v>
        <stp/>
        <stp>BDH|16782180272765631130</stp>
        <tr r="D217" s="3"/>
      </tp>
      <tp t="s">
        <v>#N/A N/A</v>
        <stp/>
        <stp>BDH|13162094710381336734</stp>
        <tr r="F315" s="3"/>
      </tp>
      <tp t="s">
        <v>#N/A N/A</v>
        <stp/>
        <stp>BDH|13386214006171958463</stp>
        <tr r="D114" s="3"/>
      </tp>
      <tp t="s">
        <v>#N/A N/A</v>
        <stp/>
        <stp>BDH|15184108219250603158</stp>
        <tr r="C465" s="3"/>
      </tp>
      <tp t="s">
        <v>#N/A N/A</v>
        <stp/>
        <stp>BDH|12024087466273785325</stp>
        <tr r="E417" s="3"/>
      </tp>
      <tp t="s">
        <v>#N/A N/A</v>
        <stp/>
        <stp>BDH|14653325630715917568</stp>
        <tr r="E523" s="3"/>
      </tp>
      <tp t="s">
        <v>#N/A N/A</v>
        <stp/>
        <stp>BDH|16253950706143992830</stp>
        <tr r="E396" s="3"/>
      </tp>
      <tp t="s">
        <v>#N/A N/A</v>
        <stp/>
        <stp>BDH|10436530508071558017</stp>
        <tr r="H239" s="3"/>
      </tp>
      <tp t="s">
        <v>#N/A N/A</v>
        <stp/>
        <stp>BDH|13861781598541544867</stp>
        <tr r="H567" s="3"/>
      </tp>
      <tp t="s">
        <v>#N/A N/A</v>
        <stp/>
        <stp>BDH|10958792803006928512</stp>
        <tr r="B560" s="3"/>
      </tp>
      <tp t="s">
        <v>#N/A N/A</v>
        <stp/>
        <stp>BDH|12161418050177314095</stp>
        <tr r="D579" s="3"/>
      </tp>
      <tp t="s">
        <v>#N/A N/A</v>
        <stp/>
        <stp>BDH|10478023516671281483</stp>
        <tr r="G106" s="3"/>
      </tp>
      <tp t="s">
        <v>#N/A N/A</v>
        <stp/>
        <stp>BDH|13882760436182174136</stp>
        <tr r="E121" s="3"/>
      </tp>
      <tp t="s">
        <v>#N/A N/A</v>
        <stp/>
        <stp>BDH|17340225135801838364</stp>
        <tr r="E272" s="3"/>
      </tp>
      <tp t="s">
        <v>#N/A N/A</v>
        <stp/>
        <stp>BDH|14612471039844406368</stp>
        <tr r="H461" s="3"/>
      </tp>
      <tp t="s">
        <v>#N/A N/A</v>
        <stp/>
        <stp>BDH|16853120459563068591</stp>
        <tr r="I594" s="3"/>
      </tp>
      <tp t="s">
        <v>#N/A N/A</v>
        <stp/>
        <stp>BDH|11786780577135772059</stp>
        <tr r="C312" s="3"/>
      </tp>
      <tp t="s">
        <v>#N/A N/A</v>
        <stp/>
        <stp>BDH|10130586444395250056</stp>
        <tr r="C246" s="3"/>
      </tp>
      <tp t="s">
        <v>#N/A N/A</v>
        <stp/>
        <stp>BDH|12323015335045571084</stp>
        <tr r="E492" s="3"/>
      </tp>
      <tp t="s">
        <v>#N/A N/A</v>
        <stp/>
        <stp>BDH|17328044675791162593</stp>
        <tr r="F320" s="3"/>
      </tp>
      <tp t="s">
        <v>#N/A N/A</v>
        <stp/>
        <stp>BDH|13806456562844219104</stp>
        <tr r="I550" s="3"/>
      </tp>
      <tp t="s">
        <v>#N/A N/A</v>
        <stp/>
        <stp>BDH|10031320212481572788</stp>
        <tr r="G141" s="3"/>
      </tp>
      <tp t="s">
        <v>#N/A N/A</v>
        <stp/>
        <stp>BDH|13363975551632940919</stp>
        <tr r="B448" s="3"/>
      </tp>
      <tp t="s">
        <v>#N/A N/A</v>
        <stp/>
        <stp>BDH|10274198615414350006</stp>
        <tr r="I308" s="3"/>
      </tp>
      <tp t="s">
        <v>#N/A N/A</v>
        <stp/>
        <stp>BDH|16929401571891453010</stp>
        <tr r="C534" s="3"/>
      </tp>
      <tp t="s">
        <v>#N/A N/A</v>
        <stp/>
        <stp>BDH|15261797852823075043</stp>
        <tr r="I139" s="3"/>
      </tp>
      <tp t="s">
        <v>#N/A N/A</v>
        <stp/>
        <stp>BDH|16359725930521481780</stp>
        <tr r="C583" s="3"/>
      </tp>
      <tp t="s">
        <v>#N/A N/A</v>
        <stp/>
        <stp>BDH|10339425978934744337</stp>
        <tr r="D443" s="3"/>
      </tp>
      <tp t="s">
        <v>#N/A N/A</v>
        <stp/>
        <stp>BDH|14814664182519941787</stp>
        <tr r="D399" s="3"/>
      </tp>
      <tp t="s">
        <v>#N/A N/A</v>
        <stp/>
        <stp>BDH|15413459713057707388</stp>
        <tr r="G566" s="3"/>
      </tp>
      <tp t="s">
        <v>#N/A N/A</v>
        <stp/>
        <stp>BDH|12028032628122045661</stp>
        <tr r="C250" s="3"/>
      </tp>
      <tp t="s">
        <v>#N/A N/A</v>
        <stp/>
        <stp>BDH|13970227787804139910</stp>
        <tr r="C328" s="3"/>
      </tp>
      <tp t="s">
        <v>#N/A N/A</v>
        <stp/>
        <stp>BDH|11935842884344413118</stp>
        <tr r="H194" s="3"/>
      </tp>
      <tp t="s">
        <v>#N/A N/A</v>
        <stp/>
        <stp>BDH|13790191620354457065</stp>
        <tr r="D173" s="3"/>
      </tp>
      <tp t="s">
        <v>#N/A N/A</v>
        <stp/>
        <stp>BDH|14867339220755551425</stp>
        <tr r="B305" s="3"/>
      </tp>
      <tp t="s">
        <v>#N/A N/A</v>
        <stp/>
        <stp>BDH|10301703558865318344</stp>
        <tr r="F274" s="3"/>
      </tp>
      <tp t="s">
        <v>#N/A N/A</v>
        <stp/>
        <stp>BDH|15737310769847135329</stp>
        <tr r="G95" s="3"/>
      </tp>
      <tp t="s">
        <v>#N/A N/A</v>
        <stp/>
        <stp>BDH|16959796338125224360</stp>
        <tr r="E129" s="3"/>
      </tp>
      <tp t="s">
        <v>#N/A N/A</v>
        <stp/>
        <stp>BDH|18038899464967610574</stp>
        <tr r="H387" s="3"/>
      </tp>
      <tp t="s">
        <v>#N/A N/A</v>
        <stp/>
        <stp>BDH|13697136367817801762</stp>
        <tr r="F166" s="3"/>
      </tp>
      <tp t="s">
        <v>#N/A N/A</v>
        <stp/>
        <stp>BDH|17998130520196012652</stp>
        <tr r="D582" s="3"/>
      </tp>
      <tp t="s">
        <v>#N/A N/A</v>
        <stp/>
        <stp>BDH|11305358158800763369</stp>
        <tr r="B240" s="3"/>
      </tp>
      <tp t="s">
        <v>#N/A N/A</v>
        <stp/>
        <stp>BDH|12982012631835485025</stp>
        <tr r="I385" s="3"/>
      </tp>
      <tp t="s">
        <v>#N/A N/A</v>
        <stp/>
        <stp>BDH|14417345234339878937</stp>
        <tr r="H597" s="3"/>
      </tp>
      <tp t="s">
        <v>#N/A N/A</v>
        <stp/>
        <stp>BDH|16147199170664559029</stp>
        <tr r="F360" s="3"/>
      </tp>
      <tp t="s">
        <v>#N/A N/A</v>
        <stp/>
        <stp>BDH|13461305410521965426</stp>
        <tr r="C516" s="3"/>
      </tp>
      <tp t="s">
        <v>#N/A N/A</v>
        <stp/>
        <stp>BDH|17864220074780943680</stp>
        <tr r="E319" s="3"/>
      </tp>
      <tp t="s">
        <v>#N/A N/A</v>
        <stp/>
        <stp>BDH|17534192277860441508</stp>
        <tr r="H223" s="3"/>
      </tp>
      <tp t="s">
        <v>#N/A N/A</v>
        <stp/>
        <stp>BDH|12616016230174017183</stp>
        <tr r="F581" s="3"/>
      </tp>
      <tp t="s">
        <v>#N/A N/A</v>
        <stp/>
        <stp>BDH|13008737531010547398</stp>
        <tr r="E324" s="3"/>
      </tp>
      <tp t="s">
        <v>#N/A N/A</v>
        <stp/>
        <stp>BDH|10091736175083170799</stp>
        <tr r="I472" s="3"/>
      </tp>
      <tp t="s">
        <v>#N/A N/A</v>
        <stp/>
        <stp>BDH|12690825102946107895</stp>
        <tr r="H466" s="3"/>
      </tp>
      <tp t="s">
        <v>#N/A N/A</v>
        <stp/>
        <stp>BDH|14426075435015960616</stp>
        <tr r="H372" s="3"/>
      </tp>
      <tp t="s">
        <v>#N/A N/A</v>
        <stp/>
        <stp>BDH|16908064510407349421</stp>
        <tr r="D273" s="3"/>
      </tp>
      <tp>
        <v>37</v>
        <stp/>
        <stp>BDP|13681646457249996922|22</stp>
        <stp>PCE DEFY Index</stp>
        <stp>RT_BN_SURVEY_NUMBER</stp>
        <tr r="E13" s="3"/>
      </tp>
      <tp t="s">
        <v>#N/A N/A</v>
        <stp/>
        <stp>BDS|17999350004066764752</stp>
        <tr r="AH537" s="3"/>
      </tp>
      <tp t="s">
        <v>#N/A N/A</v>
        <stp/>
        <stp>BDS|10398195778075896609</stp>
        <tr r="L401" s="3"/>
      </tp>
      <tp t="s">
        <v>#N/A N/A</v>
        <stp/>
        <stp>BDS|14623543215420908546</stp>
        <tr r="L390" s="3"/>
      </tp>
      <tp t="s">
        <v>#N/A N/A</v>
        <stp/>
        <stp>BDS|17637756739390438640</stp>
        <tr r="L105" s="3"/>
      </tp>
      <tp t="s">
        <v>#N/A N/A</v>
        <stp/>
        <stp>BDS|11394522673764057292</stp>
        <tr r="AH439" s="3"/>
      </tp>
      <tp t="s">
        <v>#N/A N/A</v>
        <stp/>
        <stp>BDS|15306748919322425415</stp>
        <tr r="W472" s="3"/>
      </tp>
      <tp t="e">
        <v>#N/A</v>
        <stp/>
        <stp>BDS|12589718437360820300</stp>
        <tr r="W220" s="3"/>
        <tr r="W220" s="3"/>
        <tr r="L220" s="3"/>
        <tr r="L220" s="3"/>
        <tr r="AH220" s="3"/>
        <tr r="AH220" s="3"/>
      </tp>
      <tp t="e">
        <v>#N/A</v>
        <stp/>
        <stp>BDS|10990133835774321378</stp>
        <tr r="L112" s="3"/>
        <tr r="L112" s="3"/>
        <tr r="W112" s="3"/>
        <tr r="W112" s="3"/>
        <tr r="AH112" s="3"/>
        <tr r="AH112" s="3"/>
      </tp>
      <tp t="e">
        <v>#N/A</v>
        <stp/>
        <stp>BDS|12345460681109851277</stp>
        <tr r="W532" s="3"/>
        <tr r="W532" s="3"/>
        <tr r="AH532" s="3"/>
        <tr r="AH532" s="3"/>
        <tr r="L532" s="3"/>
        <tr r="L532" s="3"/>
      </tp>
      <tp t="e">
        <v>#N/A</v>
        <stp/>
        <stp>BDP|16003171038830241158</stp>
        <tr r="G17" s="3"/>
      </tp>
      <tp t="s">
        <v>#N/A N/A</v>
        <stp/>
        <stp>BDS|16893509525022238647</stp>
        <tr r="L475" s="3"/>
      </tp>
      <tp t="s">
        <v>#N/A N/A</v>
        <stp/>
        <stp>BDS|13517169878010314000</stp>
        <tr r="AH208" s="3"/>
      </tp>
      <tp t="s">
        <v>#N/A N/A</v>
        <stp/>
        <stp>BDS|17621745801111353481</stp>
        <tr r="AH192" s="3"/>
      </tp>
      <tp t="e">
        <v>#N/A</v>
        <stp/>
        <stp>BDS|14060775260859783995</stp>
        <tr r="W319" s="3"/>
        <tr r="W319" s="3"/>
        <tr r="L319" s="3"/>
        <tr r="L319" s="3"/>
        <tr r="AH319" s="3"/>
        <tr r="AH319" s="3"/>
      </tp>
      <tp t="s">
        <v>#N/A N/A</v>
        <stp/>
        <stp>BDS|18223963569413416102</stp>
        <tr r="W152" s="3"/>
      </tp>
      <tp t="e">
        <v>#N/A</v>
        <stp/>
        <stp>BDS|15244090359136921350</stp>
        <tr r="W430" s="3"/>
        <tr r="W430" s="3"/>
        <tr r="L430" s="3"/>
        <tr r="L430" s="3"/>
        <tr r="AH430" s="3"/>
        <tr r="AH430" s="3"/>
      </tp>
      <tp t="s">
        <v>#N/A N/A</v>
        <stp/>
        <stp>BDS|14914022167481731652</stp>
        <tr r="L558" s="3"/>
      </tp>
      <tp t="e">
        <v>#N/A</v>
        <stp/>
        <stp>BDS|15053737308001338679</stp>
        <tr r="W378" s="3"/>
        <tr r="W378" s="3"/>
        <tr r="L378" s="3"/>
        <tr r="L378" s="3"/>
        <tr r="AH378" s="3"/>
        <tr r="AH378" s="3"/>
      </tp>
      <tp t="e">
        <v>#N/A</v>
        <stp/>
        <stp>BDS|17559601641431290197</stp>
        <tr r="W104" s="3"/>
        <tr r="W104" s="3"/>
        <tr r="AH104" s="3"/>
        <tr r="AH104" s="3"/>
        <tr r="L104" s="3"/>
        <tr r="L104" s="3"/>
      </tp>
      <tp t="s">
        <v>#N/A N/A</v>
        <stp/>
        <stp>BDS|14128935803481669986</stp>
        <tr r="L140" s="3"/>
      </tp>
      <tp t="s">
        <v>#N/A N/A</v>
        <stp/>
        <stp>BDS|15192397142413449419</stp>
        <tr r="AH253" s="3"/>
      </tp>
      <tp t="e">
        <v>#N/A</v>
        <stp/>
        <stp>BDS|14431035308897883680</stp>
        <tr r="AH445" s="3"/>
        <tr r="AH445" s="3"/>
        <tr r="L445" s="3"/>
        <tr r="L445" s="3"/>
        <tr r="W445" s="3"/>
        <tr r="W445" s="3"/>
      </tp>
      <tp t="s">
        <v>#N/A N/A</v>
        <stp/>
        <stp>BDS|17256610040053898375</stp>
        <tr r="L551" s="3"/>
      </tp>
      <tp t="s">
        <v>#N/A N/A</v>
        <stp/>
        <stp>BDS|13286153374795831579</stp>
        <tr r="L391" s="3"/>
      </tp>
      <tp t="e">
        <v>#N/A</v>
        <stp/>
        <stp>BDS|10691123420006155086</stp>
        <tr r="AH337" s="3"/>
        <tr r="AH337" s="3"/>
        <tr r="L337" s="3"/>
        <tr r="L337" s="3"/>
        <tr r="W337" s="3"/>
        <tr r="W337" s="3"/>
      </tp>
      <tp t="s">
        <v>#N/A N/A</v>
        <stp/>
        <stp>BDS|17238631170812968155</stp>
        <tr r="L314" s="3"/>
      </tp>
      <tp t="s">
        <v>#N/A N/A</v>
        <stp/>
        <stp>BDS|10843681462902946797</stp>
        <tr r="AH565" s="3"/>
      </tp>
      <tp t="s">
        <v>#N/A N/A</v>
        <stp/>
        <stp>BDS|10891279530696902245</stp>
        <tr r="AH116" s="3"/>
      </tp>
      <tp t="s">
        <v>#N/A N/A</v>
        <stp/>
        <stp>BDS|15763366862540715567</stp>
        <tr r="AH510" s="3"/>
      </tp>
      <tp t="s">
        <v>#N/A N/A</v>
        <stp/>
        <stp>BDS|16740776831994291313</stp>
        <tr r="AH351" s="3"/>
      </tp>
      <tp t="s">
        <v>#N/A N/A</v>
        <stp/>
        <stp>BDS|14714119914981394022</stp>
        <tr r="L146" s="3"/>
      </tp>
      <tp t="e">
        <v>#N/A</v>
        <stp/>
        <stp>BDS|10308112706716122268</stp>
        <tr r="L217" s="3"/>
        <tr r="L217" s="3"/>
        <tr r="W217" s="3"/>
        <tr r="W217" s="3"/>
        <tr r="AH217" s="3"/>
        <tr r="AH217" s="3"/>
      </tp>
      <tp t="s">
        <v>#N/A N/A</v>
        <stp/>
        <stp>BDS|16357615472103484178</stp>
        <tr r="W410" s="3"/>
      </tp>
      <tp t="s">
        <v>#N/A N/A</v>
        <stp/>
        <stp>BDS|12012193838857734259</stp>
        <tr r="L385" s="3"/>
      </tp>
      <tp t="s">
        <v>#N/A N/A</v>
        <stp/>
        <stp>BDS|16348816646739271669</stp>
        <tr r="L373" s="3"/>
      </tp>
      <tp t="s">
        <v>#N/A N/A</v>
        <stp/>
        <stp>BDS|11311789129251683049</stp>
        <tr r="L307" s="3"/>
      </tp>
      <tp t="s">
        <v>#N/A N/A</v>
        <stp/>
        <stp>BDS|12286564947043231517</stp>
        <tr r="AH456" s="3"/>
      </tp>
      <tp t="s">
        <v>#N/A N/A</v>
        <stp/>
        <stp>BDS|11401619004481140307</stp>
        <tr r="L244" s="3"/>
      </tp>
      <tp t="s">
        <v>#N/A N/A</v>
        <stp/>
        <stp>BDS|13389041036017770260</stp>
        <tr r="W294" s="3"/>
      </tp>
      <tp t="s">
        <v>#N/A N/A</v>
        <stp/>
        <stp>BDS|12074179747792392030</stp>
        <tr r="L294" s="3"/>
      </tp>
      <tp t="e">
        <v>#N/A</v>
        <stp/>
        <stp>BDS|15615171645511571412</stp>
        <tr r="W536" s="3"/>
        <tr r="W536" s="3"/>
        <tr r="L536" s="3"/>
        <tr r="L536" s="3"/>
        <tr r="AH536" s="3"/>
        <tr r="AH536" s="3"/>
      </tp>
      <tp t="s">
        <v>#N/A N/A</v>
        <stp/>
        <stp>BDS|13939893162518203015</stp>
        <tr r="W339" s="3"/>
      </tp>
      <tp t="s">
        <v>#N/A N/A</v>
        <stp/>
        <stp>BDS|14120312318177125486</stp>
        <tr r="L288" s="3"/>
      </tp>
      <tp t="s">
        <v>#N/A N/A</v>
        <stp/>
        <stp>BDS|18093275464109696041</stp>
        <tr r="AH225" s="3"/>
      </tp>
      <tp t="e">
        <v>#N/A</v>
        <stp/>
        <stp>BDS|13949779143263319687</stp>
        <tr r="L122" s="3"/>
        <tr r="L122" s="3"/>
        <tr r="AH122" s="3"/>
        <tr r="AH122" s="3"/>
        <tr r="W122" s="3"/>
        <tr r="W122" s="3"/>
      </tp>
      <tp t="e">
        <v>#N/A</v>
        <stp/>
        <stp>BDS|12177411225739461875</stp>
        <tr r="AH185" s="3"/>
        <tr r="AH185" s="3"/>
        <tr r="W185" s="3"/>
        <tr r="W185" s="3"/>
        <tr r="L185" s="3"/>
        <tr r="L185" s="3"/>
      </tp>
      <tp t="s">
        <v>#N/A N/A</v>
        <stp/>
        <stp>BDS|13071223586008086437</stp>
        <tr r="AH115" s="3"/>
      </tp>
      <tp t="e">
        <v>#N/A</v>
        <stp/>
        <stp>BDS|14035295968335199079</stp>
        <tr r="AH257" s="3"/>
        <tr r="AH257" s="3"/>
        <tr r="W257" s="3"/>
        <tr r="W257" s="3"/>
        <tr r="L257" s="3"/>
        <tr r="L257" s="3"/>
      </tp>
      <tp t="s">
        <v>#N/A N/A</v>
        <stp/>
        <stp>BDS|15181736898127718995</stp>
        <tr r="L458" s="3"/>
      </tp>
      <tp t="s">
        <v>#N/A N/A</v>
        <stp/>
        <stp>BDS|11651467244692267628</stp>
        <tr r="W507" s="3"/>
      </tp>
      <tp t="e">
        <v>#N/A</v>
        <stp/>
        <stp>BDS|16717286048592497772</stp>
        <tr r="W601" s="3"/>
        <tr r="W601" s="3"/>
        <tr r="L601" s="3"/>
        <tr r="L601" s="3"/>
        <tr r="AH601" s="3"/>
        <tr r="AH601" s="3"/>
      </tp>
      <tp t="s">
        <v>#N/A N/A</v>
        <stp/>
        <stp>BDS|12989485508631416295</stp>
        <tr r="L446" s="3"/>
      </tp>
      <tp t="s">
        <v>#N/A N/A</v>
        <stp/>
        <stp>BDS|13689208509640917429</stp>
        <tr r="AH450" s="3"/>
      </tp>
      <tp t="s">
        <v>#N/A N/A</v>
        <stp/>
        <stp>BDS|14907604749051510219</stp>
        <tr r="W547" s="3"/>
      </tp>
      <tp t="e">
        <v>#N/A</v>
        <stp/>
        <stp>BDP|10227377622353890789</stp>
        <tr r="B16" s="3"/>
      </tp>
      <tp t="s">
        <v>#N/A N/A</v>
        <stp/>
        <stp>BDS|13619772684160713967</stp>
        <tr r="W405" s="3"/>
      </tp>
      <tp t="e">
        <v>#N/A</v>
        <stp/>
        <stp>BDS|14319165337833424034</stp>
        <tr r="AH292" s="3"/>
        <tr r="AH292" s="3"/>
        <tr r="W292" s="3"/>
        <tr r="W292" s="3"/>
        <tr r="L292" s="3"/>
        <tr r="L292" s="3"/>
      </tp>
      <tp t="s">
        <v>#N/A N/A</v>
        <stp/>
        <stp>BDS|12014399542759868961</stp>
        <tr r="AH229" s="3"/>
      </tp>
      <tp t="s">
        <v>#N/A N/A</v>
        <stp/>
        <stp>BDS|18137278986743771424</stp>
        <tr r="W240" s="3"/>
      </tp>
      <tp t="s">
        <v>#N/A N/A</v>
        <stp/>
        <stp>BDS|13762036161989882982</stp>
        <tr r="L120" s="3"/>
      </tp>
      <tp t="e">
        <v>#N/A</v>
        <stp/>
        <stp>BDS|14561065235583431176</stp>
        <tr r="W382" s="3"/>
        <tr r="W382" s="3"/>
        <tr r="AH382" s="3"/>
        <tr r="AH382" s="3"/>
        <tr r="L382" s="3"/>
        <tr r="L382" s="3"/>
      </tp>
      <tp t="e">
        <v>#N/A</v>
        <stp/>
        <stp>BDS|10862316402021601786</stp>
        <tr r="L238" s="3"/>
        <tr r="L238" s="3"/>
        <tr r="AH238" s="3"/>
        <tr r="AH238" s="3"/>
        <tr r="W238" s="3"/>
        <tr r="W238" s="3"/>
      </tp>
      <tp t="s">
        <v>#N/A N/A</v>
        <stp/>
        <stp>BDH|10050879458090972870</stp>
        <tr r="C538" s="3"/>
      </tp>
      <tp t="s">
        <v>#N/A N/A</v>
        <stp/>
        <stp>BDH|10685179857060191161</stp>
        <tr r="B339" s="3"/>
      </tp>
      <tp t="s">
        <v>#N/A N/A</v>
        <stp/>
        <stp>BDH|12199405835636760625</stp>
        <tr r="F292" s="3"/>
      </tp>
      <tp t="s">
        <v>#N/A N/A</v>
        <stp/>
        <stp>BDH|11037363826137219233</stp>
        <tr r="I535" s="3"/>
      </tp>
      <tp t="s">
        <v>#N/A N/A</v>
        <stp/>
        <stp>BDH|12297591529653796344</stp>
        <tr r="C234" s="3"/>
      </tp>
      <tp t="s">
        <v>#N/A N/A</v>
        <stp/>
        <stp>BDH|12573491429539138852</stp>
        <tr r="B102" s="3"/>
      </tp>
      <tp t="s">
        <v>#N/A N/A</v>
        <stp/>
        <stp>BDH|14856567578021038276</stp>
        <tr r="E527" s="3"/>
      </tp>
      <tp t="s">
        <v>#N/A N/A</v>
        <stp/>
        <stp>BDH|13838356788604477902</stp>
        <tr r="D597" s="3"/>
      </tp>
      <tp t="s">
        <v>#N/A N/A</v>
        <stp/>
        <stp>BDH|14874583881929625569</stp>
        <tr r="I174" s="3"/>
      </tp>
      <tp t="s">
        <v>#N/A N/A</v>
        <stp/>
        <stp>BDH|12158326855812195367</stp>
        <tr r="G314" s="3"/>
      </tp>
      <tp t="s">
        <v>#N/A N/A</v>
        <stp/>
        <stp>BDH|11760290501242688488</stp>
        <tr r="D397" s="3"/>
      </tp>
      <tp t="s">
        <v>#N/A N/A</v>
        <stp/>
        <stp>BDH|14574551970294328735</stp>
        <tr r="H409" s="3"/>
      </tp>
      <tp t="s">
        <v>#N/A N/A</v>
        <stp/>
        <stp>BDH|18070809867811067272</stp>
        <tr r="F107" s="3"/>
      </tp>
      <tp t="s">
        <v>#N/A N/A</v>
        <stp/>
        <stp>BDH|10007789671430092595</stp>
        <tr r="C522" s="3"/>
      </tp>
      <tp t="s">
        <v>#N/A N/A</v>
        <stp/>
        <stp>BDH|16136999105813934941</stp>
        <tr r="H428" s="3"/>
      </tp>
      <tp t="s">
        <v>#N/A N/A</v>
        <stp/>
        <stp>BDH|11308672647121210715</stp>
        <tr r="C354" s="3"/>
      </tp>
      <tp t="s">
        <v>#N/A N/A</v>
        <stp/>
        <stp>BDH|13749253610351001423</stp>
        <tr r="B330" s="3"/>
      </tp>
      <tp t="s">
        <v>#N/A N/A</v>
        <stp/>
        <stp>BDH|16236107651983329408</stp>
        <tr r="H225" s="3"/>
      </tp>
      <tp t="s">
        <v>#N/A N/A</v>
        <stp/>
        <stp>BDH|17840510389896228929</stp>
        <tr r="B379" s="3"/>
      </tp>
      <tp t="s">
        <v>#N/A N/A</v>
        <stp/>
        <stp>BDH|16718283063835568299</stp>
        <tr r="D203" s="3"/>
      </tp>
      <tp t="s">
        <v>#N/A N/A</v>
        <stp/>
        <stp>BDH|11393098257452779399</stp>
        <tr r="H192" s="3"/>
      </tp>
      <tp t="s">
        <v>#N/A N/A</v>
        <stp/>
        <stp>BDH|14796348514315318678</stp>
        <tr r="H517" s="3"/>
      </tp>
      <tp t="s">
        <v>#N/A N/A</v>
        <stp/>
        <stp>BDH|10801990000825329917</stp>
        <tr r="I452" s="3"/>
      </tp>
      <tp t="s">
        <v>#N/A N/A</v>
        <stp/>
        <stp>BDH|15020631103620691651</stp>
        <tr r="F484" s="3"/>
      </tp>
      <tp t="s">
        <v>#N/A N/A</v>
        <stp/>
        <stp>BDH|17556764724495323274</stp>
        <tr r="D470" s="3"/>
      </tp>
      <tp t="s">
        <v>#N/A N/A</v>
        <stp/>
        <stp>BDH|14734454224656067154</stp>
        <tr r="C461" s="3"/>
      </tp>
      <tp t="s">
        <v>#N/A N/A</v>
        <stp/>
        <stp>BDH|10246012023362450573</stp>
        <tr r="G185" s="3"/>
      </tp>
      <tp t="s">
        <v>#N/A N/A</v>
        <stp/>
        <stp>BDH|11072306574596461630</stp>
        <tr r="H388" s="3"/>
      </tp>
      <tp t="s">
        <v>#N/A N/A</v>
        <stp/>
        <stp>BDH|11563001254221565071</stp>
        <tr r="B328" s="3"/>
      </tp>
      <tp t="s">
        <v>#N/A N/A</v>
        <stp/>
        <stp>BDH|17027319536876565417</stp>
        <tr r="H453" s="3"/>
      </tp>
      <tp t="s">
        <v>#N/A N/A</v>
        <stp/>
        <stp>BDH|16476765351223831283</stp>
        <tr r="B208" s="3"/>
      </tp>
      <tp t="s">
        <v>#N/A N/A</v>
        <stp/>
        <stp>BDH|12741875802746178906</stp>
        <tr r="H136" s="3"/>
      </tp>
      <tp t="s">
        <v>#N/A N/A</v>
        <stp/>
        <stp>BDH|14727933002641371967</stp>
        <tr r="H318" s="3"/>
      </tp>
      <tp t="s">
        <v>#N/A N/A</v>
        <stp/>
        <stp>BDH|12042529032815292419</stp>
        <tr r="I216" s="3"/>
      </tp>
      <tp t="s">
        <v>#N/A N/A</v>
        <stp/>
        <stp>BDH|14358484675153816155</stp>
        <tr r="G517" s="3"/>
      </tp>
      <tp t="s">
        <v>#N/A N/A</v>
        <stp/>
        <stp>BDH|17293211641886628276</stp>
        <tr r="G602" s="3"/>
      </tp>
      <tp t="s">
        <v>#N/A N/A</v>
        <stp/>
        <stp>BDH|12662299173463866179</stp>
        <tr r="E245" s="3"/>
      </tp>
      <tp t="s">
        <v>#N/A N/A</v>
        <stp/>
        <stp>BDH|15090651267671471144</stp>
        <tr r="G422" s="3"/>
      </tp>
      <tp t="s">
        <v>#N/A N/A</v>
        <stp/>
        <stp>BDH|10073833011458050404</stp>
        <tr r="D148" s="3"/>
      </tp>
      <tp t="s">
        <v>#N/A N/A</v>
        <stp/>
        <stp>BDH|12873470072492966665</stp>
        <tr r="H465" s="3"/>
      </tp>
      <tp t="s">
        <v>#N/A N/A</v>
        <stp/>
        <stp>BDH|11167351032237715333</stp>
        <tr r="C220" s="3"/>
      </tp>
      <tp t="s">
        <v>#N/A N/A</v>
        <stp/>
        <stp>BDH|14232224575652047670</stp>
        <tr r="E281" s="3"/>
      </tp>
      <tp t="s">
        <v>#N/A N/A</v>
        <stp/>
        <stp>BDH|17312917132938565006</stp>
        <tr r="G278" s="3"/>
      </tp>
      <tp t="s">
        <v>#N/A N/A</v>
        <stp/>
        <stp>BDH|15965542701796096399</stp>
        <tr r="B222" s="3"/>
      </tp>
      <tp t="s">
        <v>#N/A N/A</v>
        <stp/>
        <stp>BDH|10702547603271359163</stp>
        <tr r="B456" s="3"/>
      </tp>
      <tp t="s">
        <v>#N/A N/A</v>
        <stp/>
        <stp>BDH|17396619902242157645</stp>
        <tr r="B595" s="3"/>
      </tp>
      <tp t="s">
        <v>#N/A N/A</v>
        <stp/>
        <stp>BDH|14118372032953081214</stp>
        <tr r="F536" s="3"/>
      </tp>
      <tp t="s">
        <v>#N/A N/A</v>
        <stp/>
        <stp>BDH|11762179067040167320</stp>
        <tr r="E561" s="3"/>
      </tp>
      <tp t="s">
        <v>#N/A N/A</v>
        <stp/>
        <stp>BDH|14658429067271092278</stp>
        <tr r="B332" s="3"/>
      </tp>
      <tp t="s">
        <v>#N/A N/A</v>
        <stp/>
        <stp>BDH|16968687235424131218</stp>
        <tr r="E414" s="3"/>
      </tp>
      <tp t="s">
        <v>#N/A N/A</v>
        <stp/>
        <stp>BDH|14413126689960930820</stp>
        <tr r="H564" s="3"/>
      </tp>
      <tp t="s">
        <v>#N/A N/A</v>
        <stp/>
        <stp>BDH|15457447893738505529</stp>
        <tr r="F599" s="3"/>
      </tp>
      <tp t="s">
        <v>#N/A N/A</v>
        <stp/>
        <stp>BDH|13798622307882496228</stp>
        <tr r="D206" s="3"/>
      </tp>
      <tp t="s">
        <v>#N/A N/A</v>
        <stp/>
        <stp>BDH|15862812133753632880</stp>
        <tr r="F595" s="3"/>
      </tp>
      <tp t="s">
        <v>#N/A N/A</v>
        <stp/>
        <stp>BDH|14181738211546602111</stp>
        <tr r="E514" s="3"/>
      </tp>
      <tp t="s">
        <v>#N/A N/A</v>
        <stp/>
        <stp>BDH|11511422312647490667</stp>
        <tr r="D200" s="3"/>
      </tp>
      <tp t="s">
        <v>#N/A N/A</v>
        <stp/>
        <stp>BDH|10013657170820174430</stp>
        <tr r="C310" s="3"/>
      </tp>
      <tp t="s">
        <v>#N/A N/A</v>
        <stp/>
        <stp>BDH|14272046355910304471</stp>
        <tr r="H496" s="3"/>
      </tp>
      <tp t="s">
        <v>#N/A N/A</v>
        <stp/>
        <stp>BDH|15346087376671987635</stp>
        <tr r="H477" s="3"/>
      </tp>
      <tp t="s">
        <v>#N/A N/A</v>
        <stp/>
        <stp>BDH|12481884022879029494</stp>
        <tr r="C370" s="3"/>
      </tp>
      <tp t="s">
        <v>#N/A N/A</v>
        <stp/>
        <stp>BDH|10529851390176209255</stp>
        <tr r="I178" s="3"/>
      </tp>
      <tp t="s">
        <v>#N/A N/A</v>
        <stp/>
        <stp>BDH|10957448206907528690</stp>
        <tr r="G588" s="3"/>
      </tp>
      <tp t="s">
        <v>#N/A N/A</v>
        <stp/>
        <stp>BDH|18328472420418694358</stp>
        <tr r="F171" s="3"/>
      </tp>
      <tp t="s">
        <v>#N/A N/A</v>
        <stp/>
        <stp>BDH|10851178681258967413</stp>
        <tr r="B556" s="3"/>
      </tp>
      <tp t="s">
        <v>#N/A N/A</v>
        <stp/>
        <stp>BDH|15687275762625406112</stp>
        <tr r="H295" s="3"/>
      </tp>
      <tp t="s">
        <v>#N/A N/A</v>
        <stp/>
        <stp>BDH|11741333904472252545</stp>
        <tr r="C542" s="3"/>
      </tp>
      <tp t="s">
        <v>#N/A N/A</v>
        <stp/>
        <stp>BDH|12604617169301001687</stp>
        <tr r="H510" s="3"/>
      </tp>
      <tp t="s">
        <v>#N/A N/A</v>
        <stp/>
        <stp>BDH|17960569471975823505</stp>
        <tr r="D139" s="3"/>
      </tp>
      <tp t="s">
        <v>#N/A N/A</v>
        <stp/>
        <stp>BDH|17213301827512713144</stp>
        <tr r="F161" s="3"/>
      </tp>
      <tp t="s">
        <v>#N/A N/A</v>
        <stp/>
        <stp>BDH|12608326403415369122</stp>
        <tr r="G454" s="3"/>
      </tp>
      <tp t="s">
        <v>#N/A N/A</v>
        <stp/>
        <stp>BDH|13531597597858724255</stp>
        <tr r="D249" s="3"/>
      </tp>
      <tp t="s">
        <v>#N/A N/A</v>
        <stp/>
        <stp>BDH|17194691096524103967</stp>
        <tr r="B583" s="3"/>
      </tp>
      <tp t="s">
        <v>#N/A N/A</v>
        <stp/>
        <stp>BDH|15884156870056412006</stp>
        <tr r="B479" s="3"/>
      </tp>
      <tp t="s">
        <v>#N/A N/A</v>
        <stp/>
        <stp>BDH|14184406456584914479</stp>
        <tr r="C336" s="3"/>
      </tp>
      <tp t="s">
        <v>#N/A N/A</v>
        <stp/>
        <stp>BDH|16959384809871689173</stp>
        <tr r="H93" s="3"/>
      </tp>
      <tp t="s">
        <v>#N/A N/A</v>
        <stp/>
        <stp>BDH|17784732419866669225</stp>
        <tr r="I467" s="3"/>
      </tp>
      <tp t="s">
        <v>#N/A N/A</v>
        <stp/>
        <stp>BDH|13428131048492152174</stp>
        <tr r="I439" s="3"/>
      </tp>
      <tp t="s">
        <v>#N/A N/A</v>
        <stp/>
        <stp>BDH|12071178931623786685</stp>
        <tr r="H363" s="3"/>
      </tp>
      <tp t="s">
        <v>#N/A N/A</v>
        <stp/>
        <stp>BDH|10402338361132843279</stp>
        <tr r="D591" s="3"/>
      </tp>
      <tp t="s">
        <v>#N/A N/A</v>
        <stp/>
        <stp>BDH|11201268128653539712</stp>
        <tr r="C214" s="3"/>
      </tp>
      <tp t="s">
        <v>#N/A N/A</v>
        <stp/>
        <stp>BDH|14493008369525236278</stp>
        <tr r="G195" s="3"/>
      </tp>
      <tp t="s">
        <v>#N/A N/A</v>
        <stp/>
        <stp>BDH|10560460601296925734</stp>
        <tr r="G495" s="3"/>
      </tp>
      <tp t="s">
        <v>#N/A N/A</v>
        <stp/>
        <stp>BDH|15319528936677796187</stp>
        <tr r="D277" s="3"/>
      </tp>
      <tp t="s">
        <v>#N/A N/A</v>
        <stp/>
        <stp>BDH|11777229418871118647</stp>
        <tr r="B361" s="3"/>
      </tp>
      <tp t="s">
        <v>#N/A N/A</v>
        <stp/>
        <stp>BDH|11718494025752797073</stp>
        <tr r="B500" s="3"/>
      </tp>
      <tp t="s">
        <v>#N/A N/A</v>
        <stp/>
        <stp>BDH|16542931975534028983</stp>
        <tr r="G225" s="3"/>
      </tp>
      <tp t="s">
        <v>#N/A N/A</v>
        <stp/>
        <stp>BDH|12262256299559246571</stp>
        <tr r="D477" s="3"/>
      </tp>
      <tp t="s">
        <v>#N/A N/A</v>
        <stp/>
        <stp>BDH|13244003626470645490</stp>
        <tr r="H268" s="3"/>
      </tp>
      <tp t="s">
        <v>#N/A N/A</v>
        <stp/>
        <stp>BDH|16288184789812061884</stp>
        <tr r="E321" s="3"/>
      </tp>
      <tp t="s">
        <v>#N/A N/A</v>
        <stp/>
        <stp>BDH|17725208948776331278</stp>
        <tr r="E529" s="3"/>
      </tp>
      <tp t="s">
        <v>#N/A N/A</v>
        <stp/>
        <stp>BDH|15910114210622545261</stp>
        <tr r="C362" s="3"/>
      </tp>
      <tp t="s">
        <v>#N/A N/A</v>
        <stp/>
        <stp>BDH|11648417571171404688</stp>
        <tr r="C494" s="3"/>
      </tp>
      <tp t="s">
        <v>#N/A N/A</v>
        <stp/>
        <stp>BDH|13417986664530065928</stp>
        <tr r="B197" s="3"/>
      </tp>
      <tp t="s">
        <v>#N/A N/A</v>
        <stp/>
        <stp>BDH|16391712938951457644</stp>
        <tr r="H356" s="3"/>
      </tp>
      <tp t="s">
        <v>#N/A N/A</v>
        <stp/>
        <stp>BDH|16896719680589562560</stp>
        <tr r="B262" s="3"/>
      </tp>
      <tp t="s">
        <v>#N/A N/A</v>
        <stp/>
        <stp>BDH|17655839185951249386</stp>
        <tr r="E152" s="3"/>
      </tp>
      <tp t="s">
        <v>#N/A N/A</v>
        <stp/>
        <stp>BDH|12232093860296116704</stp>
        <tr r="F426" s="3"/>
      </tp>
      <tp t="s">
        <v>#N/A N/A</v>
        <stp/>
        <stp>BDH|13445284624577036123</stp>
        <tr r="G405" s="3"/>
      </tp>
      <tp t="s">
        <v>#N/A N/A</v>
        <stp/>
        <stp>BDH|12693090440063530071</stp>
        <tr r="B523" s="3"/>
      </tp>
      <tp t="s">
        <v>#N/A N/A</v>
        <stp/>
        <stp>BDH|15435589900005023017</stp>
        <tr r="B308" s="3"/>
      </tp>
      <tp t="s">
        <v>#N/A N/A</v>
        <stp/>
        <stp>BDH|12985964893024040315</stp>
        <tr r="G499" s="3"/>
      </tp>
      <tp t="s">
        <v>#N/A N/A</v>
        <stp/>
        <stp>BDH|10479667358397005172</stp>
        <tr r="F219" s="3"/>
      </tp>
      <tp t="s">
        <v>#N/A N/A</v>
        <stp/>
        <stp>BDH|17643578869386580707</stp>
        <tr r="B103" s="3"/>
      </tp>
      <tp t="s">
        <v>#N/A N/A</v>
        <stp/>
        <stp>BDH|14359079289058536145</stp>
        <tr r="G491" s="3"/>
      </tp>
      <tp t="s">
        <v>#N/A N/A</v>
        <stp/>
        <stp>BDH|14853262040887110036</stp>
        <tr r="I475" s="3"/>
      </tp>
      <tp t="s">
        <v>#N/A N/A</v>
        <stp/>
        <stp>BDH|14073867993769989902</stp>
        <tr r="C259" s="3"/>
      </tp>
      <tp t="s">
        <v>#N/A N/A</v>
        <stp/>
        <stp>BDH|17567541331995592191</stp>
        <tr r="B185" s="3"/>
      </tp>
      <tp t="s">
        <v>#N/A N/A</v>
        <stp/>
        <stp>BDH|15324674508307234123</stp>
        <tr r="G412" s="3"/>
      </tp>
      <tp t="s">
        <v>#N/A N/A</v>
        <stp/>
        <stp>BDH|17870032935362693375</stp>
        <tr r="C563" s="3"/>
      </tp>
      <tp t="s">
        <v>#N/A N/A</v>
        <stp/>
        <stp>BDH|10313259162148241994</stp>
        <tr r="F459" s="3"/>
      </tp>
      <tp t="s">
        <v>#N/A N/A</v>
        <stp/>
        <stp>BDH|15802438402537586335</stp>
        <tr r="C161" s="3"/>
      </tp>
      <tp t="s">
        <v>#N/A N/A</v>
        <stp/>
        <stp>BDH|15224476949709377903</stp>
        <tr r="D448" s="3"/>
      </tp>
      <tp t="s">
        <v>#N/A N/A</v>
        <stp/>
        <stp>BDH|16934733052302244350</stp>
        <tr r="G344" s="3"/>
      </tp>
      <tp t="s">
        <v>#N/A N/A</v>
        <stp/>
        <stp>BDH|11516907792711100597</stp>
        <tr r="B294" s="3"/>
      </tp>
      <tp t="s">
        <v>#N/A N/A</v>
        <stp/>
        <stp>BDH|13221544245400557792</stp>
        <tr r="D544" s="3"/>
      </tp>
      <tp t="s">
        <v>#N/A N/A</v>
        <stp/>
        <stp>BDH|12320674425683985060</stp>
        <tr r="F519" s="3"/>
      </tp>
      <tp t="s">
        <v>#N/A N/A</v>
        <stp/>
        <stp>BDH|13037198018285772380</stp>
        <tr r="I501" s="3"/>
      </tp>
      <tp t="s">
        <v>#N/A N/A</v>
        <stp/>
        <stp>BDH|15920117488020729999</stp>
        <tr r="F85" s="3"/>
      </tp>
      <tp t="s">
        <v>#N/A N/A</v>
        <stp/>
        <stp>BDH|11927572190808656063</stp>
        <tr r="F266" s="3"/>
      </tp>
      <tp t="s">
        <v>#N/A N/A</v>
        <stp/>
        <stp>BDH|14707706140832960004</stp>
        <tr r="E328" s="3"/>
      </tp>
      <tp t="s">
        <v>#N/A N/A</v>
        <stp/>
        <stp>BDH|15435096145896199276</stp>
        <tr r="G136" s="3"/>
      </tp>
      <tp t="s">
        <v>#N/A N/A</v>
        <stp/>
        <stp>BDH|16392238643196926346</stp>
        <tr r="D270" s="3"/>
      </tp>
    </main>
    <main first="bofaddin.rtdserver">
      <tp>
        <v>2.500004768371582</v>
        <stp/>
        <stp>BDP|8873549343616333929|22</stp>
        <stp>PCE DEFY Index</stp>
        <stp>RT_BN_SURVEY_MEDIAN</stp>
        <tr r="D13" s="3"/>
      </tp>
      <tp t="s">
        <v>#N/A N/A</v>
        <stp/>
        <stp>BDH|1932107486582431</stp>
        <tr r="H404" s="3"/>
      </tp>
      <tp t="s">
        <v>#N/A Real Time</v>
        <stp/>
        <stp>BDP|11093506855851324592|22</stp>
        <stp>M2 Index</stp>
        <stp>RT_BN_SURVEY_MEDIAN</stp>
        <tr r="D12" s="3"/>
      </tp>
      <tp t="s">
        <v>#N/A N/A</v>
        <stp/>
        <stp>BDH|7653055233081913</stp>
        <tr r="D199" s="3"/>
      </tp>
      <tp t="s">
        <v>#N/A N/A</v>
        <stp/>
        <stp>BDP|476289926906270479|22</stp>
        <stp>CONSSENT Index</stp>
        <stp>RT_BN_SURVEY_MEDIAN</stp>
        <tr r="D10" s="3"/>
      </tp>
      <tp t="s">
        <v>#N/A N/A</v>
        <stp/>
        <stp>BDP|15004227514657695924|22</stp>
        <stp>M1 Index</stp>
        <stp>RT_BN_SURVEY_NUMBER</stp>
        <tr r="E11" s="3"/>
      </tp>
      <tp t="s">
        <v>#N/A N/A</v>
        <stp/>
        <stp>BDP|15459222681799776988|22</stp>
        <stp>M1 Index</stp>
        <stp>RT_BN_SURVEY_MEDIAN</stp>
        <tr r="D11" s="3"/>
      </tp>
      <tp t="e">
        <v>#N/A</v>
        <stp/>
        <stp>BQL.LIST|11280407996913347745</stp>
        <tr r="B25" s="3"/>
      </tp>
      <tp t="s">
        <v>#N/A N/A</v>
        <stp/>
        <stp>BDS|1263569080988029</stp>
        <tr r="W476" s="3"/>
      </tp>
      <tp t="s">
        <v>#N/A N/A</v>
        <stp/>
        <stp>BDP|4073424838123278810|22</stp>
        <stp>PCE CONC Index</stp>
        <stp>RT_BN_SURVEY_MEDIAN</stp>
        <tr r="D15" s="3"/>
      </tp>
      <tp t="s">
        <v>#N/A N/A</v>
        <stp/>
        <stp>BDS|9822843584200684541</stp>
        <tr r="L331" s="3"/>
      </tp>
      <tp t="s">
        <v>#N/A N/A</v>
        <stp/>
        <stp>BDS|2360978747060840313</stp>
        <tr r="W525" s="3"/>
      </tp>
      <tp t="s">
        <v>#N/A N/A</v>
        <stp/>
        <stp>BDS|5127070107701262891</stp>
        <tr r="AH321" s="3"/>
      </tp>
      <tp t="s">
        <v>#N/A N/A</v>
        <stp/>
        <stp>BDS|1876316234228149566</stp>
        <tr r="L586" s="3"/>
      </tp>
      <tp t="s">
        <v>#N/A N/A</v>
        <stp/>
        <stp>BDH|6821074177715207800</stp>
        <tr r="C309" s="3"/>
      </tp>
      <tp t="s">
        <v>#N/A N/A</v>
        <stp/>
        <stp>BDH|5192501813244065988</stp>
        <tr r="G514" s="3"/>
      </tp>
      <tp t="s">
        <v>#N/A N/A</v>
        <stp/>
        <stp>BDH|5913113392408795974</stp>
        <tr r="I292" s="3"/>
      </tp>
      <tp t="s">
        <v>#N/A N/A</v>
        <stp/>
        <stp>BDH|7772718499230550507</stp>
        <tr r="E311" s="3"/>
      </tp>
      <tp t="s">
        <v>#N/A N/A</v>
        <stp/>
        <stp>BDH|3793695990706762633</stp>
        <tr r="I168" s="3"/>
      </tp>
      <tp t="s">
        <v>#N/A N/A</v>
        <stp/>
        <stp>BDS|4089552687790065594</stp>
        <tr r="AH523" s="3"/>
      </tp>
      <tp t="s">
        <v>#N/A N/A</v>
        <stp/>
        <stp>BDS|4381290270658557546</stp>
        <tr r="AH350" s="3"/>
      </tp>
      <tp t="s">
        <v>#N/A N/A</v>
        <stp/>
        <stp>BDS|5767826278617376152</stp>
        <tr r="L188" s="3"/>
      </tp>
      <tp t="s">
        <v>#N/A N/A</v>
        <stp/>
        <stp>BDH|6117940626586804707</stp>
        <tr r="D283" s="3"/>
      </tp>
      <tp t="s">
        <v>#N/A N/A</v>
        <stp/>
        <stp>BDH|2400771619501541945</stp>
        <tr r="I582" s="3"/>
      </tp>
      <tp t="s">
        <v>#N/A N/A</v>
        <stp/>
        <stp>BDH|1878131232037007822</stp>
        <tr r="G502" s="3"/>
      </tp>
      <tp t="s">
        <v>#N/A N/A</v>
        <stp/>
        <stp>BDH|8493738188842167959</stp>
        <tr r="H108" s="3"/>
      </tp>
      <tp t="s">
        <v>#N/A N/A</v>
        <stp/>
        <stp>BDH|9217446752355791180</stp>
        <tr r="H450" s="3"/>
      </tp>
      <tp t="s">
        <v>#N/A N/A</v>
        <stp/>
        <stp>BDH|7302999960775301122</stp>
        <tr r="D324" s="3"/>
      </tp>
      <tp t="s">
        <v>#N/A N/A</v>
        <stp/>
        <stp>BDH|6909697687716551299</stp>
        <tr r="F308" s="3"/>
      </tp>
      <tp t="s">
        <v>#N/A N/A</v>
        <stp/>
        <stp>BDH|4445868940731120587</stp>
        <tr r="G290" s="3"/>
      </tp>
      <tp t="s">
        <v>#N/A N/A</v>
        <stp/>
        <stp>BDS|3009855969828796936</stp>
        <tr r="W325" s="3"/>
      </tp>
      <tp t="s">
        <v>#N/A N/A</v>
        <stp/>
        <stp>BDS|9692283994666452869</stp>
        <tr r="L102" s="3"/>
      </tp>
      <tp t="s">
        <v>#N/A N/A</v>
        <stp/>
        <stp>BDH|8094588406672764311</stp>
        <tr r="B334" s="3"/>
      </tp>
      <tp t="s">
        <v>#N/A N/A</v>
        <stp/>
        <stp>BDH|1129754677428885539</stp>
        <tr r="I105" s="3"/>
      </tp>
      <tp t="s">
        <v>#N/A N/A</v>
        <stp/>
        <stp>BDH|2331715558035133932</stp>
        <tr r="E110" s="3"/>
      </tp>
      <tp t="s">
        <v>#N/A N/A</v>
        <stp/>
        <stp>BDH|1173679209862367947</stp>
        <tr r="B363" s="3"/>
      </tp>
      <tp t="s">
        <v>#N/A N/A</v>
        <stp/>
        <stp>BDH|9988557673267774003</stp>
        <tr r="D115" s="3"/>
      </tp>
      <tp t="s">
        <v>#N/A N/A</v>
        <stp/>
        <stp>BDH|7199609588626038318</stp>
        <tr r="E287" s="3"/>
      </tp>
      <tp t="s">
        <v>#N/A N/A</v>
        <stp/>
        <stp>BDH|6151832041662858439</stp>
        <tr r="G543" s="3"/>
      </tp>
      <tp t="s">
        <v>#N/A N/A</v>
        <stp/>
        <stp>BDH|9998547522264724603</stp>
        <tr r="E352" s="3"/>
      </tp>
      <tp t="s">
        <v>#N/A N/A</v>
        <stp/>
        <stp>BDS|4805863922084672638</stp>
        <tr r="L257" s="3"/>
      </tp>
      <tp t="e">
        <v>#N/A</v>
        <stp/>
        <stp>BDS|2900711395649520919</stp>
        <tr r="W427" s="3"/>
        <tr r="W427" s="3"/>
        <tr r="L427" s="3"/>
        <tr r="L427" s="3"/>
        <tr r="AH427" s="3"/>
        <tr r="AH427" s="3"/>
      </tp>
      <tp t="s">
        <v>#N/A N/A</v>
        <stp/>
        <stp>BDH|3051892806497300052</stp>
        <tr r="H433" s="3"/>
      </tp>
      <tp t="s">
        <v>#N/A N/A</v>
        <stp/>
        <stp>BDH|5126584591557123202</stp>
        <tr r="C595" s="3"/>
      </tp>
      <tp t="s">
        <v>#N/A N/A</v>
        <stp/>
        <stp>BDH|4371032824198430295</stp>
        <tr r="B571" s="3"/>
      </tp>
      <tp t="s">
        <v>#N/A N/A</v>
        <stp/>
        <stp>BDH|8740021204894819009</stp>
        <tr r="F543" s="3"/>
      </tp>
      <tp t="s">
        <v>#N/A N/A</v>
        <stp/>
        <stp>BDH|8065894655359051050</stp>
        <tr r="B309" s="3"/>
      </tp>
      <tp t="s">
        <v>#N/A N/A</v>
        <stp/>
        <stp>BDH|6368798036436793827</stp>
        <tr r="F483" s="3"/>
      </tp>
      <tp t="s">
        <v>#N/A N/A</v>
        <stp/>
        <stp>BDH|5560891714844102408</stp>
        <tr r="G204" s="3"/>
      </tp>
      <tp t="s">
        <v>#N/A N/A</v>
        <stp/>
        <stp>BDH|2029448167379919531</stp>
        <tr r="G252" s="3"/>
      </tp>
      <tp t="s">
        <v>#N/A N/A</v>
        <stp/>
        <stp>BDH|1157896580718750568</stp>
        <tr r="G223" s="3"/>
      </tp>
      <tp t="s">
        <v>#N/A N/A</v>
        <stp/>
        <stp>BDH|2139907574831507195</stp>
        <tr r="F265" s="3"/>
      </tp>
      <tp t="s">
        <v>#N/A N/A</v>
        <stp/>
        <stp>BDH|3697953728783368713</stp>
        <tr r="C334" s="3"/>
      </tp>
      <tp t="s">
        <v>#N/A N/A</v>
        <stp/>
        <stp>BDH|2285992740527542476</stp>
        <tr r="E487" s="3"/>
      </tp>
      <tp t="s">
        <v>#N/A N/A</v>
        <stp/>
        <stp>BDH|4843008771009745674</stp>
        <tr r="G240" s="3"/>
      </tp>
      <tp t="e">
        <v>#N/A</v>
        <stp/>
        <stp>BDS|9576488716798644837</stp>
        <tr r="W341" s="3"/>
        <tr r="W341" s="3"/>
        <tr r="L341" s="3"/>
        <tr r="L341" s="3"/>
        <tr r="AH341" s="3"/>
        <tr r="AH341" s="3"/>
      </tp>
      <tp t="s">
        <v>#N/A N/A</v>
        <stp/>
        <stp>BDS|6859852213823450048</stp>
        <tr r="AH323" s="3"/>
      </tp>
      <tp t="e">
        <v>#N/A</v>
        <stp/>
        <stp>BDS|7630879551515787390</stp>
        <tr r="W368" s="3"/>
        <tr r="W368" s="3"/>
        <tr r="AH368" s="3"/>
        <tr r="AH368" s="3"/>
        <tr r="L368" s="3"/>
        <tr r="L368" s="3"/>
      </tp>
      <tp t="s">
        <v>#N/A N/A</v>
        <stp/>
        <stp>BDH|3143998262868307876</stp>
        <tr r="E377" s="3"/>
      </tp>
      <tp t="s">
        <v>#N/A N/A</v>
        <stp/>
        <stp>BDH|4617690583762407460</stp>
        <tr r="I560" s="3"/>
      </tp>
      <tp t="s">
        <v>#N/A N/A</v>
        <stp/>
        <stp>BDH|6298888835177930689</stp>
        <tr r="D363" s="3"/>
      </tp>
      <tp t="s">
        <v>#N/A N/A</v>
        <stp/>
        <stp>BDH|1586889612454392023</stp>
        <tr r="B106" s="3"/>
      </tp>
      <tp t="s">
        <v>#N/A N/A</v>
        <stp/>
        <stp>BDH|7987039357616382800</stp>
        <tr r="F369" s="3"/>
      </tp>
      <tp t="s">
        <v>#N/A N/A</v>
        <stp/>
        <stp>BDH|7023809766033977612</stp>
        <tr r="H289" s="3"/>
      </tp>
      <tp t="e">
        <v>#N/A</v>
        <stp/>
        <stp>BDS|6522535312266997825</stp>
        <tr r="W393" s="3"/>
        <tr r="W393" s="3"/>
        <tr r="L393" s="3"/>
        <tr r="L393" s="3"/>
        <tr r="AH393" s="3"/>
        <tr r="AH393" s="3"/>
      </tp>
      <tp t="s">
        <v>#N/A N/A</v>
        <stp/>
        <stp>BDS|4113825278016282160</stp>
        <tr r="AH149" s="3"/>
      </tp>
      <tp t="s">
        <v>#N/A N/A</v>
        <stp/>
        <stp>BDH|7927700967238262233</stp>
        <tr r="G335" s="3"/>
      </tp>
      <tp t="s">
        <v>#N/A N/A</v>
        <stp/>
        <stp>BDH|8532087355133068276</stp>
        <tr r="E177" s="3"/>
      </tp>
      <tp t="s">
        <v>#N/A N/A</v>
        <stp/>
        <stp>BDH|8959504039005616799</stp>
        <tr r="I447" s="3"/>
      </tp>
      <tp t="s">
        <v>#N/A N/A</v>
        <stp/>
        <stp>BDS|4893812961172326470</stp>
        <tr r="L596" s="3"/>
      </tp>
      <tp t="e">
        <v>#N/A</v>
        <stp/>
        <stp>BDS|8012793402552559125</stp>
        <tr r="W595" s="3"/>
        <tr r="W595" s="3"/>
        <tr r="AH595" s="3"/>
        <tr r="AH595" s="3"/>
        <tr r="L595" s="3"/>
        <tr r="L595" s="3"/>
      </tp>
      <tp t="e">
        <v>#N/A</v>
        <stp/>
        <stp>BDS|9922766264796038275</stp>
        <tr r="AH154" s="3"/>
        <tr r="AH154" s="3"/>
        <tr r="W154" s="3"/>
        <tr r="W154" s="3"/>
        <tr r="L154" s="3"/>
        <tr r="L154" s="3"/>
      </tp>
      <tp t="s">
        <v>#N/A N/A</v>
        <stp/>
        <stp>BDH|8334580592228376066</stp>
        <tr r="C400" s="3"/>
      </tp>
      <tp t="s">
        <v>#N/A N/A</v>
        <stp/>
        <stp>BDH|1578909533617386092</stp>
        <tr r="E454" s="3"/>
      </tp>
      <tp t="s">
        <v>#N/A N/A</v>
        <stp/>
        <stp>BDH|7969932060212677604</stp>
        <tr r="B159" s="3"/>
      </tp>
      <tp t="s">
        <v>#N/A N/A</v>
        <stp/>
        <stp>BDH|4301133070508940656</stp>
        <tr r="D295" s="3"/>
      </tp>
      <tp t="s">
        <v>#N/A N/A</v>
        <stp/>
        <stp>BDH|9000914695232152798</stp>
        <tr r="B94" s="3"/>
      </tp>
      <tp t="s">
        <v>#N/A N/A</v>
        <stp/>
        <stp>BDH|2723980872973871392</stp>
        <tr r="I188" s="3"/>
      </tp>
      <tp t="s">
        <v>#N/A N/A</v>
        <stp/>
        <stp>BDS|5920937113657494609</stp>
        <tr r="W183" s="3"/>
      </tp>
      <tp t="s">
        <v>#N/A N/A</v>
        <stp/>
        <stp>BDH|8523902996896705298</stp>
        <tr r="G331" s="3"/>
      </tp>
      <tp t="s">
        <v>#N/A N/A</v>
        <stp/>
        <stp>BDH|5223328936820394989</stp>
        <tr r="C382" s="3"/>
      </tp>
      <tp t="s">
        <v>#N/A N/A</v>
        <stp/>
        <stp>BDH|9310830418395070950</stp>
        <tr r="C551" s="3"/>
      </tp>
      <tp t="s">
        <v>#N/A N/A</v>
        <stp/>
        <stp>BDH|4050339807242083993</stp>
        <tr r="D305" s="3"/>
      </tp>
      <tp t="s">
        <v>#N/A N/A</v>
        <stp/>
        <stp>BDH|4980542502758595570</stp>
        <tr r="B188" s="3"/>
      </tp>
      <tp t="s">
        <v>#N/A N/A</v>
        <stp/>
        <stp>BDH|3229949629096485264</stp>
        <tr r="E317" s="3"/>
      </tp>
      <tp t="s">
        <v>#N/A N/A</v>
        <stp/>
        <stp>BDH|8389600439245755405</stp>
        <tr r="H350" s="3"/>
      </tp>
      <tp t="s">
        <v>#N/A N/A</v>
        <stp/>
        <stp>BDH|1246919167125171787</stp>
        <tr r="H483" s="3"/>
      </tp>
      <tp t="s">
        <v>#N/A N/A</v>
        <stp/>
        <stp>BDS|9596742336293396263</stp>
        <tr r="L219" s="3"/>
      </tp>
      <tp t="e">
        <v>#N/A</v>
        <stp/>
        <stp>BDS|4343811750641326436</stp>
        <tr r="W483" s="3"/>
        <tr r="W483" s="3"/>
        <tr r="AH483" s="3"/>
        <tr r="AH483" s="3"/>
        <tr r="L483" s="3"/>
        <tr r="L483" s="3"/>
      </tp>
      <tp t="s">
        <v>#N/A N/A</v>
        <stp/>
        <stp>BDS|4205678680994230255</stp>
        <tr r="AH434" s="3"/>
      </tp>
      <tp t="e">
        <v>#N/A</v>
        <stp/>
        <stp>BDS|8064846974808582375</stp>
        <tr r="AH179" s="3"/>
        <tr r="AH179" s="3"/>
        <tr r="L179" s="3"/>
        <tr r="L179" s="3"/>
        <tr r="W179" s="3"/>
        <tr r="W179" s="3"/>
      </tp>
      <tp t="s">
        <v>#N/A N/A</v>
        <stp/>
        <stp>BDH|7959975082973867968</stp>
        <tr r="D520" s="3"/>
      </tp>
      <tp t="s">
        <v>#N/A N/A</v>
        <stp/>
        <stp>BDH|5126176267227374909</stp>
        <tr r="D595" s="3"/>
      </tp>
      <tp t="s">
        <v>#N/A N/A</v>
        <stp/>
        <stp>BDS|8078122811135834189</stp>
        <tr r="W447" s="3"/>
      </tp>
      <tp t="e">
        <v>#N/A</v>
        <stp/>
        <stp>BDS|9957163007602385686</stp>
        <tr r="W169" s="3"/>
        <tr r="W169" s="3"/>
        <tr r="L169" s="3"/>
        <tr r="L169" s="3"/>
        <tr r="AH169" s="3"/>
        <tr r="AH169" s="3"/>
      </tp>
      <tp t="e">
        <v>#N/A</v>
        <stp/>
        <stp>BDS|9163009864232246145</stp>
        <tr r="AH260" s="3"/>
        <tr r="AH260" s="3"/>
        <tr r="L260" s="3"/>
        <tr r="L260" s="3"/>
        <tr r="W260" s="3"/>
        <tr r="W260" s="3"/>
      </tp>
      <tp t="s">
        <v>#N/A N/A</v>
        <stp/>
        <stp>BDS|9267855394651570554</stp>
        <tr r="W298" s="3"/>
      </tp>
      <tp t="s">
        <v>#N/A N/A</v>
        <stp/>
        <stp>BDS|7323779439117884864</stp>
        <tr r="AH559" s="3"/>
      </tp>
      <tp t="e">
        <v>#N/A</v>
        <stp/>
        <stp>BDS|3645922050525558620</stp>
        <tr r="L102" s="3"/>
        <tr r="L102" s="3"/>
        <tr r="AH102" s="3"/>
        <tr r="AH102" s="3"/>
        <tr r="W102" s="3"/>
        <tr r="W102" s="3"/>
      </tp>
      <tp t="e">
        <v>#N/A</v>
        <stp/>
        <stp>BDS|2223824678276968727</stp>
        <tr r="L243" s="3"/>
        <tr r="L243" s="3"/>
        <tr r="AH243" s="3"/>
        <tr r="AH243" s="3"/>
        <tr r="W243" s="3"/>
        <tr r="W243" s="3"/>
      </tp>
      <tp t="s">
        <v>#N/A N/A</v>
        <stp/>
        <stp>BDH|7322995638046062713</stp>
        <tr r="B543" s="3"/>
      </tp>
      <tp t="s">
        <v>#N/A N/A</v>
        <stp/>
        <stp>BDH|8202287604303879556</stp>
        <tr r="F264" s="3"/>
      </tp>
      <tp t="s">
        <v>#N/A N/A</v>
        <stp/>
        <stp>BDH|2902588888113996034</stp>
        <tr r="D246" s="3"/>
      </tp>
      <tp t="s">
        <v>#N/A N/A</v>
        <stp/>
        <stp>BDH|3424375584371650526</stp>
        <tr r="C509" s="3"/>
      </tp>
      <tp t="s">
        <v>#N/A N/A</v>
        <stp/>
        <stp>BDH|8752607761535478117</stp>
        <tr r="G587" s="3"/>
      </tp>
      <tp t="s">
        <v>#N/A N/A</v>
        <stp/>
        <stp>BDH|3171271745041855885</stp>
        <tr r="G439" s="3"/>
      </tp>
      <tp t="s">
        <v>#N/A N/A</v>
        <stp/>
        <stp>BDH|6129178790944026657</stp>
        <tr r="B598" s="3"/>
      </tp>
      <tp t="s">
        <v>#N/A N/A</v>
        <stp/>
        <stp>BDH|2012272526938057624</stp>
        <tr r="D316" s="3"/>
      </tp>
      <tp t="s">
        <v>#N/A N/A</v>
        <stp/>
        <stp>BDH|4705534476102214838</stp>
        <tr r="H493" s="3"/>
      </tp>
      <tp t="s">
        <v>#N/A N/A</v>
        <stp/>
        <stp>BDH|2996944773319555984</stp>
        <tr r="D234" s="3"/>
      </tp>
      <tp t="e">
        <v>#N/A</v>
        <stp/>
        <stp>BDS|7443254671308629669</stp>
        <tr r="W318" s="3"/>
        <tr r="W318" s="3"/>
        <tr r="AH318" s="3"/>
        <tr r="AH318" s="3"/>
        <tr r="L318" s="3"/>
        <tr r="L318" s="3"/>
      </tp>
      <tp t="s">
        <v>#N/A N/A</v>
        <stp/>
        <stp>BDS|6254567886056169138</stp>
        <tr r="L584" s="3"/>
      </tp>
      <tp t="e">
        <v>#N/A</v>
        <stp/>
        <stp>BDP|8343244064369077935</stp>
        <tr r="C12" s="3"/>
      </tp>
      <tp t="s">
        <v>#N/A N/A</v>
        <stp/>
        <stp>BDS|9053791772440801534</stp>
        <tr r="AH598" s="3"/>
      </tp>
      <tp t="s">
        <v>#N/A N/A</v>
        <stp/>
        <stp>BDH|7399152996947006402</stp>
        <tr r="D226" s="3"/>
      </tp>
      <tp t="s">
        <v>#N/A N/A</v>
        <stp/>
        <stp>BDH|2041914740841755269</stp>
        <tr r="H587" s="3"/>
      </tp>
      <tp t="s">
        <v>#N/A N/A</v>
        <stp/>
        <stp>BDH|3248460798742436087</stp>
        <tr r="E532" s="3"/>
      </tp>
      <tp t="s">
        <v>#N/A N/A</v>
        <stp/>
        <stp>BDH|2977148596546270095</stp>
        <tr r="G558" s="3"/>
      </tp>
      <tp t="s">
        <v>#N/A N/A</v>
        <stp/>
        <stp>BDH|7021761915865219812</stp>
        <tr r="G237" s="3"/>
      </tp>
      <tp t="s">
        <v>#N/A N/A</v>
        <stp/>
        <stp>BDH|6730850552630077709</stp>
        <tr r="D340" s="3"/>
      </tp>
      <tp t="s">
        <v>#N/A N/A</v>
        <stp/>
        <stp>BDH|3731349376052337963</stp>
        <tr r="I556" s="3"/>
      </tp>
      <tp t="s">
        <v>#N/A N/A</v>
        <stp/>
        <stp>BDH|4457429435567059830</stp>
        <tr r="G320" s="3"/>
      </tp>
      <tp t="s">
        <v>#N/A N/A</v>
        <stp/>
        <stp>BDS|2764408877669366426</stp>
        <tr r="AH348" s="3"/>
      </tp>
      <tp t="s">
        <v>#N/A N/A</v>
        <stp/>
        <stp>BDS|1190338023855861981</stp>
        <tr r="W571" s="3"/>
      </tp>
      <tp t="s">
        <v>#N/A N/A</v>
        <stp/>
        <stp>BDS|6925831211333919033</stp>
        <tr r="AH429" s="3"/>
      </tp>
      <tp t="s">
        <v>#N/A N/A</v>
        <stp/>
        <stp>BDS|8322871631448503717</stp>
        <tr r="L590" s="3"/>
      </tp>
      <tp t="s">
        <v>#N/A N/A</v>
        <stp/>
        <stp>BDS|4877864668892497432</stp>
        <tr r="AH101" s="3"/>
      </tp>
      <tp t="e">
        <v>#N/A</v>
        <stp/>
        <stp>BDS|9255037270444226625</stp>
        <tr r="W101" s="3"/>
        <tr r="W101" s="3"/>
        <tr r="L101" s="3"/>
        <tr r="L101" s="3"/>
        <tr r="AH101" s="3"/>
        <tr r="AH101" s="3"/>
      </tp>
      <tp t="s">
        <v>#N/A N/A</v>
        <stp/>
        <stp>BDS|7549813816671412377</stp>
        <tr r="W275" s="3"/>
      </tp>
      <tp t="s">
        <v>#N/A N/A</v>
        <stp/>
        <stp>BDS|9021105813030469565</stp>
        <tr r="AH148" s="3"/>
      </tp>
      <tp t="s">
        <v>#N/A N/A</v>
        <stp/>
        <stp>BDS|7886404172908320082</stp>
        <tr r="L131" s="3"/>
      </tp>
      <tp t="s">
        <v>#N/A N/A</v>
        <stp/>
        <stp>BDH|7801315402301208984</stp>
        <tr r="I507" s="3"/>
      </tp>
      <tp t="s">
        <v>#N/A N/A</v>
        <stp/>
        <stp>BDH|1904675193783878141</stp>
        <tr r="I221" s="3"/>
      </tp>
      <tp t="s">
        <v>#N/A N/A</v>
        <stp/>
        <stp>BDH|4301304795277214551</stp>
        <tr r="I269" s="3"/>
      </tp>
      <tp t="s">
        <v>#N/A N/A</v>
        <stp/>
        <stp>BDH|8256841099371689489</stp>
        <tr r="I321" s="3"/>
      </tp>
      <tp t="s">
        <v>#N/A N/A</v>
        <stp/>
        <stp>BDH|8253728073222769650</stp>
        <tr r="I179" s="3"/>
      </tp>
      <tp t="s">
        <v>#N/A N/A</v>
        <stp/>
        <stp>BDH|8870419702112225280</stp>
        <tr r="B429" s="3"/>
      </tp>
      <tp t="s">
        <v>#N/A N/A</v>
        <stp/>
        <stp>BDH|2512915375081998192</stp>
        <tr r="H287" s="3"/>
      </tp>
      <tp t="s">
        <v>#N/A N/A</v>
        <stp/>
        <stp>BDH|3707360862809073320</stp>
        <tr r="E339" s="3"/>
      </tp>
      <tp t="s">
        <v>#N/A N/A</v>
        <stp/>
        <stp>BDS|5143612922749509418</stp>
        <tr r="L342" s="3"/>
      </tp>
      <tp t="s">
        <v>#N/A N/A</v>
        <stp/>
        <stp>BDS|3405356253259595012</stp>
        <tr r="W393" s="3"/>
      </tp>
      <tp t="s">
        <v>#N/A N/A</v>
        <stp/>
        <stp>BDS|5931244308529421277</stp>
        <tr r="W162" s="3"/>
      </tp>
      <tp t="s">
        <v>#N/A N/A</v>
        <stp/>
        <stp>BDH|8574940023547759834</stp>
        <tr r="C256" s="3"/>
      </tp>
      <tp t="s">
        <v>#N/A N/A</v>
        <stp/>
        <stp>BDH|8054412916989088812</stp>
        <tr r="G503" s="3"/>
      </tp>
      <tp t="s">
        <v>#N/A N/A</v>
        <stp/>
        <stp>BDH|5883341376218949556</stp>
        <tr r="D490" s="3"/>
      </tp>
      <tp t="s">
        <v>#N/A N/A</v>
        <stp/>
        <stp>BDH|9548660377847089329</stp>
        <tr r="H446" s="3"/>
      </tp>
      <tp t="s">
        <v>#N/A N/A</v>
        <stp/>
        <stp>BDH|8521315422984462147</stp>
        <tr r="B489" s="3"/>
      </tp>
      <tp t="s">
        <v>#N/A N/A</v>
        <stp/>
        <stp>BDH|2399084246458817237</stp>
        <tr r="E283" s="3"/>
      </tp>
      <tp t="s">
        <v>#N/A N/A</v>
        <stp/>
        <stp>BDH|3388989612040966769</stp>
        <tr r="E535" s="3"/>
      </tp>
      <tp t="s">
        <v>#N/A N/A</v>
        <stp/>
        <stp>BDS|6001835524580633069</stp>
        <tr r="L123" s="3"/>
      </tp>
      <tp t="s">
        <v>#N/A N/A</v>
        <stp/>
        <stp>BDS|2585598915553842963</stp>
        <tr r="L585" s="3"/>
      </tp>
      <tp t="s">
        <v>#N/A N/A</v>
        <stp/>
        <stp>BDS|7735427916816187852</stp>
        <tr r="L525" s="3"/>
      </tp>
      <tp t="s">
        <v>#N/A N/A</v>
        <stp/>
        <stp>BDS|9715449824874871781</stp>
        <tr r="L545" s="3"/>
      </tp>
      <tp t="s">
        <v>#N/A N/A</v>
        <stp/>
        <stp>BDH|1364301782065255342</stp>
        <tr r="E459" s="3"/>
      </tp>
      <tp t="s">
        <v>#N/A N/A</v>
        <stp/>
        <stp>BDH|1972864656356848667</stp>
        <tr r="E513" s="3"/>
      </tp>
      <tp t="s">
        <v>#N/A N/A</v>
        <stp/>
        <stp>BDH|3359805261152704322</stp>
        <tr r="F254" s="3"/>
      </tp>
      <tp t="s">
        <v>#N/A N/A</v>
        <stp/>
        <stp>BDH|5008636206468679742</stp>
        <tr r="E241" s="3"/>
      </tp>
      <tp t="s">
        <v>#N/A N/A</v>
        <stp/>
        <stp>BDH|5396354780694441658</stp>
        <tr r="E507" s="3"/>
      </tp>
      <tp t="s">
        <v>#N/A N/A</v>
        <stp/>
        <stp>BDH|3987317324957850939</stp>
        <tr r="B487" s="3"/>
      </tp>
      <tp t="s">
        <v>#N/A N/A</v>
        <stp/>
        <stp>BDH|5644103885892446201</stp>
        <tr r="B148" s="3"/>
      </tp>
      <tp t="s">
        <v>#N/A N/A</v>
        <stp/>
        <stp>BDH|4919251974994956963</stp>
        <tr r="I140" s="3"/>
      </tp>
      <tp t="s">
        <v>#N/A N/A</v>
        <stp/>
        <stp>BDS|8865607153660757781</stp>
        <tr r="AH173" s="3"/>
      </tp>
      <tp t="s">
        <v>#N/A N/A</v>
        <stp/>
        <stp>BDS|8168263269173251384</stp>
        <tr r="W541" s="3"/>
      </tp>
      <tp t="s">
        <v>#N/A N/A</v>
        <stp/>
        <stp>BDH|4249149413579416158</stp>
        <tr r="H577" s="3"/>
      </tp>
      <tp t="s">
        <v>#N/A N/A</v>
        <stp/>
        <stp>BDH|9776411899251943922</stp>
        <tr r="F593" s="3"/>
      </tp>
      <tp t="s">
        <v>#N/A N/A</v>
        <stp/>
        <stp>BDH|5921573163643831912</stp>
        <tr r="F95" s="3"/>
      </tp>
      <tp t="s">
        <v>#N/A N/A</v>
        <stp/>
        <stp>BDH|9437525306821311176</stp>
        <tr r="I363" s="3"/>
      </tp>
      <tp t="s">
        <v>#N/A N/A</v>
        <stp/>
        <stp>BDH|6465658041610635822</stp>
        <tr r="B380" s="3"/>
      </tp>
      <tp t="s">
        <v>#N/A N/A</v>
        <stp/>
        <stp>BDH|7619648812275645927</stp>
        <tr r="H245" s="3"/>
      </tp>
      <tp t="s">
        <v>#N/A N/A</v>
        <stp/>
        <stp>BDH|2599976852505445702</stp>
        <tr r="C556" s="3"/>
      </tp>
      <tp t="s">
        <v>#N/A N/A</v>
        <stp/>
        <stp>BDS|2662349488083791689</stp>
        <tr r="AH534" s="3"/>
      </tp>
      <tp t="s">
        <v>#N/A N/A</v>
        <stp/>
        <stp>BDS|8102183127042981526</stp>
        <tr r="W353" s="3"/>
      </tp>
      <tp t="s">
        <v>#N/A N/A</v>
        <stp/>
        <stp>BDS|9848452771926889015</stp>
        <tr r="AH433" s="3"/>
      </tp>
      <tp t="s">
        <v>#N/A N/A</v>
        <stp/>
        <stp>BDS|5370260684254550715</stp>
        <tr r="AH315" s="3"/>
      </tp>
      <tp t="s">
        <v>#N/A N/A</v>
        <stp/>
        <stp>BDH|7534734111614674942</stp>
        <tr r="B153" s="3"/>
      </tp>
      <tp t="s">
        <v>#N/A N/A</v>
        <stp/>
        <stp>BDH|7394729486870059425</stp>
        <tr r="C530" s="3"/>
      </tp>
      <tp t="s">
        <v>#N/A N/A</v>
        <stp/>
        <stp>BDH|8351609066824900098</stp>
        <tr r="E148" s="3"/>
      </tp>
      <tp t="s">
        <v>#N/A N/A</v>
        <stp/>
        <stp>BDP|14218550849098430268|22</stp>
        <stp>IP Index</stp>
        <stp>RT_BN_SURVEY_NUMBER</stp>
        <tr r="E17" s="3"/>
      </tp>
      <tp t="s">
        <v>#N/A N/A</v>
        <stp/>
        <stp>BDH|52619326070551547</stp>
        <tr r="E146" s="3"/>
      </tp>
      <tp t="s">
        <v>#N/A N/A</v>
        <stp/>
        <stp>BDS|2502383593697373278</stp>
        <tr r="W425" s="3"/>
      </tp>
      <tp t="s">
        <v>#N/A N/A</v>
        <stp/>
        <stp>BDS|4933732660880461849</stp>
        <tr r="L295" s="3"/>
      </tp>
      <tp t="s">
        <v>#N/A N/A</v>
        <stp/>
        <stp>BDS|2817389538758497761</stp>
        <tr r="W495" s="3"/>
      </tp>
      <tp t="s">
        <v>#N/A N/A</v>
        <stp/>
        <stp>BDH|9521367628634512142</stp>
        <tr r="D184" s="3"/>
      </tp>
      <tp t="s">
        <v>#N/A N/A</v>
        <stp/>
        <stp>BDH|9350535569281229613</stp>
        <tr r="H132" s="3"/>
      </tp>
      <tp t="s">
        <v>#N/A N/A</v>
        <stp/>
        <stp>BDH|6298555689772387471</stp>
        <tr r="E444" s="3"/>
      </tp>
      <tp t="s">
        <v>#N/A N/A</v>
        <stp/>
        <stp>BDH|9465553085979621089</stp>
        <tr r="D478" s="3"/>
      </tp>
      <tp t="s">
        <v>#N/A N/A</v>
        <stp/>
        <stp>BDH|5790958149965527043</stp>
        <tr r="C275" s="3"/>
      </tp>
      <tp t="s">
        <v>#N/A N/A</v>
        <stp/>
        <stp>BDH|8367559995990870919</stp>
        <tr r="G265" s="3"/>
      </tp>
      <tp t="s">
        <v>#N/A N/A</v>
        <stp/>
        <stp>BDH|8153559541085652196</stp>
        <tr r="B115" s="3"/>
      </tp>
      <tp t="s">
        <v>#N/A N/A</v>
        <stp/>
        <stp>BDS|8186380665256270655</stp>
        <tr r="L300" s="3"/>
      </tp>
      <tp t="s">
        <v>#N/A N/A</v>
        <stp/>
        <stp>BDS|9125033379981042204</stp>
        <tr r="W411" s="3"/>
      </tp>
      <tp t="s">
        <v>#N/A N/A</v>
        <stp/>
        <stp>BDS|1404628897597327498</stp>
        <tr r="L292" s="3"/>
      </tp>
      <tp t="s">
        <v>#N/A N/A</v>
        <stp/>
        <stp>BDH|9278308878966156602</stp>
        <tr r="G367" s="3"/>
      </tp>
      <tp t="s">
        <v>#N/A N/A</v>
        <stp/>
        <stp>BDH|6956101371055339806</stp>
        <tr r="D242" s="3"/>
      </tp>
      <tp t="s">
        <v>#N/A N/A</v>
        <stp/>
        <stp>BDH|6183598645019096369</stp>
        <tr r="H299" s="3"/>
      </tp>
      <tp t="s">
        <v>#N/A N/A</v>
        <stp/>
        <stp>BDH|6879035180017719474</stp>
        <tr r="C213" s="3"/>
      </tp>
      <tp t="s">
        <v>#N/A N/A</v>
        <stp/>
        <stp>BDH|5455692982510045640</stp>
        <tr r="D143" s="3"/>
      </tp>
      <tp t="s">
        <v>#N/A N/A</v>
        <stp/>
        <stp>BDH|2327717597236756799</stp>
        <tr r="E222" s="3"/>
      </tp>
      <tp t="s">
        <v>#N/A N/A</v>
        <stp/>
        <stp>BDS|8919310463435370508</stp>
        <tr r="W116" s="3"/>
      </tp>
      <tp t="e">
        <v>#N/A</v>
        <stp/>
        <stp>BDP|9614296495306682947</stp>
        <tr r="B10" s="3"/>
      </tp>
      <tp t="s">
        <v>#N/A N/A</v>
        <stp/>
        <stp>BDS|5752192864458093728</stp>
        <tr r="L207" s="3"/>
      </tp>
      <tp t="s">
        <v>#N/A N/A</v>
        <stp/>
        <stp>BDS|4966775449343679995</stp>
        <tr r="L243" s="3"/>
      </tp>
      <tp t="s">
        <v>#N/A N/A</v>
        <stp/>
        <stp>BDH|9560641638016406752</stp>
        <tr r="E185" s="3"/>
      </tp>
      <tp t="s">
        <v>#N/A N/A</v>
        <stp/>
        <stp>BDH|9310582590538353007</stp>
        <tr r="C173" s="3"/>
      </tp>
      <tp t="s">
        <v>#N/A N/A</v>
        <stp/>
        <stp>BDH|5646912632465913745</stp>
        <tr r="H90" s="3"/>
      </tp>
      <tp t="s">
        <v>#N/A N/A</v>
        <stp/>
        <stp>BDH|2844764041975719900</stp>
        <tr r="H455" s="3"/>
      </tp>
      <tp t="s">
        <v>#N/A N/A</v>
        <stp/>
        <stp>BDH|4921001695297437708</stp>
        <tr r="C416" s="3"/>
      </tp>
      <tp t="s">
        <v>#N/A N/A</v>
        <stp/>
        <stp>BDH|8630081477026077419</stp>
        <tr r="F422" s="3"/>
      </tp>
      <tp t="s">
        <v>#N/A N/A</v>
        <stp/>
        <stp>BDH|7861001484274027648</stp>
        <tr r="F585" s="3"/>
      </tp>
      <tp t="s">
        <v>#N/A N/A</v>
        <stp/>
        <stp>BDH|4334481481355486066</stp>
        <tr r="F461" s="3"/>
      </tp>
      <tp t="s">
        <v>#N/A N/A</v>
        <stp/>
        <stp>BDS|2984165872408049145</stp>
        <tr r="W316" s="3"/>
      </tp>
      <tp t="e">
        <v>#N/A</v>
        <stp/>
        <stp>BDS|7023245181847533795</stp>
        <tr r="L352" s="3"/>
        <tr r="L352" s="3"/>
        <tr r="W352" s="3"/>
        <tr r="W352" s="3"/>
        <tr r="AH352" s="3"/>
        <tr r="AH352" s="3"/>
      </tp>
      <tp t="s">
        <v>#N/A N/A</v>
        <stp/>
        <stp>BDS|1659206646319115388</stp>
        <tr r="AH424" s="3"/>
      </tp>
      <tp t="s">
        <v>#N/A N/A</v>
        <stp/>
        <stp>BDS|1531538412759465198</stp>
        <tr r="AH134" s="3"/>
      </tp>
      <tp t="s">
        <v>#N/A N/A</v>
        <stp/>
        <stp>BDS|8295823733469848728</stp>
        <tr r="W304" s="3"/>
      </tp>
      <tp t="s">
        <v>#N/A N/A</v>
        <stp/>
        <stp>BDS|2551402018368545213</stp>
        <tr r="AH345" s="3"/>
      </tp>
      <tp t="s">
        <v>#N/A N/A</v>
        <stp/>
        <stp>BDS|3933094744642588889</stp>
        <tr r="AH441" s="3"/>
      </tp>
      <tp t="s">
        <v>#N/A N/A</v>
        <stp/>
        <stp>BDS|7770585024169619444</stp>
        <tr r="W286" s="3"/>
      </tp>
      <tp t="s">
        <v>#N/A N/A</v>
        <stp/>
        <stp>BDH|6141991926588691819</stp>
        <tr r="H579" s="3"/>
      </tp>
      <tp t="s">
        <v>#N/A N/A</v>
        <stp/>
        <stp>BDH|5210017099054509563</stp>
        <tr r="F527" s="3"/>
      </tp>
      <tp t="s">
        <v>#N/A N/A</v>
        <stp/>
        <stp>BDH|4547485792414278047</stp>
        <tr r="D559" s="3"/>
      </tp>
      <tp t="s">
        <v>#N/A N/A</v>
        <stp/>
        <stp>BDH|2957611157499353552</stp>
        <tr r="C143" s="3"/>
      </tp>
      <tp t="s">
        <v>#N/A N/A</v>
        <stp/>
        <stp>BDH|8033802389873336632</stp>
        <tr r="C475" s="3"/>
      </tp>
      <tp t="s">
        <v>#N/A N/A</v>
        <stp/>
        <stp>BDH|5637725283915767297</stp>
        <tr r="H524" s="3"/>
      </tp>
      <tp t="s">
        <v>#N/A N/A</v>
        <stp/>
        <stp>BDH|9937083760967105597</stp>
        <tr r="G283" s="3"/>
      </tp>
      <tp t="s">
        <v>#N/A N/A</v>
        <stp/>
        <stp>BDH|7299937387399948267</stp>
        <tr r="F381" s="3"/>
      </tp>
      <tp t="s">
        <v>#N/A N/A</v>
        <stp/>
        <stp>BDS|3012739482555609497</stp>
        <tr r="L498" s="3"/>
      </tp>
      <tp t="s">
        <v>#N/A N/A</v>
        <stp/>
        <stp>BDS|8764188531081342634</stp>
        <tr r="L601" s="3"/>
      </tp>
      <tp t="s">
        <v>#N/A N/A</v>
        <stp/>
        <stp>BDS|4863706094350386714</stp>
        <tr r="L501" s="3"/>
      </tp>
      <tp t="s">
        <v>#N/A N/A</v>
        <stp/>
        <stp>BDS|5014288700008402229</stp>
        <tr r="W258" s="3"/>
      </tp>
      <tp t="e">
        <v>#N/A</v>
        <stp/>
        <stp>BDP|1412591806751163843</stp>
        <tr r="G18" s="3"/>
      </tp>
      <tp t="s">
        <v>#N/A N/A</v>
        <stp/>
        <stp>BDS|2172219985883347685</stp>
        <tr r="AH110" s="3"/>
      </tp>
      <tp t="e">
        <v>#N/A</v>
        <stp/>
        <stp>BDS|1506921649286172713</stp>
        <tr r="W233" s="3"/>
        <tr r="W233" s="3"/>
        <tr r="L233" s="3"/>
        <tr r="L233" s="3"/>
        <tr r="AH233" s="3"/>
        <tr r="AH233" s="3"/>
      </tp>
      <tp t="s">
        <v>#N/A N/A</v>
        <stp/>
        <stp>BDS|7636155910328864256</stp>
        <tr r="AH222" s="3"/>
      </tp>
      <tp t="s">
        <v>#N/A N/A</v>
        <stp/>
        <stp>BDH|1254093450528018153</stp>
        <tr r="F155" s="3"/>
      </tp>
      <tp t="s">
        <v>#N/A N/A</v>
        <stp/>
        <stp>BDH|7370870804615842765</stp>
        <tr r="D503" s="3"/>
      </tp>
      <tp t="s">
        <v>#N/A N/A</v>
        <stp/>
        <stp>BDH|7947775373333034935</stp>
        <tr r="D278" s="3"/>
      </tp>
      <tp t="s">
        <v>#N/A N/A</v>
        <stp/>
        <stp>BDH|8031697626567569643</stp>
        <tr r="B101" s="3"/>
      </tp>
      <tp t="s">
        <v>#N/A N/A</v>
        <stp/>
        <stp>BDH|1198669028668221033</stp>
        <tr r="G565" s="3"/>
      </tp>
      <tp t="s">
        <v>#N/A N/A</v>
        <stp/>
        <stp>BDH|7905243592196124706</stp>
        <tr r="C409" s="3"/>
      </tp>
      <tp t="s">
        <v>#N/A N/A</v>
        <stp/>
        <stp>BDH|5145914329961684218</stp>
        <tr r="C344" s="3"/>
      </tp>
      <tp t="s">
        <v>#N/A N/A</v>
        <stp/>
        <stp>BDH|7208440685940594688</stp>
        <tr r="I372" s="3"/>
      </tp>
      <tp t="s">
        <v>#N/A N/A</v>
        <stp/>
        <stp>BDH|9423680410247741458</stp>
        <tr r="C103" s="3"/>
      </tp>
      <tp t="s">
        <v>#N/A N/A</v>
        <stp/>
        <stp>BDH|3703137961761286894</stp>
        <tr r="B533" s="3"/>
      </tp>
      <tp t="s">
        <v>#N/A N/A</v>
        <stp/>
        <stp>BDH|1856718483701547211</stp>
        <tr r="F291" s="3"/>
      </tp>
      <tp t="s">
        <v>#N/A N/A</v>
        <stp/>
        <stp>BDH|8376738662542537696</stp>
        <tr r="B297" s="3"/>
      </tp>
      <tp t="s">
        <v>#N/A N/A</v>
        <stp/>
        <stp>BDS|6583440060889921079</stp>
        <tr r="L485" s="3"/>
      </tp>
      <tp t="e">
        <v>#N/A</v>
        <stp/>
        <stp>BDS|8046355365232832278</stp>
        <tr r="L471" s="3"/>
        <tr r="L471" s="3"/>
        <tr r="W471" s="3"/>
        <tr r="W471" s="3"/>
        <tr r="AH471" s="3"/>
        <tr r="AH471" s="3"/>
      </tp>
      <tp t="e">
        <v>#N/A</v>
        <stp/>
        <stp>BDS|7461910451391933729</stp>
        <tr r="AH534" s="3"/>
        <tr r="AH534" s="3"/>
        <tr r="W534" s="3"/>
        <tr r="W534" s="3"/>
        <tr r="L534" s="3"/>
        <tr r="L534" s="3"/>
      </tp>
      <tp t="s">
        <v>#N/A N/A</v>
        <stp/>
        <stp>BDS|4190015036929896311</stp>
        <tr r="W103" s="3"/>
      </tp>
      <tp t="s">
        <v>#N/A N/A</v>
        <stp/>
        <stp>BDH|4162637498060259675</stp>
        <tr r="F492" s="3"/>
      </tp>
      <tp t="s">
        <v>#N/A N/A</v>
        <stp/>
        <stp>BDH|1314384550408378275</stp>
        <tr r="F439" s="3"/>
      </tp>
      <tp t="s">
        <v>#N/A N/A</v>
        <stp/>
        <stp>BDH|1721940559485132547</stp>
        <tr r="H159" s="3"/>
      </tp>
      <tp t="s">
        <v>#N/A N/A</v>
        <stp/>
        <stp>BDH|5478709159612419862</stp>
        <tr r="G169" s="3"/>
      </tp>
      <tp t="s">
        <v>#N/A N/A</v>
        <stp/>
        <stp>BDH|8308611157547869128</stp>
        <tr r="F337" s="3"/>
      </tp>
      <tp t="s">
        <v>#N/A N/A</v>
        <stp/>
        <stp>BDH|8184904379268640315</stp>
        <tr r="E581" s="3"/>
      </tp>
      <tp t="s">
        <v>#N/A N/A</v>
        <stp/>
        <stp>BDS|5591157888141749035</stp>
        <tr r="L145" s="3"/>
      </tp>
      <tp t="s">
        <v>#N/A N/A</v>
        <stp/>
        <stp>BDS|9427922689062358706</stp>
        <tr r="L344" s="3"/>
      </tp>
      <tp t="s">
        <v>#N/A N/A</v>
        <stp/>
        <stp>BDS|4089471098386463278</stp>
        <tr r="W106" s="3"/>
      </tp>
      <tp t="s">
        <v>#N/A N/A</v>
        <stp/>
        <stp>BDH|8078206101285924244</stp>
        <tr r="D266" s="3"/>
      </tp>
      <tp t="s">
        <v>#N/A N/A</v>
        <stp/>
        <stp>BDH|1929234713259558605</stp>
        <tr r="C184" s="3"/>
      </tp>
      <tp t="s">
        <v>#N/A N/A</v>
        <stp/>
        <stp>BDH|2723086880864083333</stp>
        <tr r="H478" s="3"/>
      </tp>
      <tp t="s">
        <v>#N/A N/A</v>
        <stp/>
        <stp>BDS|6354460726605986878</stp>
        <tr r="W490" s="3"/>
      </tp>
      <tp t="s">
        <v>#N/A N/A</v>
        <stp/>
        <stp>BDS|6635903267215801142</stp>
        <tr r="L547" s="3"/>
      </tp>
      <tp t="s">
        <v>#N/A N/A</v>
        <stp/>
        <stp>BDS|9857911093336334245</stp>
        <tr r="AH145" s="3"/>
      </tp>
      <tp t="e">
        <v>#N/A</v>
        <stp/>
        <stp>BDS|9007902186546927323</stp>
        <tr r="L546" s="3"/>
        <tr r="L546" s="3"/>
        <tr r="W546" s="3"/>
        <tr r="W546" s="3"/>
        <tr r="AH546" s="3"/>
        <tr r="AH546" s="3"/>
      </tp>
      <tp t="s">
        <v>#N/A N/A</v>
        <stp/>
        <stp>BDS|4988429807488945586</stp>
        <tr r="W497" s="3"/>
      </tp>
      <tp t="s">
        <v>#N/A N/A</v>
        <stp/>
        <stp>BDS|7802951424151138056</stp>
        <tr r="W420" s="3"/>
      </tp>
      <tp t="s">
        <v>#N/A N/A</v>
        <stp/>
        <stp>BDH|5828191999211726126</stp>
        <tr r="G220" s="3"/>
      </tp>
      <tp t="s">
        <v>#N/A N/A</v>
        <stp/>
        <stp>BDH|9180243860195027582</stp>
        <tr r="D287" s="3"/>
      </tp>
      <tp t="s">
        <v>#N/A N/A</v>
        <stp/>
        <stp>BDH|3980004939904860959</stp>
        <tr r="D534" s="3"/>
      </tp>
      <tp t="s">
        <v>#N/A N/A</v>
        <stp/>
        <stp>BDH|2183712243534708893</stp>
        <tr r="H197" s="3"/>
      </tp>
      <tp t="e">
        <v>#N/A</v>
        <stp/>
        <stp>BDS|4294964752023028643</stp>
        <tr r="AH303" s="3"/>
        <tr r="AH303" s="3"/>
        <tr r="L303" s="3"/>
        <tr r="L303" s="3"/>
        <tr r="W303" s="3"/>
        <tr r="W303" s="3"/>
      </tp>
      <tp t="s">
        <v>#N/A N/A</v>
        <stp/>
        <stp>BDS|1890832569920986297</stp>
        <tr r="L284" s="3"/>
      </tp>
      <tp t="s">
        <v>#N/A N/A</v>
        <stp/>
        <stp>BDS|4138667792027691110</stp>
        <tr r="W566" s="3"/>
      </tp>
      <tp t="s">
        <v>#N/A N/A</v>
        <stp/>
        <stp>BDS|2717154888161872701</stp>
        <tr r="W442" s="3"/>
      </tp>
      <tp t="s">
        <v>#N/A N/A</v>
        <stp/>
        <stp>BDS|4926119778748179738</stp>
        <tr r="W583" s="3"/>
      </tp>
      <tp t="s">
        <v>#N/A N/A</v>
        <stp/>
        <stp>BDS|3037668701800330860</stp>
        <tr r="L297" s="3"/>
      </tp>
      <tp t="s">
        <v>#N/A N/A</v>
        <stp/>
        <stp>BDS|9646072472390906385</stp>
        <tr r="W347" s="3"/>
      </tp>
      <tp t="s">
        <v>#N/A N/A</v>
        <stp/>
        <stp>BDH|4087830727053208049</stp>
        <tr r="G437" s="3"/>
      </tp>
      <tp t="s">
        <v>#N/A N/A</v>
        <stp/>
        <stp>BDH|8545060465832459108</stp>
        <tr r="F262" s="3"/>
      </tp>
      <tp t="s">
        <v>#N/A N/A</v>
        <stp/>
        <stp>BDH|7708199412802720896</stp>
        <tr r="C548" s="3"/>
      </tp>
      <tp t="s">
        <v>#N/A N/A</v>
        <stp/>
        <stp>BDH|5528961176030769602</stp>
        <tr r="C135" s="3"/>
      </tp>
      <tp t="s">
        <v>#N/A N/A</v>
        <stp/>
        <stp>BDH|4387763046469618375</stp>
        <tr r="B364" s="3"/>
      </tp>
      <tp t="s">
        <v>#N/A N/A</v>
        <stp/>
        <stp>BDH|9185048724984672253</stp>
        <tr r="I468" s="3"/>
      </tp>
      <tp t="s">
        <v>#N/A N/A</v>
        <stp/>
        <stp>BDH|9636358178705131583</stp>
        <tr r="E554" s="3"/>
      </tp>
      <tp t="s">
        <v>#N/A N/A</v>
        <stp/>
        <stp>BDH|8654593891919561096</stp>
        <tr r="B135" s="3"/>
      </tp>
      <tp t="s">
        <v>#N/A N/A</v>
        <stp/>
        <stp>BDS|4661385648349224770</stp>
        <tr r="L419" s="3"/>
      </tp>
      <tp t="e">
        <v>#N/A</v>
        <stp/>
        <stp>BDS|4949908104034984472</stp>
        <tr r="L258" s="3"/>
        <tr r="L258" s="3"/>
        <tr r="W258" s="3"/>
        <tr r="W258" s="3"/>
        <tr r="AH258" s="3"/>
        <tr r="AH258" s="3"/>
      </tp>
      <tp t="s">
        <v>#N/A N/A</v>
        <stp/>
        <stp>BDS|9227112223391452671</stp>
        <tr r="L427" s="3"/>
      </tp>
      <tp t="s">
        <v>#N/A N/A</v>
        <stp/>
        <stp>BDS|9391891225677894943</stp>
        <tr r="W586" s="3"/>
      </tp>
      <tp t="s">
        <v>#N/A N/A</v>
        <stp/>
        <stp>BDH|2686769105419347152</stp>
        <tr r="B394" s="3"/>
      </tp>
      <tp t="s">
        <v>#N/A N/A</v>
        <stp/>
        <stp>BDH|4541915708373761386</stp>
        <tr r="D238" s="3"/>
      </tp>
      <tp t="s">
        <v>#N/A N/A</v>
        <stp/>
        <stp>BDH|4746236457249308734</stp>
        <tr r="C515" s="3"/>
      </tp>
      <tp t="s">
        <v>#N/A N/A</v>
        <stp/>
        <stp>BDH|7685788799725682128</stp>
        <tr r="C258" s="3"/>
      </tp>
      <tp t="s">
        <v>#N/A N/A</v>
        <stp/>
        <stp>BDH|2610835777518725864</stp>
        <tr r="I459" s="3"/>
      </tp>
      <tp t="s">
        <v>#N/A N/A</v>
        <stp/>
        <stp>BDH|9869467618895026453</stp>
        <tr r="H104" s="3"/>
      </tp>
      <tp t="s">
        <v>#N/A N/A</v>
        <stp/>
        <stp>BDH|3364316510409058519</stp>
        <tr r="I125" s="3"/>
      </tp>
      <tp t="s">
        <v>#N/A N/A</v>
        <stp/>
        <stp>BDH|6567700566012693863</stp>
        <tr r="I245" s="3"/>
      </tp>
      <tp t="s">
        <v>#N/A N/A</v>
        <stp/>
        <stp>BDH|2857969249352088048</stp>
        <tr r="B263" s="3"/>
      </tp>
      <tp t="e">
        <v>#N/A</v>
        <stp/>
        <stp>BDS|3279409861298127424</stp>
        <tr r="AH504" s="3"/>
        <tr r="AH504" s="3"/>
        <tr r="W504" s="3"/>
        <tr r="W504" s="3"/>
        <tr r="L504" s="3"/>
        <tr r="L504" s="3"/>
      </tp>
      <tp t="s">
        <v>#N/A N/A</v>
        <stp/>
        <stp>BDS|5428242233189165028</stp>
        <tr r="AH520" s="3"/>
      </tp>
      <tp t="e">
        <v>#N/A</v>
        <stp/>
        <stp>BDS|8219954924456558869</stp>
        <tr r="AH188" s="3"/>
        <tr r="AH188" s="3"/>
        <tr r="W188" s="3"/>
        <tr r="W188" s="3"/>
        <tr r="L188" s="3"/>
        <tr r="L188" s="3"/>
      </tp>
      <tp t="s">
        <v>#N/A N/A</v>
        <stp/>
        <stp>BDS|1039543920538288360</stp>
        <tr r="AH144" s="3"/>
      </tp>
      <tp t="s">
        <v>#N/A N/A</v>
        <stp/>
        <stp>BDS|6586940443636518079</stp>
        <tr r="AH107" s="3"/>
      </tp>
      <tp t="s">
        <v>#N/A N/A</v>
        <stp/>
        <stp>BDH|7164904041126922193</stp>
        <tr r="I418" s="3"/>
      </tp>
      <tp t="s">
        <v>#N/A N/A</v>
        <stp/>
        <stp>BDH|5851882821625821796</stp>
        <tr r="B404" s="3"/>
      </tp>
      <tp t="s">
        <v>#N/A N/A</v>
        <stp/>
        <stp>BDH|5397061657695023829</stp>
        <tr r="E546" s="3"/>
      </tp>
      <tp t="s">
        <v>#N/A N/A</v>
        <stp/>
        <stp>BDH|9040708484369593212</stp>
        <tr r="C466" s="3"/>
      </tp>
      <tp t="s">
        <v>#N/A N/A</v>
        <stp/>
        <stp>BDH|2780535891436193549</stp>
        <tr r="F112" s="3"/>
      </tp>
      <tp t="s">
        <v>#N/A N/A</v>
        <stp/>
        <stp>BDH|7188505164228424115</stp>
        <tr r="C211" s="3"/>
      </tp>
      <tp t="s">
        <v>#N/A N/A</v>
        <stp/>
        <stp>BDH|4918710389991321721</stp>
        <tr r="B182" s="3"/>
      </tp>
      <tp t="s">
        <v>#N/A N/A</v>
        <stp/>
        <stp>BDH|4695082196140996019</stp>
        <tr r="B125" s="3"/>
      </tp>
      <tp t="s">
        <v>#N/A N/A</v>
        <stp/>
        <stp>BDH|6484013697385101735</stp>
        <tr r="D497" s="3"/>
      </tp>
      <tp t="s">
        <v>#N/A N/A</v>
        <stp/>
        <stp>BDH|3018918870622776264</stp>
        <tr r="D141" s="3"/>
      </tp>
      <tp t="s">
        <v>#N/A N/A</v>
        <stp/>
        <stp>BDH|9932447651525490084</stp>
        <tr r="B118" s="3"/>
      </tp>
      <tp t="s">
        <v>#N/A N/A</v>
        <stp/>
        <stp>BDS|2108544399123895055</stp>
        <tr r="AH195" s="3"/>
      </tp>
      <tp t="e">
        <v>#N/A</v>
        <stp/>
        <stp>BDS|1751839807266583274</stp>
        <tr r="AH275" s="3"/>
        <tr r="AH275" s="3"/>
        <tr r="W275" s="3"/>
        <tr r="W275" s="3"/>
        <tr r="L275" s="3"/>
        <tr r="L275" s="3"/>
      </tp>
      <tp t="s">
        <v>#N/A N/A</v>
        <stp/>
        <stp>BDS|6999919421655803501</stp>
        <tr r="W278" s="3"/>
      </tp>
      <tp t="s">
        <v>#N/A N/A</v>
        <stp/>
        <stp>BDS|4033246603708354353</stp>
        <tr r="AH124" s="3"/>
      </tp>
      <tp t="s">
        <v>#N/A N/A</v>
        <stp/>
        <stp>BDH|8584730235844559575</stp>
        <tr r="C154" s="3"/>
      </tp>
      <tp t="s">
        <v>#N/A N/A</v>
        <stp/>
        <stp>BDH|9122162253797211775</stp>
        <tr r="F159" s="3"/>
      </tp>
      <tp t="s">
        <v>#N/A N/A</v>
        <stp/>
        <stp>BDH|1333605825490583828</stp>
        <tr r="D145" s="3"/>
      </tp>
      <tp t="s">
        <v>#N/A N/A</v>
        <stp/>
        <stp>BDH|6326416180167703047</stp>
        <tr r="D390" s="3"/>
      </tp>
      <tp t="s">
        <v>#N/A N/A</v>
        <stp/>
        <stp>BDH|2387618552368123405</stp>
        <tr r="F407" s="3"/>
      </tp>
      <tp t="s">
        <v>#N/A N/A</v>
        <stp/>
        <stp>BDH|1081817057180593123</stp>
        <tr r="H539" s="3"/>
      </tp>
      <tp t="s">
        <v>#N/A N/A</v>
        <stp/>
        <stp>BDH|6562870363664870180</stp>
        <tr r="F590" s="3"/>
      </tp>
      <tp t="s">
        <v>#N/A N/A</v>
        <stp/>
        <stp>BDH|3590005362631435920</stp>
        <tr r="B544" s="3"/>
      </tp>
      <tp t="s">
        <v>#N/A N/A</v>
        <stp/>
        <stp>BDH|6774527733679562429</stp>
        <tr r="E294" s="3"/>
      </tp>
      <tp t="s">
        <v>#N/A N/A</v>
        <stp/>
        <stp>BDH|7431428242338543205</stp>
        <tr r="I189" s="3"/>
      </tp>
      <tp t="s">
        <v>#N/A N/A</v>
        <stp/>
        <stp>BDH|5271612255533009879</stp>
        <tr r="G553" s="3"/>
      </tp>
      <tp t="s">
        <v>#N/A N/A</v>
        <stp/>
        <stp>BDH|1703632725828929090</stp>
        <tr r="E445" s="3"/>
      </tp>
      <tp t="s">
        <v>#N/A N/A</v>
        <stp/>
        <stp>BDH|9768195157286890604</stp>
        <tr r="C580" s="3"/>
      </tp>
      <tp t="s">
        <v>#N/A N/A</v>
        <stp/>
        <stp>BDH|2388614100518764141</stp>
        <tr r="E208" s="3"/>
      </tp>
      <tp t="s">
        <v>#N/A N/A</v>
        <stp/>
        <stp>BDH|2127775017790870989</stp>
        <tr r="H479" s="3"/>
      </tp>
      <tp t="s">
        <v>#N/A N/A</v>
        <stp/>
        <stp>BDS|4438425216169027564</stp>
        <tr r="AH313" s="3"/>
      </tp>
      <tp t="s">
        <v>#N/A N/A</v>
        <stp/>
        <stp>BDH|1363215152032524931</stp>
        <tr r="C482" s="3"/>
      </tp>
      <tp t="s">
        <v>#N/A N/A</v>
        <stp/>
        <stp>BDH|4414665885907276038</stp>
        <tr r="G521" s="3"/>
      </tp>
      <tp t="s">
        <v>#N/A N/A</v>
        <stp/>
        <stp>BDH|4557937872544707352</stp>
        <tr r="F268" s="3"/>
      </tp>
      <tp t="s">
        <v>#N/A N/A</v>
        <stp/>
        <stp>BDH|3136960256340429239</stp>
        <tr r="D588" s="3"/>
      </tp>
      <tp t="s">
        <v>#N/A N/A</v>
        <stp/>
        <stp>BDH|3781446822569566126</stp>
        <tr r="F517" s="3"/>
      </tp>
      <tp t="s">
        <v>#N/A N/A</v>
        <stp/>
        <stp>BDH|6050813361810777513</stp>
        <tr r="H139" s="3"/>
      </tp>
      <tp t="s">
        <v>#N/A N/A</v>
        <stp/>
        <stp>BDS|8971188641474052475</stp>
        <tr r="AH288" s="3"/>
      </tp>
      <tp t="s">
        <v>#N/A N/A</v>
        <stp/>
        <stp>BDS|5110951017200191058</stp>
        <tr r="AH215" s="3"/>
      </tp>
      <tp t="e">
        <v>#N/A</v>
        <stp/>
        <stp>BDS|6343222184198527976</stp>
        <tr r="L492" s="3"/>
        <tr r="L492" s="3"/>
        <tr r="W492" s="3"/>
        <tr r="W492" s="3"/>
        <tr r="AH492" s="3"/>
        <tr r="AH492" s="3"/>
      </tp>
      <tp t="s">
        <v>#N/A N/A</v>
        <stp/>
        <stp>BDH|3220364962079627275</stp>
        <tr r="B434" s="3"/>
      </tp>
      <tp t="s">
        <v>#N/A N/A</v>
        <stp/>
        <stp>BDH|9136031220517360161</stp>
        <tr r="B196" s="3"/>
      </tp>
      <tp t="s">
        <v>#N/A N/A</v>
        <stp/>
        <stp>BDH|4164493486751959404</stp>
        <tr r="D407" s="3"/>
      </tp>
      <tp t="s">
        <v>#N/A N/A</v>
        <stp/>
        <stp>BDH|4304807865510340722</stp>
        <tr r="C273" s="3"/>
      </tp>
      <tp t="s">
        <v>#N/A N/A</v>
        <stp/>
        <stp>BDH|2114957739852913738</stp>
        <tr r="E596" s="3"/>
      </tp>
      <tp t="s">
        <v>#N/A N/A</v>
        <stp/>
        <stp>BDH|8142511055444760151</stp>
        <tr r="G573" s="3"/>
      </tp>
      <tp t="s">
        <v>#N/A N/A</v>
        <stp/>
        <stp>BDH|2418293089095463072</stp>
        <tr r="I230" s="3"/>
      </tp>
      <tp t="s">
        <v>#N/A N/A</v>
        <stp/>
        <stp>BDH|9678030079783892030</stp>
        <tr r="I480" s="3"/>
      </tp>
      <tp t="s">
        <v>#N/A N/A</v>
        <stp/>
        <stp>BDH|7005058435270501922</stp>
        <tr r="E179" s="3"/>
      </tp>
      <tp t="s">
        <v>#N/A N/A</v>
        <stp/>
        <stp>BDH|7707875064052225618</stp>
        <tr r="B186" s="3"/>
      </tp>
      <tp t="e">
        <v>#N/A</v>
        <stp/>
        <stp>BDS|1978984555580098005</stp>
        <tr r="L462" s="3"/>
        <tr r="L462" s="3"/>
        <tr r="AH462" s="3"/>
        <tr r="AH462" s="3"/>
        <tr r="W462" s="3"/>
        <tr r="W462" s="3"/>
      </tp>
      <tp t="e">
        <v>#N/A</v>
        <stp/>
        <stp>BDS|6852185774609739473</stp>
        <tr r="W159" s="3"/>
        <tr r="W159" s="3"/>
        <tr r="L159" s="3"/>
        <tr r="L159" s="3"/>
        <tr r="AH159" s="3"/>
        <tr r="AH159" s="3"/>
      </tp>
      <tp t="s">
        <v>#N/A N/A</v>
        <stp/>
        <stp>BDH|7803657188480939481</stp>
        <tr r="I471" s="3"/>
      </tp>
      <tp t="s">
        <v>#N/A N/A</v>
        <stp/>
        <stp>BDH|4654431095314222066</stp>
        <tr r="E362" s="3"/>
      </tp>
      <tp t="s">
        <v>#N/A N/A</v>
        <stp/>
        <stp>BDH|9384463451035429040</stp>
        <tr r="B273" s="3"/>
      </tp>
      <tp t="s">
        <v>#N/A N/A</v>
        <stp/>
        <stp>BDH|6123045440569982680</stp>
        <tr r="B326" s="3"/>
      </tp>
      <tp t="e">
        <v>#N/A</v>
        <stp/>
        <stp>BDS|3031952567914164564</stp>
        <tr r="AH408" s="3"/>
        <tr r="AH408" s="3"/>
        <tr r="W408" s="3"/>
        <tr r="W408" s="3"/>
        <tr r="L408" s="3"/>
        <tr r="L408" s="3"/>
      </tp>
      <tp t="s">
        <v>#N/A N/A</v>
        <stp/>
        <stp>BDS|6857257508449461041</stp>
        <tr r="AH571" s="3"/>
      </tp>
      <tp t="s">
        <v>#N/A N/A</v>
        <stp/>
        <stp>BDS|8809685148364477396</stp>
        <tr r="AH143" s="3"/>
      </tp>
      <tp t="s">
        <v>#N/A N/A</v>
        <stp/>
        <stp>BDH|9428881138169449657</stp>
        <tr r="B581" s="3"/>
      </tp>
      <tp t="s">
        <v>#N/A N/A</v>
        <stp/>
        <stp>BDH|3364490259506603901</stp>
        <tr r="C533" s="3"/>
      </tp>
      <tp t="s">
        <v>#N/A N/A</v>
        <stp/>
        <stp>BDH|7533456295214400345</stp>
        <tr r="D137" s="3"/>
      </tp>
      <tp t="s">
        <v>#N/A N/A</v>
        <stp/>
        <stp>BDH|5069179120942440960</stp>
        <tr r="H282" s="3"/>
      </tp>
      <tp t="s">
        <v>#N/A N/A</v>
        <stp/>
        <stp>BDH|6036206303481560835</stp>
        <tr r="D480" s="3"/>
      </tp>
      <tp t="s">
        <v>#N/A N/A</v>
        <stp/>
        <stp>BDH|7993440676758723195</stp>
        <tr r="I384" s="3"/>
      </tp>
      <tp t="s">
        <v>#N/A N/A</v>
        <stp/>
        <stp>BDH|9380294649676770412</stp>
        <tr r="D518" s="3"/>
      </tp>
      <tp t="s">
        <v>#N/A N/A</v>
        <stp/>
        <stp>BDH|1898375373469811116</stp>
        <tr r="B112" s="3"/>
      </tp>
      <tp t="s">
        <v>#N/A N/A</v>
        <stp/>
        <stp>BDH|8041621929213805269</stp>
        <tr r="D167" s="3"/>
      </tp>
      <tp t="s">
        <v>#N/A N/A</v>
        <stp/>
        <stp>BDH|6303367686986464626</stp>
        <tr r="B522" s="3"/>
      </tp>
      <tp t="s">
        <v>#N/A N/A</v>
        <stp/>
        <stp>BDH|80016665106168053</stp>
        <tr r="G428" s="3"/>
      </tp>
      <tp t="s">
        <v>#N/A N/A</v>
        <stp/>
        <stp>BDH|70103819201198124</stp>
        <tr r="F429" s="3"/>
      </tp>
      <tp t="s">
        <v>#N/A N/A</v>
        <stp/>
        <stp>BDH|38397220037321638</stp>
        <tr r="F560" s="3"/>
      </tp>
      <tp t="s">
        <v>#N/A N/A</v>
        <stp/>
        <stp>BDS|3193515746099556594</stp>
        <tr r="AH596" s="3"/>
      </tp>
      <tp t="s">
        <v>#N/A N/A</v>
        <stp/>
        <stp>BDS|1362954279002321366</stp>
        <tr r="W440" s="3"/>
      </tp>
      <tp t="s">
        <v>#N/A N/A</v>
        <stp/>
        <stp>BDS|7825614874321739901</stp>
        <tr r="L134" s="3"/>
      </tp>
      <tp t="s">
        <v>#N/A N/A</v>
        <stp/>
        <stp>BDH|2035945719244247053</stp>
        <tr r="H110" s="3"/>
      </tp>
      <tp t="s">
        <v>#N/A N/A</v>
        <stp/>
        <stp>BDH|8197982364190683917</stp>
        <tr r="B579" s="3"/>
      </tp>
      <tp t="s">
        <v>#N/A N/A</v>
        <stp/>
        <stp>BDH|5862928633004480570</stp>
        <tr r="C112" s="3"/>
      </tp>
      <tp t="s">
        <v>#N/A N/A</v>
        <stp/>
        <stp>BDH|8111242914432971726</stp>
        <tr r="C401" s="3"/>
      </tp>
      <tp t="s">
        <v>#N/A N/A</v>
        <stp/>
        <stp>BDH|7473412590536887270</stp>
        <tr r="B314" s="3"/>
      </tp>
      <tp t="s">
        <v>#N/A N/A</v>
        <stp/>
        <stp>BDH|8792934913559854751</stp>
        <tr r="C148" s="3"/>
      </tp>
      <tp t="s">
        <v>#N/A N/A</v>
        <stp/>
        <stp>BDH|1696478896453476182</stp>
        <tr r="B274" s="3"/>
      </tp>
      <tp t="s">
        <v>#N/A N/A</v>
        <stp/>
        <stp>BDH|7313854959411293560</stp>
        <tr r="I126" s="3"/>
      </tp>
      <tp t="s">
        <v>#N/A N/A</v>
        <stp/>
        <stp>BDH|9300809629594464951</stp>
        <tr r="B395" s="3"/>
      </tp>
      <tp t="e">
        <v>#N/A</v>
        <stp/>
        <stp>BDS|4751229889818567818</stp>
        <tr r="L525" s="3"/>
        <tr r="L525" s="3"/>
        <tr r="W525" s="3"/>
        <tr r="W525" s="3"/>
        <tr r="AH525" s="3"/>
        <tr r="AH525" s="3"/>
      </tp>
      <tp t="e">
        <v>#N/A</v>
        <stp/>
        <stp>BDS|3074420204510885962</stp>
        <tr r="W227" s="3"/>
        <tr r="W227" s="3"/>
        <tr r="L227" s="3"/>
        <tr r="L227" s="3"/>
        <tr r="AH227" s="3"/>
        <tr r="AH227" s="3"/>
      </tp>
      <tp t="s">
        <v>#N/A N/A</v>
        <stp/>
        <stp>BDS|5299721338267568855</stp>
        <tr r="L421" s="3"/>
      </tp>
      <tp t="s">
        <v>#N/A N/A</v>
        <stp/>
        <stp>BDS|8431604804992159292</stp>
        <tr r="AH515" s="3"/>
      </tp>
      <tp t="s">
        <v>#N/A N/A</v>
        <stp/>
        <stp>BDS|8946326094839147561</stp>
        <tr r="L548" s="3"/>
      </tp>
      <tp t="s">
        <v>#N/A N/A</v>
        <stp/>
        <stp>BDS|9872724610324793559</stp>
        <tr r="W596" s="3"/>
      </tp>
      <tp t="s">
        <v>#N/A N/A</v>
        <stp/>
        <stp>BDH|7300932980931886903</stp>
        <tr r="H550" s="3"/>
      </tp>
      <tp t="s">
        <v>#N/A N/A</v>
        <stp/>
        <stp>BDH|5719482754268069232</stp>
        <tr r="G196" s="3"/>
      </tp>
      <tp t="s">
        <v>#N/A N/A</v>
        <stp/>
        <stp>BDH|3096898374810401211</stp>
        <tr r="G102" s="3"/>
      </tp>
      <tp t="s">
        <v>#N/A N/A</v>
        <stp/>
        <stp>BDH|3781053389581017433</stp>
        <tr r="F220" s="3"/>
      </tp>
      <tp t="s">
        <v>#N/A N/A</v>
        <stp/>
        <stp>BDH|9550778709488111827</stp>
        <tr r="H334" s="3"/>
      </tp>
      <tp t="s">
        <v>#N/A N/A</v>
        <stp/>
        <stp>BDS|9038301844108821853</stp>
        <tr r="L396" s="3"/>
      </tp>
      <tp t="s">
        <v>#N/A N/A</v>
        <stp/>
        <stp>BDH|2436436712050556990</stp>
        <tr r="E462" s="3"/>
      </tp>
      <tp t="s">
        <v>#N/A N/A</v>
        <stp/>
        <stp>BDH|6309920669282756563</stp>
        <tr r="E412" s="3"/>
      </tp>
      <tp t="s">
        <v>#N/A N/A</v>
        <stp/>
        <stp>BDH|7222711940793839921</stp>
        <tr r="D552" s="3"/>
      </tp>
      <tp t="s">
        <v>#N/A N/A</v>
        <stp/>
        <stp>BDH|9144948796611946637</stp>
        <tr r="H543" s="3"/>
      </tp>
      <tp t="s">
        <v>#N/A N/A</v>
        <stp/>
        <stp>BDH|4856091986154754698</stp>
        <tr r="I456" s="3"/>
      </tp>
      <tp t="s">
        <v>#N/A N/A</v>
        <stp/>
        <stp>BDH|3018419022359998239</stp>
        <tr r="G531" s="3"/>
      </tp>
      <tp t="s">
        <v>#N/A N/A</v>
        <stp/>
        <stp>BDH|7401038398898626809</stp>
        <tr r="E551" s="3"/>
      </tp>
      <tp t="s">
        <v>#N/A N/A</v>
        <stp/>
        <stp>BDS|2958614663939784529</stp>
        <tr r="L430" s="3"/>
      </tp>
      <tp t="s">
        <v>#N/A N/A</v>
        <stp/>
        <stp>BDS|6072159819499747152</stp>
        <tr r="AH125" s="3"/>
      </tp>
      <tp t="s">
        <v>#N/A N/A</v>
        <stp/>
        <stp>BDS|6936851367763777521</stp>
        <tr r="W496" s="3"/>
      </tp>
      <tp t="s">
        <v>#N/A N/A</v>
        <stp/>
        <stp>BDS|9183188984716279811</stp>
        <tr r="L416" s="3"/>
      </tp>
      <tp t="s">
        <v>#N/A N/A</v>
        <stp/>
        <stp>BDH|5571400890705882338</stp>
        <tr r="B367" s="3"/>
      </tp>
      <tp t="s">
        <v>#N/A N/A</v>
        <stp/>
        <stp>BDH|3651011754259946140</stp>
        <tr r="B592" s="3"/>
      </tp>
      <tp t="s">
        <v>#N/A N/A</v>
        <stp/>
        <stp>BDH|4958303815180772852</stp>
        <tr r="I548" s="3"/>
      </tp>
      <tp t="s">
        <v>#N/A N/A</v>
        <stp/>
        <stp>BDH|8303758364166492187</stp>
        <tr r="C430" s="3"/>
      </tp>
      <tp t="s">
        <v>#N/A N/A</v>
        <stp/>
        <stp>BDH|2939180448349023075</stp>
        <tr r="B211" s="3"/>
      </tp>
      <tp t="s">
        <v>#N/A N/A</v>
        <stp/>
        <stp>BDH|5285597911389054640</stp>
        <tr r="B92" s="3"/>
      </tp>
      <tp t="s">
        <v>#N/A N/A</v>
        <stp/>
        <stp>BDH|6217151303500976938</stp>
        <tr r="H156" s="3"/>
      </tp>
      <tp t="s">
        <v>#N/A N/A</v>
        <stp/>
        <stp>BDH|2258181926786017928</stp>
        <tr r="G164" s="3"/>
      </tp>
      <tp t="s">
        <v>#N/A N/A</v>
        <stp/>
        <stp>BDH|8535316049637169628</stp>
        <tr r="I306" s="3"/>
      </tp>
      <tp t="e">
        <v>#N/A</v>
        <stp/>
        <stp>BDS|1863807447211192216</stp>
        <tr r="AH216" s="3"/>
        <tr r="AH216" s="3"/>
        <tr r="L216" s="3"/>
        <tr r="L216" s="3"/>
        <tr r="W216" s="3"/>
        <tr r="W216" s="3"/>
      </tp>
      <tp t="e">
        <v>#N/A</v>
        <stp/>
        <stp>BDS|7873223285257720477</stp>
        <tr r="W325" s="3"/>
        <tr r="W325" s="3"/>
        <tr r="L325" s="3"/>
        <tr r="L325" s="3"/>
        <tr r="AH325" s="3"/>
        <tr r="AH325" s="3"/>
      </tp>
      <tp t="s">
        <v>#N/A N/A</v>
        <stp/>
        <stp>BDS|4721819548212399424</stp>
        <tr r="L338" s="3"/>
      </tp>
      <tp t="s">
        <v>#N/A N/A</v>
        <stp/>
        <stp>BDH|5727992838194813510</stp>
        <tr r="H346" s="3"/>
      </tp>
      <tp t="s">
        <v>#N/A N/A</v>
        <stp/>
        <stp>BDH|7751375588085262756</stp>
        <tr r="F450" s="3"/>
      </tp>
      <tp t="s">
        <v>#N/A N/A</v>
        <stp/>
        <stp>BDH|2329796092575223750</stp>
        <tr r="B138" s="3"/>
      </tp>
      <tp t="s">
        <v>#N/A N/A</v>
        <stp/>
        <stp>BDH|3495092073103750969</stp>
        <tr r="F250" s="3"/>
      </tp>
      <tp t="s">
        <v>#N/A N/A</v>
        <stp/>
        <stp>BDH|3917702254636486965</stp>
        <tr r="C279" s="3"/>
      </tp>
      <tp t="s">
        <v>#N/A N/A</v>
        <stp/>
        <stp>BDH|5390062716988409288</stp>
        <tr r="C267" s="3"/>
      </tp>
      <tp t="s">
        <v>#N/A N/A</v>
        <stp/>
        <stp>BDH|3363342548188785277</stp>
        <tr r="H222" s="3"/>
      </tp>
      <tp t="s">
        <v>#N/A N/A</v>
        <stp/>
        <stp>BDH|7077089394333033331</stp>
        <tr r="E235" s="3"/>
      </tp>
      <tp t="s">
        <v>#N/A N/A</v>
        <stp/>
        <stp>BDS|1229208775439246394</stp>
        <tr r="AH255" s="3"/>
      </tp>
      <tp t="s">
        <v>#N/A N/A</v>
        <stp/>
        <stp>BDH|4294479626169717581</stp>
        <tr r="D362" s="3"/>
      </tp>
      <tp t="s">
        <v>#N/A N/A</v>
        <stp/>
        <stp>BDH|2918424488658990869</stp>
        <tr r="F312" s="3"/>
      </tp>
      <tp t="s">
        <v>#N/A N/A</v>
        <stp/>
        <stp>BDH|4991129452267538902</stp>
        <tr r="C394" s="3"/>
      </tp>
      <tp t="s">
        <v>#N/A N/A</v>
        <stp/>
        <stp>BDH|7880336458318778788</stp>
        <tr r="I551" s="3"/>
      </tp>
      <tp t="s">
        <v>#N/A N/A</v>
        <stp/>
        <stp>BDH|7542771238528270540</stp>
        <tr r="B345" s="3"/>
      </tp>
      <tp t="s">
        <v>#N/A N/A</v>
        <stp/>
        <stp>BDH|8904495700245594799</stp>
        <tr r="H186" s="3"/>
      </tp>
      <tp t="s">
        <v>#N/A N/A</v>
        <stp/>
        <stp>BDH|1099772686731979143</stp>
        <tr r="E140" s="3"/>
      </tp>
      <tp t="s">
        <v>#N/A N/A</v>
        <stp/>
        <stp>BDH|6330678575710869951</stp>
        <tr r="H470" s="3"/>
      </tp>
      <tp t="s">
        <v>#N/A N/A</v>
        <stp/>
        <stp>BDH|1857999473618942973</stp>
        <tr r="I544" s="3"/>
      </tp>
      <tp t="s">
        <v>#N/A N/A</v>
        <stp/>
        <stp>BDH|3414002488977905297</stp>
        <tr r="E538" s="3"/>
      </tp>
      <tp t="s">
        <v>#N/A N/A</v>
        <stp/>
        <stp>BDH|6803634993855554214</stp>
        <tr r="F462" s="3"/>
      </tp>
      <tp t="s">
        <v>#N/A N/A</v>
        <stp/>
        <stp>BDH|1945264967758711338</stp>
        <tr r="B225" s="3"/>
      </tp>
      <tp t="s">
        <v>#N/A N/A</v>
        <stp/>
        <stp>BDP|2833687231507264309|22</stp>
        <stp>CONSPXMD Index</stp>
        <stp>RT_BN_SURVEY_MEDIAN</stp>
        <tr r="D8" s="3"/>
      </tp>
      <tp t="s">
        <v>#N/A N/A</v>
        <stp/>
        <stp>BDS|3257715451127700889</stp>
        <tr r="W455" s="3"/>
      </tp>
      <tp t="s">
        <v>#N/A N/A</v>
        <stp/>
        <stp>BDS|2861254084801408709</stp>
        <tr r="W168" s="3"/>
      </tp>
      <tp t="e">
        <v>#N/A</v>
        <stp/>
        <stp>BDS|5030776702708041483</stp>
        <tr r="W383" s="3"/>
        <tr r="W383" s="3"/>
        <tr r="L383" s="3"/>
        <tr r="L383" s="3"/>
        <tr r="AH383" s="3"/>
        <tr r="AH383" s="3"/>
      </tp>
      <tp t="s">
        <v>#N/A N/A</v>
        <stp/>
        <stp>BDH|9739885473298189004</stp>
        <tr r="G172" s="3"/>
      </tp>
      <tp t="s">
        <v>#N/A N/A</v>
        <stp/>
        <stp>BDH|5734263599917638731</stp>
        <tr r="I602" s="3"/>
      </tp>
      <tp t="s">
        <v>#N/A N/A</v>
        <stp/>
        <stp>BDH|9078226123571405689</stp>
        <tr r="C576" s="3"/>
      </tp>
      <tp t="s">
        <v>#N/A N/A</v>
        <stp/>
        <stp>BDS|9441879741182431943</stp>
        <tr r="L594" s="3"/>
      </tp>
      <tp t="s">
        <v>#N/A N/A</v>
        <stp/>
        <stp>BDS|8867382850886698648</stp>
        <tr r="L241" s="3"/>
      </tp>
      <tp t="e">
        <v>#N/A</v>
        <stp/>
        <stp>BDS|1208861324435410066</stp>
        <tr r="W326" s="3"/>
        <tr r="W326" s="3"/>
        <tr r="L326" s="3"/>
        <tr r="L326" s="3"/>
        <tr r="AH326" s="3"/>
        <tr r="AH326" s="3"/>
      </tp>
      <tp t="e">
        <v>#N/A</v>
        <stp/>
        <stp>BDS|8403478528000062099</stp>
        <tr r="L213" s="3"/>
        <tr r="L213" s="3"/>
        <tr r="W213" s="3"/>
        <tr r="W213" s="3"/>
        <tr r="AH213" s="3"/>
        <tr r="AH213" s="3"/>
      </tp>
      <tp t="s">
        <v>#N/A N/A</v>
        <stp/>
        <stp>BDH|1459293372772979844</stp>
        <tr r="G391" s="3"/>
      </tp>
      <tp t="s">
        <v>#N/A N/A</v>
        <stp/>
        <stp>BDH|4088894705200790292</stp>
        <tr r="I595" s="3"/>
      </tp>
      <tp t="s">
        <v>#N/A N/A</v>
        <stp/>
        <stp>BDH|4778016685782022010</stp>
        <tr r="G441" s="3"/>
      </tp>
      <tp t="s">
        <v>#N/A N/A</v>
        <stp/>
        <stp>BDH|7350347855729783677</stp>
        <tr r="C588" s="3"/>
      </tp>
      <tp t="s">
        <v>#N/A N/A</v>
        <stp/>
        <stp>BDH|6845898715328798919</stp>
        <tr r="C500" s="3"/>
      </tp>
      <tp t="s">
        <v>#N/A N/A</v>
        <stp/>
        <stp>BDH|6902164786811944026</stp>
        <tr r="G292" s="3"/>
      </tp>
      <tp t="e">
        <v>#N/A</v>
        <stp/>
        <stp>BDS|7762353182654106621</stp>
        <tr r="L171" s="3"/>
        <tr r="L171" s="3"/>
        <tr r="W171" s="3"/>
        <tr r="W171" s="3"/>
        <tr r="AH171" s="3"/>
        <tr r="AH171" s="3"/>
      </tp>
      <tp t="s">
        <v>#N/A N/A</v>
        <stp/>
        <stp>BDH|9742682068092347573</stp>
        <tr r="C146" s="3"/>
      </tp>
      <tp t="s">
        <v>#N/A N/A</v>
        <stp/>
        <stp>BDH|7439557282717726376</stp>
        <tr r="G101" s="3"/>
      </tp>
      <tp t="s">
        <v>#N/A N/A</v>
        <stp/>
        <stp>BDH|1826981923787483344</stp>
        <tr r="H85" s="3"/>
      </tp>
      <tp t="s">
        <v>#N/A N/A</v>
        <stp/>
        <stp>BDH|5196679987265208009</stp>
        <tr r="H331" s="3"/>
      </tp>
      <tp t="s">
        <v>#N/A N/A</v>
        <stp/>
        <stp>BDH|9312177822896753225</stp>
        <tr r="G448" s="3"/>
      </tp>
      <tp t="s">
        <v>#N/A N/A</v>
        <stp/>
        <stp>BDS|8689661132621472260</stp>
        <tr r="AH502" s="3"/>
      </tp>
      <tp t="s">
        <v>#N/A N/A</v>
        <stp/>
        <stp>BDS|9053230531117311112</stp>
        <tr r="W247" s="3"/>
      </tp>
      <tp t="s">
        <v>#N/A N/A</v>
        <stp/>
        <stp>BDS|2870014596665878077</stp>
        <tr r="W417" s="3"/>
      </tp>
      <tp t="s">
        <v>#N/A N/A</v>
        <stp/>
        <stp>BDH|1546117097402774540</stp>
        <tr r="I368" s="3"/>
      </tp>
      <tp t="s">
        <v>#N/A N/A</v>
        <stp/>
        <stp>BDH|1209811605085775213</stp>
        <tr r="I433" s="3"/>
      </tp>
      <tp t="s">
        <v>#N/A N/A</v>
        <stp/>
        <stp>BDH|4182355825268615379</stp>
        <tr r="F167" s="3"/>
      </tp>
      <tp t="s">
        <v>#N/A N/A</v>
        <stp/>
        <stp>BDH|2305637370244749976</stp>
        <tr r="B439" s="3"/>
      </tp>
      <tp t="s">
        <v>#N/A N/A</v>
        <stp/>
        <stp>BDH|6057479156970749968</stp>
        <tr r="H328" s="3"/>
      </tp>
      <tp t="s">
        <v>#N/A N/A</v>
        <stp/>
        <stp>BDH|9207755142153366769</stp>
        <tr r="I257" s="3"/>
      </tp>
      <tp t="s">
        <v>#N/A N/A</v>
        <stp/>
        <stp>BDH|3908106567812626886</stp>
        <tr r="G155" s="3"/>
      </tp>
      <tp t="s">
        <v>#N/A N/A</v>
        <stp/>
        <stp>BDH|2143842103586798214</stp>
        <tr r="E375" s="3"/>
      </tp>
      <tp t="e">
        <v>#N/A</v>
        <stp/>
        <stp>BDS|3402976220534493264</stp>
        <tr r="W469" s="3"/>
        <tr r="W469" s="3"/>
        <tr r="AH469" s="3"/>
        <tr r="AH469" s="3"/>
        <tr r="L469" s="3"/>
        <tr r="L469" s="3"/>
      </tp>
      <tp t="s">
        <v>#N/A N/A</v>
        <stp/>
        <stp>BDS|9165072074539715946</stp>
        <tr r="W423" s="3"/>
      </tp>
      <tp t="s">
        <v>#N/A N/A</v>
        <stp/>
        <stp>BDH|9542019047587084422</stp>
        <tr r="G92" s="3"/>
      </tp>
      <tp t="s">
        <v>#N/A N/A</v>
        <stp/>
        <stp>BDH|6398932805802722334</stp>
        <tr r="G564" s="3"/>
      </tp>
      <tp t="s">
        <v>#N/A N/A</v>
        <stp/>
        <stp>BDH|1796130256819445273</stp>
        <tr r="E318" s="3"/>
      </tp>
      <tp t="s">
        <v>#N/A N/A</v>
        <stp/>
        <stp>BDH|4797609382766269269</stp>
        <tr r="F488" s="3"/>
      </tp>
      <tp t="s">
        <v>#N/A N/A</v>
        <stp/>
        <stp>BDH|2223603772948877594</stp>
        <tr r="G520" s="3"/>
      </tp>
      <tp t="s">
        <v>#N/A N/A</v>
        <stp/>
        <stp>BDH|5123482331015120988</stp>
        <tr r="D428" s="3"/>
      </tp>
      <tp t="s">
        <v>#N/A N/A</v>
        <stp/>
        <stp>BDH|5133789049441415951</stp>
        <tr r="H484" s="3"/>
      </tp>
      <tp t="s">
        <v>#N/A N/A</v>
        <stp/>
        <stp>BDH|4533514014898863697</stp>
        <tr r="I88" s="3"/>
      </tp>
      <tp t="s">
        <v>#N/A N/A</v>
        <stp/>
        <stp>BDS|1629815314177180144</stp>
        <tr r="W107" s="3"/>
      </tp>
      <tp t="s">
        <v>#N/A N/A</v>
        <stp/>
        <stp>BDS|1564571805248736261</stp>
        <tr r="L471" s="3"/>
      </tp>
      <tp t="s">
        <v>#N/A N/A</v>
        <stp/>
        <stp>BDS|8606626947245402113</stp>
        <tr r="W318" s="3"/>
      </tp>
      <tp t="s">
        <v>#N/A N/A</v>
        <stp/>
        <stp>BDH|6987191957014643874</stp>
        <tr r="F173" s="3"/>
      </tp>
      <tp t="s">
        <v>#N/A N/A</v>
        <stp/>
        <stp>BDH|9167076430930509452</stp>
        <tr r="B276" s="3"/>
      </tp>
      <tp t="s">
        <v>#N/A N/A</v>
        <stp/>
        <stp>BDH|1897971002671316780</stp>
        <tr r="C91" s="3"/>
      </tp>
      <tp t="s">
        <v>#N/A N/A</v>
        <stp/>
        <stp>BDH|8902198373014628429</stp>
        <tr r="C331" s="3"/>
      </tp>
      <tp t="s">
        <v>#N/A N/A</v>
        <stp/>
        <stp>BDH|9232348404734406015</stp>
        <tr r="H260" s="3"/>
      </tp>
      <tp t="s">
        <v>#N/A N/A</v>
        <stp/>
        <stp>BDH|4906818912393954045</stp>
        <tr r="E465" s="3"/>
      </tp>
      <tp t="s">
        <v>#N/A N/A</v>
        <stp/>
        <stp>BDH|1522660769466482993</stp>
        <tr r="H488" s="3"/>
      </tp>
      <tp t="s">
        <v>#N/A N/A</v>
        <stp/>
        <stp>BDH|4198724484151580459</stp>
        <tr r="E338" s="3"/>
      </tp>
      <tp t="s">
        <v>#N/A N/A</v>
        <stp/>
        <stp>BDH|1581486609249769247</stp>
        <tr r="I170" s="3"/>
      </tp>
      <tp t="s">
        <v>#N/A N/A</v>
        <stp/>
        <stp>BDH|8504251531976272143</stp>
        <tr r="B537" s="3"/>
      </tp>
      <tp t="s">
        <v>#N/A N/A</v>
        <stp/>
        <stp>BDH|9295664889968906138</stp>
        <tr r="E343" s="3"/>
      </tp>
      <tp t="s">
        <v>#N/A N/A</v>
        <stp/>
        <stp>BDH|4938158197563525192</stp>
        <tr r="I496" s="3"/>
      </tp>
      <tp t="s">
        <v>#N/A N/A</v>
        <stp/>
        <stp>BDS|6433654954022494952</stp>
        <tr r="AH114" s="3"/>
      </tp>
      <tp t="s">
        <v>#N/A N/A</v>
        <stp/>
        <stp>BDS|8530905521028599553</stp>
        <tr r="W527" s="3"/>
      </tp>
      <tp t="s">
        <v>#N/A N/A</v>
        <stp/>
        <stp>BDS|5093397461408516696</stp>
        <tr r="W540" s="3"/>
      </tp>
      <tp t="s">
        <v>#N/A N/A</v>
        <stp/>
        <stp>BDS|6504766847092557953</stp>
        <tr r="W129" s="3"/>
      </tp>
      <tp t="s">
        <v>#N/A N/A</v>
        <stp/>
        <stp>BDS|2508874250549433827</stp>
        <tr r="W367" s="3"/>
      </tp>
      <tp t="s">
        <v>#N/A N/A</v>
        <stp/>
        <stp>BDH|9875226958513718314</stp>
        <tr r="H273" s="3"/>
      </tp>
      <tp t="s">
        <v>#N/A N/A</v>
        <stp/>
        <stp>BDH|9424409115193218171</stp>
        <tr r="B210" s="3"/>
      </tp>
      <tp t="e">
        <v>#N/A</v>
        <stp/>
        <stp>BDS|9726770768370934648</stp>
        <tr r="AH108" s="3"/>
        <tr r="AH108" s="3"/>
        <tr r="L108" s="3"/>
        <tr r="L108" s="3"/>
        <tr r="W108" s="3"/>
        <tr r="W108" s="3"/>
      </tp>
      <tp t="s">
        <v>#N/A N/A</v>
        <stp/>
        <stp>BDS|4350228384423513357</stp>
        <tr r="W248" s="3"/>
      </tp>
      <tp t="s">
        <v>#N/A N/A</v>
        <stp/>
        <stp>BDS|3407603329059101095</stp>
        <tr r="W536" s="3"/>
      </tp>
      <tp t="s">
        <v>#N/A N/A</v>
        <stp/>
        <stp>BDS|9439354514281433441</stp>
        <tr r="W330" s="3"/>
      </tp>
      <tp t="s">
        <v>#N/A N/A</v>
        <stp/>
        <stp>BDS|1328050997414001241</stp>
        <tr r="L497" s="3"/>
      </tp>
      <tp t="s">
        <v>#N/A N/A</v>
        <stp/>
        <stp>BDS|8629809184573437539</stp>
        <tr r="W310" s="3"/>
      </tp>
      <tp t="s">
        <v>#N/A N/A</v>
        <stp/>
        <stp>BDH|4303361601580145900</stp>
        <tr r="H359" s="3"/>
      </tp>
      <tp t="s">
        <v>#N/A N/A</v>
        <stp/>
        <stp>BDH|4702270394079220836</stp>
        <tr r="F460" s="3"/>
      </tp>
      <tp t="s">
        <v>#N/A N/A</v>
        <stp/>
        <stp>BDH|9749982514489912677</stp>
        <tr r="E316" s="3"/>
      </tp>
      <tp t="s">
        <v>#N/A N/A</v>
        <stp/>
        <stp>BDH|3539238056232382866</stp>
        <tr r="F353" s="3"/>
      </tp>
      <tp t="s">
        <v>#N/A N/A</v>
        <stp/>
        <stp>BDH|55256602460769140</stp>
        <tr r="B357" s="3"/>
      </tp>
      <tp t="s">
        <v>#N/A N/A</v>
        <stp/>
        <stp>BDH|11563071584815505</stp>
        <tr r="E197" s="3"/>
      </tp>
      <tp t="s">
        <v>#N/A N/A</v>
        <stp/>
        <stp>BDH|52705028537728129</stp>
        <tr r="G266" s="3"/>
      </tp>
      <tp t="s">
        <v>#N/A N/A</v>
        <stp/>
        <stp>BDS|6000249539188178066</stp>
        <tr r="AH138" s="3"/>
      </tp>
      <tp t="e">
        <v>#N/A</v>
        <stp/>
        <stp>BDS|6596029711738461081</stp>
        <tr r="W125" s="3"/>
        <tr r="W125" s="3"/>
        <tr r="L125" s="3"/>
        <tr r="L125" s="3"/>
        <tr r="AH125" s="3"/>
        <tr r="AH125" s="3"/>
      </tp>
      <tp t="s">
        <v>#N/A N/A</v>
        <stp/>
        <stp>BDS|6534351243619875712</stp>
        <tr r="W214" s="3"/>
      </tp>
      <tp t="s">
        <v>#N/A N/A</v>
        <stp/>
        <stp>BDH|6587704427218898406</stp>
        <tr r="B216" s="3"/>
      </tp>
      <tp t="s">
        <v>#N/A N/A</v>
        <stp/>
        <stp>BDH|4310996660260517457</stp>
        <tr r="H495" s="3"/>
      </tp>
      <tp t="s">
        <v>#N/A N/A</v>
        <stp/>
        <stp>BDH|5808834582109111321</stp>
        <tr r="H601" s="3"/>
      </tp>
      <tp t="s">
        <v>#N/A N/A</v>
        <stp/>
        <stp>BDH|7916908723867916497</stp>
        <tr r="H257" s="3"/>
      </tp>
      <tp t="s">
        <v>#N/A N/A</v>
        <stp/>
        <stp>BDH|9280335035306909079</stp>
        <tr r="F328" s="3"/>
      </tp>
      <tp t="s">
        <v>#N/A N/A</v>
        <stp/>
        <stp>BDH|5993885216303471093</stp>
        <tr r="B212" s="3"/>
      </tp>
      <tp t="s">
        <v>#N/A N/A</v>
        <stp/>
        <stp>BDH|5266031214719784284</stp>
        <tr r="C523" s="3"/>
      </tp>
      <tp t="s">
        <v>#N/A N/A</v>
        <stp/>
        <stp>BDH|8054960468729668128</stp>
        <tr r="D260" s="3"/>
      </tp>
      <tp t="s">
        <v>#N/A N/A</v>
        <stp/>
        <stp>BDH|7587529132447731989</stp>
        <tr r="E457" s="3"/>
      </tp>
      <tp t="s">
        <v>#N/A N/A</v>
        <stp/>
        <stp>BDH|4568492633605781925</stp>
        <tr r="E227" s="3"/>
      </tp>
      <tp t="e">
        <v>#N/A</v>
        <stp/>
        <stp>BDS|5574297241445188973</stp>
        <tr r="W599" s="3"/>
        <tr r="W599" s="3"/>
        <tr r="L599" s="3"/>
        <tr r="L599" s="3"/>
        <tr r="AH599" s="3"/>
        <tr r="AH599" s="3"/>
      </tp>
      <tp t="s">
        <v>#N/A N/A</v>
        <stp/>
        <stp>BDS|3855709787427169452</stp>
        <tr r="L532" s="3"/>
      </tp>
      <tp t="s">
        <v>#N/A N/A</v>
        <stp/>
        <stp>BDH|7746120559434515821</stp>
        <tr r="C177" s="3"/>
      </tp>
      <tp t="s">
        <v>#N/A N/A</v>
        <stp/>
        <stp>BDH|6702031697257937714</stp>
        <tr r="C283" s="3"/>
      </tp>
      <tp t="s">
        <v>#N/A N/A</v>
        <stp/>
        <stp>BDH|5869720387513395653</stp>
        <tr r="D405" s="3"/>
      </tp>
      <tp t="s">
        <v>#N/A N/A</v>
        <stp/>
        <stp>BDH|1791246049688058017</stp>
        <tr r="H592" s="3"/>
      </tp>
      <tp t="s">
        <v>#N/A N/A</v>
        <stp/>
        <stp>BDH|4666260989777356619</stp>
        <tr r="B207" s="3"/>
      </tp>
      <tp>
        <v>0</v>
        <stp/>
        <stp>BDP|1043177274772621012|22</stp>
        <stp>CONSPXMD Index</stp>
        <stp>RT_BN_SURVEY_NUMBER</stp>
        <tr r="E8" s="3"/>
      </tp>
      <tp t="s">
        <v>#N/A N/A</v>
        <stp/>
        <stp>BDS|6555833970772675485</stp>
        <tr r="L127" s="3"/>
      </tp>
      <tp t="s">
        <v>#N/A N/A</v>
        <stp/>
        <stp>BDH|6103577609745234953</stp>
        <tr r="I298" s="3"/>
      </tp>
      <tp t="s">
        <v>#N/A N/A</v>
        <stp/>
        <stp>BDH|5070725429737440871</stp>
        <tr r="G388" s="3"/>
      </tp>
      <tp t="s">
        <v>#N/A N/A</v>
        <stp/>
        <stp>BDH|6702846269444667341</stp>
        <tr r="I416" s="3"/>
      </tp>
      <tp t="s">
        <v>#N/A N/A</v>
        <stp/>
        <stp>BDH|9568344279153518156</stp>
        <tr r="I103" s="3"/>
      </tp>
      <tp t="s">
        <v>#N/A N/A</v>
        <stp/>
        <stp>BDH|9680112968689644813</stp>
        <tr r="G105" s="3"/>
      </tp>
      <tp t="s">
        <v>#N/A N/A</v>
        <stp/>
        <stp>BDH|6829001561807238834</stp>
        <tr r="I390" s="3"/>
      </tp>
      <tp t="s">
        <v>#N/A N/A</v>
        <stp/>
        <stp>BDS|1837637692254396537</stp>
        <tr r="L529" s="3"/>
      </tp>
      <tp t="s">
        <v>#N/A N/A</v>
        <stp/>
        <stp>BDS|1530890008867955147</stp>
        <tr r="W451" s="3"/>
      </tp>
      <tp t="s">
        <v>#N/A N/A</v>
        <stp/>
        <stp>BDS|2988166014279147436</stp>
        <tr r="L487" s="3"/>
      </tp>
      <tp t="s">
        <v>#N/A N/A</v>
        <stp/>
        <stp>BDS|6364296513433591950</stp>
        <tr r="AH420" s="3"/>
      </tp>
      <tp t="e">
        <v>#N/A</v>
        <stp/>
        <stp>BDS|7273086182359136905</stp>
        <tr r="L137" s="3"/>
        <tr r="L137" s="3"/>
        <tr r="W137" s="3"/>
        <tr r="W137" s="3"/>
        <tr r="AH137" s="3"/>
        <tr r="AH137" s="3"/>
      </tp>
      <tp t="s">
        <v>#N/A N/A</v>
        <stp/>
        <stp>BDH|6134280117248417233</stp>
        <tr r="I146" s="3"/>
      </tp>
      <tp t="s">
        <v>#N/A N/A</v>
        <stp/>
        <stp>BDH|9442530905580278395</stp>
        <tr r="F352" s="3"/>
      </tp>
      <tp t="s">
        <v>#N/A N/A</v>
        <stp/>
        <stp>BDH|2938851711554165058</stp>
        <tr r="B546" s="3"/>
      </tp>
      <tp t="s">
        <v>#N/A N/A</v>
        <stp/>
        <stp>BDH|3861560776908049610</stp>
        <tr r="F228" s="3"/>
      </tp>
      <tp t="s">
        <v>#N/A N/A</v>
        <stp/>
        <stp>BDH|6921881068574491345</stp>
        <tr r="B203" s="3"/>
      </tp>
      <tp t="s">
        <v>#N/A N/A</v>
        <stp/>
        <stp>BDH|8217596881232391806</stp>
        <tr r="C572" s="3"/>
      </tp>
      <tp t="s">
        <v>#N/A N/A</v>
        <stp/>
        <stp>BDH|8664477749836226136</stp>
        <tr r="F322" s="3"/>
      </tp>
      <tp t="e">
        <v>#N/A</v>
        <stp/>
        <stp>BDS|2362135941191698997</stp>
        <tr r="L583" s="3"/>
        <tr r="L583" s="3"/>
        <tr r="AH583" s="3"/>
        <tr r="AH583" s="3"/>
        <tr r="W583" s="3"/>
        <tr r="W583" s="3"/>
      </tp>
      <tp t="s">
        <v>#N/A N/A</v>
        <stp/>
        <stp>BDH|7781923761106233189</stp>
        <tr r="C544" s="3"/>
      </tp>
      <tp t="s">
        <v>#N/A N/A</v>
        <stp/>
        <stp>BDH|4404847187212123987</stp>
        <tr r="B213" s="3"/>
      </tp>
      <tp t="s">
        <v>#N/A N/A</v>
        <stp/>
        <stp>BDH|1382934558027295545</stp>
        <tr r="H475" s="3"/>
      </tp>
      <tp t="s">
        <v>#N/A N/A</v>
        <stp/>
        <stp>BDH|7865664286602747415</stp>
        <tr r="H286" s="3"/>
      </tp>
      <tp t="s">
        <v>#N/A N/A</v>
        <stp/>
        <stp>BDH|8913206476726532447</stp>
        <tr r="I287" s="3"/>
      </tp>
      <tp t="s">
        <v>#N/A N/A</v>
        <stp/>
        <stp>BDH|8537777101148472895</stp>
        <tr r="C347" s="3"/>
      </tp>
      <tp t="s">
        <v>#N/A N/A</v>
        <stp/>
        <stp>BDH|5643588089585980209</stp>
        <tr r="G161" s="3"/>
      </tp>
      <tp t="s">
        <v>#N/A N/A</v>
        <stp/>
        <stp>BDH|3859969557794574426</stp>
        <tr r="H425" s="3"/>
      </tp>
      <tp t="s">
        <v>#N/A N/A</v>
        <stp/>
        <stp>BDH|9548197152694706678</stp>
        <tr r="E536" s="3"/>
      </tp>
      <tp t="s">
        <v>#N/A N/A</v>
        <stp/>
        <stp>BDH|7701702563891243881</stp>
        <tr r="C418" s="3"/>
      </tp>
      <tp t="s">
        <v>#N/A N/A</v>
        <stp/>
        <stp>BDH|6999151848224347890</stp>
        <tr r="D467" s="3"/>
      </tp>
      <tp t="e">
        <v>#N/A</v>
        <stp/>
        <stp>BDS|1846302329547610889</stp>
        <tr r="W336" s="3"/>
        <tr r="W336" s="3"/>
        <tr r="AH336" s="3"/>
        <tr r="AH336" s="3"/>
        <tr r="L336" s="3"/>
        <tr r="L336" s="3"/>
      </tp>
      <tp t="s">
        <v>#N/A N/A</v>
        <stp/>
        <stp>BDS|9667698211210619176</stp>
        <tr r="AH503" s="3"/>
      </tp>
      <tp t="s">
        <v>#N/A N/A</v>
        <stp/>
        <stp>BDS|1838739905228839195</stp>
        <tr r="AH337" s="3"/>
      </tp>
      <tp t="s">
        <v>#N/A N/A</v>
        <stp/>
        <stp>BDS|5841470491487098015</stp>
        <tr r="AH322" s="3"/>
      </tp>
      <tp t="s">
        <v>#N/A N/A</v>
        <stp/>
        <stp>BDS|3890212493917775024</stp>
        <tr r="L565" s="3"/>
      </tp>
      <tp t="s">
        <v>#N/A N/A</v>
        <stp/>
        <stp>BDH|3543032788104663071</stp>
        <tr r="D172" s="3"/>
      </tp>
      <tp t="s">
        <v>#N/A N/A</v>
        <stp/>
        <stp>BDH|5318811906774216696</stp>
        <tr r="E531" s="3"/>
      </tp>
      <tp t="s">
        <v>#N/A N/A</v>
        <stp/>
        <stp>BDH|1596313268933340802</stp>
        <tr r="H525" s="3"/>
      </tp>
      <tp t="s">
        <v>#N/A N/A</v>
        <stp/>
        <stp>BDH|6299637077558126080</stp>
        <tr r="I547" s="3"/>
      </tp>
      <tp t="s">
        <v>#N/A N/A</v>
        <stp/>
        <stp>BDH|8183396437072607562</stp>
        <tr r="I315" s="3"/>
      </tp>
      <tp t="s">
        <v>#N/A N/A</v>
        <stp/>
        <stp>BDH|6846806597559587153</stp>
        <tr r="F399" s="3"/>
      </tp>
      <tp t="s">
        <v>#N/A N/A</v>
        <stp/>
        <stp>BDH|9954767260933054402</stp>
        <tr r="I157" s="3"/>
      </tp>
      <tp t="s">
        <v>#N/A N/A</v>
        <stp/>
        <stp>BDH|2896741746009646733</stp>
        <tr r="H133" s="3"/>
      </tp>
      <tp t="s">
        <v>#N/A N/A</v>
        <stp/>
        <stp>BDH|8932267343718489974</stp>
        <tr r="I586" s="3"/>
      </tp>
      <tp t="s">
        <v>#N/A N/A</v>
        <stp/>
        <stp>BDH|2894138687752692651</stp>
        <tr r="H247" s="3"/>
      </tp>
      <tp t="s">
        <v>#N/A N/A</v>
        <stp/>
        <stp>BDS|1491737758575091939</stp>
        <tr r="AH386" s="3"/>
      </tp>
      <tp t="s">
        <v>#N/A N/A</v>
        <stp/>
        <stp>BDS|6508285693726791457</stp>
        <tr r="L104" s="3"/>
      </tp>
      <tp t="e">
        <v>#N/A</v>
        <stp/>
        <stp>BDS|8924854780053832487</stp>
        <tr r="L369" s="3"/>
        <tr r="L369" s="3"/>
        <tr r="W369" s="3"/>
        <tr r="W369" s="3"/>
        <tr r="AH369" s="3"/>
        <tr r="AH369" s="3"/>
      </tp>
      <tp t="s">
        <v>#N/A N/A</v>
        <stp/>
        <stp>BDS|5910166185615472627</stp>
        <tr r="W491" s="3"/>
      </tp>
      <tp t="s">
        <v>#N/A N/A</v>
        <stp/>
        <stp>BDS|7216176491627924716</stp>
        <tr r="AH446" s="3"/>
      </tp>
      <tp t="s">
        <v>#N/A N/A</v>
        <stp/>
        <stp>BDS|6698686556029285362</stp>
        <tr r="L369" s="3"/>
      </tp>
      <tp t="s">
        <v>#N/A N/A</v>
        <stp/>
        <stp>BDH|4789449315616881826</stp>
        <tr r="H457" s="3"/>
      </tp>
      <tp t="s">
        <v>#N/A N/A</v>
        <stp/>
        <stp>BDS|7539985841847341229</stp>
        <tr r="AH583" s="3"/>
      </tp>
      <tp t="s">
        <v>#N/A N/A</v>
        <stp/>
        <stp>BDS|6901146140405618960</stp>
        <tr r="W352" s="3"/>
      </tp>
      <tp t="e">
        <v>#N/A</v>
        <stp/>
        <stp>BDS|3820464669016216886</stp>
        <tr r="L424" s="3"/>
        <tr r="L424" s="3"/>
        <tr r="W424" s="3"/>
        <tr r="W424" s="3"/>
        <tr r="AH424" s="3"/>
        <tr r="AH424" s="3"/>
      </tp>
      <tp t="s">
        <v>#N/A N/A</v>
        <stp/>
        <stp>BDH|2607886470014620657</stp>
        <tr r="F515" s="3"/>
      </tp>
      <tp t="s">
        <v>#N/A N/A</v>
        <stp/>
        <stp>BDH|4573753203455779994</stp>
        <tr r="G112" s="3"/>
      </tp>
      <tp t="s">
        <v>#N/A N/A</v>
        <stp/>
        <stp>BDH|9158360465121946262</stp>
        <tr r="D453" s="3"/>
      </tp>
      <tp t="s">
        <v>#N/A N/A</v>
        <stp/>
        <stp>BDH|6628304008222620851</stp>
        <tr r="D514" s="3"/>
      </tp>
      <tp t="s">
        <v>#N/A N/A</v>
        <stp/>
        <stp>BDH|6708641782785894247</stp>
        <tr r="D474" s="3"/>
      </tp>
      <tp t="s">
        <v>#N/A N/A</v>
        <stp/>
        <stp>BDH|6440979855933255699</stp>
        <tr r="I596" s="3"/>
      </tp>
      <tp t="s">
        <v>#N/A N/A</v>
        <stp/>
        <stp>BDH|4862665930909642752</stp>
        <tr r="B104" s="3"/>
      </tp>
      <tp t="s">
        <v>#N/A N/A</v>
        <stp/>
        <stp>BDH|2161394187946139037</stp>
        <tr r="B279" s="3"/>
      </tp>
      <tp t="s">
        <v>#N/A N/A</v>
        <stp/>
        <stp>BDH|2446201897870632680</stp>
        <tr r="H413" s="3"/>
      </tp>
      <tp t="s">
        <v>#N/A N/A</v>
        <stp/>
        <stp>BDS|8173217556858429804</stp>
        <tr r="AH261" s="3"/>
      </tp>
      <tp t="e">
        <v>#N/A</v>
        <stp/>
        <stp>BDP|6412828172325032366</stp>
        <tr r="G14" s="3"/>
      </tp>
      <tp t="s">
        <v>#N/A N/A</v>
        <stp/>
        <stp>BDS|7344904944275576002</stp>
        <tr r="W570" s="3"/>
      </tp>
      <tp t="s">
        <v>#N/A N/A</v>
        <stp/>
        <stp>BDH|8255844256072256804</stp>
        <tr r="C479" s="3"/>
      </tp>
      <tp t="s">
        <v>#N/A N/A</v>
        <stp/>
        <stp>BDH|4621801885359821292</stp>
        <tr r="D589" s="3"/>
      </tp>
      <tp t="s">
        <v>#N/A N/A</v>
        <stp/>
        <stp>BDH|8467924736489394418</stp>
        <tr r="F209" s="3"/>
      </tp>
      <tp t="s">
        <v>#N/A N/A</v>
        <stp/>
        <stp>BDH|5686321644664478961</stp>
        <tr r="G528" s="3"/>
      </tp>
      <tp t="s">
        <v>#N/A N/A</v>
        <stp/>
        <stp>BDH|2709641717369622308</stp>
        <tr r="G557" s="3"/>
      </tp>
      <tp t="s">
        <v>#N/A N/A</v>
        <stp/>
        <stp>BDH|7848789988900966738</stp>
        <tr r="H164" s="3"/>
      </tp>
      <tp t="s">
        <v>#N/A N/A</v>
        <stp/>
        <stp>BDH|3309962243183798230</stp>
        <tr r="H586" s="3"/>
      </tp>
      <tp t="s">
        <v>#N/A N/A</v>
        <stp/>
        <stp>BDH|9117230104120662429</stp>
        <tr r="H107" s="3"/>
      </tp>
      <tp t="s">
        <v>#N/A N/A</v>
        <stp/>
        <stp>BDH|6654002661157706829</stp>
        <tr r="F313" s="3"/>
      </tp>
      <tp t="s">
        <v>#N/A N/A</v>
        <stp/>
        <stp>BDH|8657353257083004268</stp>
        <tr r="G325" s="3"/>
      </tp>
      <tp t="s">
        <v>#N/A N/A</v>
        <stp/>
        <stp>BDS|5696044599956999513</stp>
        <tr r="AH530" s="3"/>
      </tp>
      <tp t="e">
        <v>#N/A</v>
        <stp/>
        <stp>BDP|9201000212844008339</stp>
        <tr r="B18" s="3"/>
      </tp>
      <tp t="s">
        <v>#N/A N/A</v>
        <stp/>
        <stp>BDH|1200305993004150032</stp>
        <tr r="E442" s="3"/>
      </tp>
      <tp t="s">
        <v>#N/A N/A</v>
        <stp/>
        <stp>BDH|8219255615722948680</stp>
        <tr r="F174" s="3"/>
      </tp>
      <tp t="s">
        <v>#N/A N/A</v>
        <stp/>
        <stp>BDH|4997601703345157889</stp>
        <tr r="E476" s="3"/>
      </tp>
      <tp t="s">
        <v>#N/A N/A</v>
        <stp/>
        <stp>BDH|2144717951477577877</stp>
        <tr r="C329" s="3"/>
      </tp>
      <tp t="s">
        <v>#N/A N/A</v>
        <stp/>
        <stp>BDH|2610143396934588124</stp>
        <tr r="I279" s="3"/>
      </tp>
      <tp t="s">
        <v>#N/A N/A</v>
        <stp/>
        <stp>BDH|8741257693898545477</stp>
        <tr r="H421" s="3"/>
      </tp>
      <tp t="s">
        <v>#N/A N/A</v>
        <stp/>
        <stp>BDH|1054066387685480366</stp>
        <tr r="D130" s="3"/>
      </tp>
      <tp t="s">
        <v>#N/A N/A</v>
        <stp/>
        <stp>BDH|2761398760459997149</stp>
        <tr r="G323" s="3"/>
      </tp>
      <tp t="s">
        <v>#N/A N/A</v>
        <stp/>
        <stp>BDH|7205536401565797847</stp>
        <tr r="B381" s="3"/>
      </tp>
      <tp t="s">
        <v>#N/A N/A</v>
        <stp/>
        <stp>BDH|1266862602943494518</stp>
        <tr r="I228" s="3"/>
      </tp>
      <tp t="s">
        <v>#N/A N/A</v>
        <stp/>
        <stp>BDH|9066068070392300361</stp>
        <tr r="B110" s="3"/>
      </tp>
      <tp t="s">
        <v>#N/A N/A</v>
        <stp/>
        <stp>BDH|8052689800475378480</stp>
        <tr r="G364" s="3"/>
      </tp>
      <tp t="s">
        <v>#N/A N/A</v>
        <stp/>
        <stp>BDS|2172168273083442805</stp>
        <tr r="W573" s="3"/>
      </tp>
      <tp t="e">
        <v>#N/A</v>
        <stp/>
        <stp>BDS|5708729750380104845</stp>
        <tr r="W403" s="3"/>
        <tr r="W403" s="3"/>
        <tr r="L403" s="3"/>
        <tr r="L403" s="3"/>
        <tr r="AH403" s="3"/>
        <tr r="AH403" s="3"/>
      </tp>
      <tp t="s">
        <v>#N/A N/A</v>
        <stp/>
        <stp>BDS|9268178661440141151</stp>
        <tr r="AH425" s="3"/>
      </tp>
      <tp t="s">
        <v>#N/A N/A</v>
        <stp/>
        <stp>BDS|1406406971709426414</stp>
        <tr r="L494" s="3"/>
      </tp>
      <tp t="s">
        <v>#N/A N/A</v>
        <stp/>
        <stp>BDH|8235174146826272418</stp>
        <tr r="F127" s="3"/>
      </tp>
      <tp t="s">
        <v>#N/A N/A</v>
        <stp/>
        <stp>BDH|3084692559746082905</stp>
        <tr r="E329" s="3"/>
      </tp>
      <tp t="s">
        <v>#N/A N/A</v>
        <stp/>
        <stp>BDH|3854983957195229555</stp>
        <tr r="F324" s="3"/>
      </tp>
      <tp t="s">
        <v>#N/A N/A</v>
        <stp/>
        <stp>BDH|7478953136376600414</stp>
        <tr r="I601" s="3"/>
      </tp>
      <tp t="s">
        <v>#N/A N/A</v>
        <stp/>
        <stp>BDH|9889724729694513769</stp>
        <tr r="I446" s="3"/>
      </tp>
      <tp t="s">
        <v>#N/A N/A</v>
        <stp/>
        <stp>BDH|4719029621941639820</stp>
        <tr r="F187" s="3"/>
      </tp>
      <tp t="s">
        <v>#N/A N/A</v>
        <stp/>
        <stp>BDH|1408986436710273484</stp>
        <tr r="H173" s="3"/>
      </tp>
      <tp t="s">
        <v>#N/A N/A</v>
        <stp/>
        <stp>BDH|1521912222454502131</stp>
        <tr r="B589" s="3"/>
      </tp>
      <tp t="s">
        <v>#N/A N/A</v>
        <stp/>
        <stp>BDH|8410872990637127122</stp>
        <tr r="B187" s="3"/>
      </tp>
      <tp t="s">
        <v>#N/A N/A</v>
        <stp/>
        <stp>BDH|8789660317942118274</stp>
        <tr r="I393" s="3"/>
      </tp>
      <tp t="s">
        <v>#N/A N/A</v>
        <stp/>
        <stp>BDH|7878811332336279596</stp>
        <tr r="C167" s="3"/>
      </tp>
      <tp t="s">
        <v>#N/A N/A</v>
        <stp/>
        <stp>BDH|3561995903197924269</stp>
        <tr r="I411" s="3"/>
      </tp>
      <tp t="s">
        <v>#N/A N/A</v>
        <stp/>
        <stp>BDH|5391805585499768314</stp>
        <tr r="G129" s="3"/>
      </tp>
      <tp t="s">
        <v>#N/A N/A</v>
        <stp/>
        <stp>BDH|9955465742432504488</stp>
        <tr r="F528" s="3"/>
      </tp>
      <tp t="s">
        <v>#N/A N/A</v>
        <stp/>
        <stp>BDH|6880981152793453667</stp>
        <tr r="I524" s="3"/>
      </tp>
      <tp t="s">
        <v>#N/A N/A</v>
        <stp/>
        <stp>BDS|5277801874435108060</stp>
        <tr r="AH390" s="3"/>
      </tp>
      <tp t="s">
        <v>#N/A N/A</v>
        <stp/>
        <stp>BDS|4219546784747016132</stp>
        <tr r="W219" s="3"/>
      </tp>
      <tp t="s">
        <v>#N/A N/A</v>
        <stp/>
        <stp>BDS|5529613991405362072</stp>
        <tr r="L488" s="3"/>
      </tp>
      <tp t="s">
        <v>#N/A N/A</v>
        <stp/>
        <stp>BDS|9951074137336035385</stp>
        <tr r="L215" s="3"/>
      </tp>
      <tp t="s">
        <v>#N/A N/A</v>
        <stp/>
        <stp>BDH|4248301083437071707</stp>
        <tr r="F495" s="3"/>
      </tp>
      <tp t="s">
        <v>#N/A N/A</v>
        <stp/>
        <stp>BDH|6689516305828140426</stp>
        <tr r="B111" s="3"/>
      </tp>
      <tp t="s">
        <v>#N/A N/A</v>
        <stp/>
        <stp>BDH|4911847848521522615</stp>
        <tr r="I202" s="3"/>
      </tp>
      <tp t="s">
        <v>#N/A N/A</v>
        <stp/>
        <stp>BDH|8550015250285312764</stp>
        <tr r="C557" s="3"/>
      </tp>
      <tp t="s">
        <v>#N/A N/A</v>
        <stp/>
        <stp>BDH|9499631218638739994</stp>
        <tr r="D129" s="3"/>
      </tp>
      <tp t="s">
        <v>#N/A N/A</v>
        <stp/>
        <stp>BDH|9666992370309708198</stp>
        <tr r="I311" s="3"/>
      </tp>
      <tp t="s">
        <v>#N/A N/A</v>
        <stp/>
        <stp>BDH|6819448106565849836</stp>
        <tr r="F456" s="3"/>
      </tp>
      <tp t="s">
        <v>#N/A N/A</v>
        <stp/>
        <stp>BDS|4515123995816246563</stp>
        <tr r="AH199" s="3"/>
      </tp>
      <tp t="s">
        <v>#N/A N/A</v>
        <stp/>
        <stp>BDH|2932598874929707652</stp>
        <tr r="C545" s="3"/>
      </tp>
      <tp t="s">
        <v>#N/A N/A</v>
        <stp/>
        <stp>BDH|1881980270498556832</stp>
        <tr r="B191" s="3"/>
      </tp>
      <tp t="s">
        <v>#N/A N/A</v>
        <stp/>
        <stp>BDH|2243558363217114935</stp>
        <tr r="D177" s="3"/>
      </tp>
      <tp t="s">
        <v>#N/A N/A</v>
        <stp/>
        <stp>BDH|9756187604145473299</stp>
        <tr r="B534" s="3"/>
      </tp>
      <tp t="s">
        <v>#N/A N/A</v>
        <stp/>
        <stp>BDS|2271503259938817547</stp>
        <tr r="L110" s="3"/>
      </tp>
      <tp t="s">
        <v>#N/A N/A</v>
        <stp/>
        <stp>BDS|4637287278596070819</stp>
        <tr r="L139" s="3"/>
      </tp>
      <tp t="s">
        <v>#N/A N/A</v>
        <stp/>
        <stp>BDS|2720407460949526652</stp>
        <tr r="AH156" s="3"/>
      </tp>
      <tp t="s">
        <v>#N/A N/A</v>
        <stp/>
        <stp>BDH|4751970901011229347</stp>
        <tr r="H256" s="3"/>
      </tp>
      <tp t="s">
        <v>#N/A N/A</v>
        <stp/>
        <stp>BDH|6411705172321879892</stp>
        <tr r="E230" s="3"/>
      </tp>
      <tp t="s">
        <v>#N/A N/A</v>
        <stp/>
        <stp>BDH|1738855859553959053</stp>
        <tr r="B373" s="3"/>
      </tp>
      <tp t="s">
        <v>#N/A N/A</v>
        <stp/>
        <stp>BDH|1262759495878384868</stp>
        <tr r="D85" s="3"/>
      </tp>
      <tp t="s">
        <v>#N/A N/A</v>
        <stp/>
        <stp>BDH|9940315424787298095</stp>
        <tr r="C156" s="3"/>
      </tp>
      <tp t="s">
        <v>#N/A N/A</v>
        <stp/>
        <stp>BDH|7852881976213795462</stp>
        <tr r="I294" s="3"/>
      </tp>
      <tp t="s">
        <v>#N/A N/A</v>
        <stp/>
        <stp>BDH|3630132853868168001</stp>
        <tr r="F197" s="3"/>
      </tp>
      <tp t="s">
        <v>#N/A N/A</v>
        <stp/>
        <stp>BDS|8099469126921055042</stp>
        <tr r="AH102" s="3"/>
      </tp>
      <tp t="s">
        <v>#N/A N/A</v>
        <stp/>
        <stp>BDS|2028610413298133271</stp>
        <tr r="L101" s="3"/>
      </tp>
      <tp t="s">
        <v>#N/A N/A</v>
        <stp/>
        <stp>BDS|1239813630302425736</stp>
        <tr r="W463" s="3"/>
      </tp>
      <tp t="s">
        <v>#N/A N/A</v>
        <stp/>
        <stp>BDH|3224060683776132227</stp>
        <tr r="B370" s="3"/>
      </tp>
      <tp t="s">
        <v>#N/A N/A</v>
        <stp/>
        <stp>BDH|5083441107468795605</stp>
        <tr r="I239" s="3"/>
      </tp>
      <tp t="s">
        <v>#N/A N/A</v>
        <stp/>
        <stp>BDH|2269222795440735660</stp>
        <tr r="F466" s="3"/>
      </tp>
      <tp t="s">
        <v>#N/A N/A</v>
        <stp/>
        <stp>BDH|3061309545133712868</stp>
        <tr r="B384" s="3"/>
      </tp>
      <tp t="s">
        <v>#N/A N/A</v>
        <stp/>
        <stp>BDH|6599826972916360028</stp>
        <tr r="F255" s="3"/>
      </tp>
      <tp t="s">
        <v>#N/A N/A</v>
        <stp/>
        <stp>BDH|7369027240855515902</stp>
        <tr r="B163" s="3"/>
      </tp>
      <tp t="s">
        <v>#N/A N/A</v>
        <stp/>
        <stp>BDH|3687933821990293724</stp>
        <tr r="I499" s="3"/>
      </tp>
      <tp t="s">
        <v>#N/A N/A</v>
        <stp/>
        <stp>BDH|9446219421132620460</stp>
        <tr r="C447" s="3"/>
      </tp>
      <tp t="s">
        <v>#N/A N/A</v>
        <stp/>
        <stp>BDS|4799379434089397220</stp>
        <tr r="W146" s="3"/>
      </tp>
      <tp t="s">
        <v>#N/A N/A</v>
        <stp/>
        <stp>BDS|7210517202349196451</stp>
        <tr r="AH106" s="3"/>
      </tp>
      <tp t="s">
        <v>#N/A N/A</v>
        <stp/>
        <stp>BDS|5227384584689878834</stp>
        <tr r="AH303" s="3"/>
      </tp>
      <tp t="s">
        <v>#N/A N/A</v>
        <stp/>
        <stp>BDH|2991512312939753086</stp>
        <tr r="E563" s="3"/>
      </tp>
      <tp t="s">
        <v>#N/A N/A</v>
        <stp/>
        <stp>BDH|9675224435556557112</stp>
        <tr r="G150" s="3"/>
      </tp>
      <tp t="s">
        <v>#N/A N/A</v>
        <stp/>
        <stp>BDH|4207451120435533876</stp>
        <tr r="H153" s="3"/>
      </tp>
      <tp t="s">
        <v>#N/A N/A</v>
        <stp/>
        <stp>BDH|7450401350409565045</stp>
        <tr r="C502" s="3"/>
      </tp>
      <tp t="s">
        <v>#N/A N/A</v>
        <stp/>
        <stp>BDH|2468944606115331102</stp>
        <tr r="C119" s="3"/>
      </tp>
      <tp t="s">
        <v>#N/A N/A</v>
        <stp/>
        <stp>BDH|2681727591970558355</stp>
        <tr r="G145" s="3"/>
      </tp>
      <tp t="s">
        <v>#N/A N/A</v>
        <stp/>
        <stp>BDH|4230616075643738948</stp>
        <tr r="E599" s="3"/>
      </tp>
      <tp t="s">
        <v>#N/A N/A</v>
        <stp/>
        <stp>BDH|8232522773867767214</stp>
        <tr r="E407" s="3"/>
      </tp>
      <tp t="s">
        <v>#N/A N/A</v>
        <stp/>
        <stp>BDH|1810981669058987957</stp>
        <tr r="F449" s="3"/>
      </tp>
      <tp t="s">
        <v>#N/A N/A</v>
        <stp/>
        <stp>BDH|4394313194468697958</stp>
        <tr r="G390" s="3"/>
      </tp>
      <tp t="s">
        <v>#N/A N/A</v>
        <stp/>
        <stp>BDH|17039076792343757</stp>
        <tr r="D125" s="3"/>
      </tp>
      <tp t="s">
        <v>#N/A N/A</v>
        <stp/>
        <stp>BDS|3905549689406905077</stp>
        <tr r="AH312" s="3"/>
      </tp>
      <tp t="s">
        <v>#N/A N/A</v>
        <stp/>
        <stp>BDS|2190879379015586003</stp>
        <tr r="W349" s="3"/>
      </tp>
      <tp t="e">
        <v>#N/A</v>
        <stp/>
        <stp>BDS|6422629692091818063</stp>
        <tr r="AH177" s="3"/>
        <tr r="AH177" s="3"/>
        <tr r="W177" s="3"/>
        <tr r="W177" s="3"/>
        <tr r="L177" s="3"/>
        <tr r="L177" s="3"/>
      </tp>
      <tp t="s">
        <v>#N/A N/A</v>
        <stp/>
        <stp>BDS|9255379355830835725</stp>
        <tr r="L352" s="3"/>
      </tp>
      <tp t="e">
        <v>#N/A</v>
        <stp/>
        <stp>BDS|8269984656338740413</stp>
        <tr r="AH157" s="3"/>
        <tr r="AH157" s="3"/>
        <tr r="W157" s="3"/>
        <tr r="W157" s="3"/>
        <tr r="L157" s="3"/>
        <tr r="L157" s="3"/>
      </tp>
      <tp t="e">
        <v>#N/A</v>
        <stp/>
        <stp>BDS|8225180491041228936</stp>
        <tr r="AH474" s="3"/>
        <tr r="AH474" s="3"/>
        <tr r="L474" s="3"/>
        <tr r="L474" s="3"/>
        <tr r="W474" s="3"/>
        <tr r="W474" s="3"/>
      </tp>
      <tp t="e">
        <v>#N/A</v>
        <stp/>
        <stp>BDS|5885454237578758279</stp>
        <tr r="W439" s="3"/>
        <tr r="W439" s="3"/>
        <tr r="AH439" s="3"/>
        <tr r="AH439" s="3"/>
        <tr r="L439" s="3"/>
        <tr r="L439" s="3"/>
      </tp>
      <tp t="s">
        <v>#N/A N/A</v>
        <stp/>
        <stp>BDH|5725145098434802193</stp>
        <tr r="I394" s="3"/>
      </tp>
      <tp t="s">
        <v>#N/A N/A</v>
        <stp/>
        <stp>BDH|7762912518654334372</stp>
        <tr r="C186" s="3"/>
      </tp>
      <tp t="s">
        <v>#N/A N/A</v>
        <stp/>
        <stp>BDH|6875426232318047123</stp>
        <tr r="B341" s="3"/>
      </tp>
      <tp t="s">
        <v>#N/A N/A</v>
        <stp/>
        <stp>BDH|6764818979982014352</stp>
        <tr r="D356" s="3"/>
      </tp>
      <tp t="s">
        <v>#N/A N/A</v>
        <stp/>
        <stp>BDH|4348834651225366482</stp>
        <tr r="E350" s="3"/>
      </tp>
      <tp t="s">
        <v>#N/A N/A</v>
        <stp/>
        <stp>BDH|8111558484685320894</stp>
        <tr r="C567" s="3"/>
      </tp>
      <tp>
        <v>0</v>
        <stp/>
        <stp>BDP|1992209604720143280|22</stp>
        <stp>CONSP5MD Index</stp>
        <stp>RT_BN_SURVEY_NUMBER</stp>
        <tr r="E9" s="3"/>
      </tp>
      <tp t="s">
        <v>#N/A N/A</v>
        <stp/>
        <stp>BDH|8982745094067761940</stp>
        <tr r="D373" s="3"/>
      </tp>
      <tp t="s">
        <v>#N/A N/A</v>
        <stp/>
        <stp>BDH|4007412594262670399</stp>
        <tr r="E310" s="3"/>
      </tp>
      <tp t="s">
        <v>#N/A N/A</v>
        <stp/>
        <stp>BDH|7848724789938074890</stp>
        <tr r="I339" s="3"/>
      </tp>
      <tp t="s">
        <v>#N/A N/A</v>
        <stp/>
        <stp>BDS|5086845374332865031</stp>
        <tr r="L204" s="3"/>
      </tp>
      <tp t="s">
        <v>#N/A N/A</v>
        <stp/>
        <stp>BDS|2645877561863816736</stp>
        <tr r="W141" s="3"/>
      </tp>
      <tp t="s">
        <v>#N/A N/A</v>
        <stp/>
        <stp>BDS|9698716829761024557</stp>
        <tr r="AH415" s="3"/>
      </tp>
      <tp t="s">
        <v>#N/A N/A</v>
        <stp/>
        <stp>BDS|3679659773828265292</stp>
        <tr r="W535" s="3"/>
      </tp>
      <tp t="s">
        <v>#N/A N/A</v>
        <stp/>
        <stp>BDS|1272202829151967891</stp>
        <tr r="AH210" s="3"/>
      </tp>
      <tp t="e">
        <v>#N/A</v>
        <stp/>
        <stp>BDS|3647407478449205172</stp>
        <tr r="W168" s="3"/>
        <tr r="W168" s="3"/>
        <tr r="L168" s="3"/>
        <tr r="L168" s="3"/>
        <tr r="AH168" s="3"/>
        <tr r="AH168" s="3"/>
      </tp>
      <tp t="s">
        <v>#N/A N/A</v>
        <stp/>
        <stp>BDS|7759524527868186084</stp>
        <tr r="W360" s="3"/>
      </tp>
      <tp t="s">
        <v>#N/A N/A</v>
        <stp/>
        <stp>BDH|3158982715860486336</stp>
        <tr r="I365" s="3"/>
      </tp>
      <tp t="s">
        <v>#N/A N/A</v>
        <stp/>
        <stp>BDH|8543300560947652288</stp>
        <tr r="B347" s="3"/>
      </tp>
      <tp t="s">
        <v>#N/A N/A</v>
        <stp/>
        <stp>BDH|4970773282693057074</stp>
        <tr r="D292" s="3"/>
      </tp>
      <tp t="s">
        <v>#N/A N/A</v>
        <stp/>
        <stp>BDH|8918244772343570612</stp>
        <tr r="C395" s="3"/>
      </tp>
      <tp t="s">
        <v>#N/A N/A</v>
        <stp/>
        <stp>BDH|5898663365835817886</stp>
        <tr r="I577" s="3"/>
      </tp>
      <tp t="s">
        <v>#N/A N/A</v>
        <stp/>
        <stp>BDH|4730008493657712281</stp>
        <tr r="G208" s="3"/>
      </tp>
      <tp t="e">
        <v>#N/A</v>
        <stp/>
        <stp>BDS|7975188138459460456</stp>
        <tr r="AH119" s="3"/>
        <tr r="AH119" s="3"/>
        <tr r="W119" s="3"/>
        <tr r="W119" s="3"/>
        <tr r="L119" s="3"/>
        <tr r="L119" s="3"/>
      </tp>
      <tp t="e">
        <v>#N/A</v>
        <stp/>
        <stp>BDS|7281488817708691231</stp>
        <tr r="AH331" s="3"/>
        <tr r="AH331" s="3"/>
        <tr r="L331" s="3"/>
        <tr r="L331" s="3"/>
        <tr r="W331" s="3"/>
        <tr r="W331" s="3"/>
      </tp>
      <tp t="s">
        <v>#N/A N/A</v>
        <stp/>
        <stp>BDS|1628894717544047405</stp>
        <tr r="W437" s="3"/>
      </tp>
      <tp t="s">
        <v>#N/A N/A</v>
        <stp/>
        <stp>BDH|8647818081231798192</stp>
        <tr r="D90" s="3"/>
      </tp>
      <tp t="s">
        <v>#N/A N/A</v>
        <stp/>
        <stp>BDH|7466519161748416480</stp>
        <tr r="D418" s="3"/>
      </tp>
      <tp t="s">
        <v>#N/A N/A</v>
        <stp/>
        <stp>BDH|7931518808872139899</stp>
        <tr r="E236" s="3"/>
      </tp>
      <tp t="s">
        <v>#N/A N/A</v>
        <stp/>
        <stp>BDH|3322208962538928705</stp>
        <tr r="D341" s="3"/>
      </tp>
      <tp t="e">
        <v>#N/A</v>
        <stp/>
        <stp>BDS|4823998958419112914</stp>
        <tr r="AH423" s="3"/>
        <tr r="AH423" s="3"/>
        <tr r="L423" s="3"/>
        <tr r="L423" s="3"/>
        <tr r="W423" s="3"/>
        <tr r="W423" s="3"/>
      </tp>
      <tp t="s">
        <v>#N/A N/A</v>
        <stp/>
        <stp>BDS|5916388381170024695</stp>
        <tr r="W302" s="3"/>
      </tp>
      <tp t="s">
        <v>#N/A N/A</v>
        <stp/>
        <stp>BDS|9218013001585855430</stp>
        <tr r="AH585" s="3"/>
      </tp>
      <tp t="s">
        <v>#N/A N/A</v>
        <stp/>
        <stp>BDS|1579191831069465200</stp>
        <tr r="W333" s="3"/>
      </tp>
      <tp t="s">
        <v>#N/A N/A</v>
        <stp/>
        <stp>BDH|1654913725635885738</stp>
        <tr r="B457" s="3"/>
      </tp>
      <tp t="s">
        <v>#N/A N/A</v>
        <stp/>
        <stp>BDH|8013261653415914255</stp>
        <tr r="B306" s="3"/>
      </tp>
      <tp t="s">
        <v>#N/A N/A</v>
        <stp/>
        <stp>BDH|7358828470862171295</stp>
        <tr r="B171" s="3"/>
      </tp>
      <tp t="s">
        <v>#N/A N/A</v>
        <stp/>
        <stp>BDH|3952031173098756479</stp>
        <tr r="F512" s="3"/>
      </tp>
      <tp t="s">
        <v>#N/A N/A</v>
        <stp/>
        <stp>BDH|9672292440610712718</stp>
        <tr r="E205" s="3"/>
      </tp>
      <tp t="s">
        <v>#N/A N/A</v>
        <stp/>
        <stp>BDH|7926518501109421344</stp>
        <tr r="G255" s="3"/>
      </tp>
      <tp t="s">
        <v>#N/A N/A</v>
        <stp/>
        <stp>BDH|8259984092867843790</stp>
        <tr r="E542" s="3"/>
      </tp>
      <tp t="s">
        <v>#N/A N/A</v>
        <stp/>
        <stp>BDH|2623162189685933698</stp>
        <tr r="D524" s="3"/>
      </tp>
      <tp t="s">
        <v>#N/A N/A</v>
        <stp/>
        <stp>BDH|4544969833712842412</stp>
        <tr r="D158" s="3"/>
      </tp>
      <tp t="s">
        <v>#N/A N/A</v>
        <stp/>
        <stp>BDS|1208180226513178939</stp>
        <tr r="AH335" s="3"/>
      </tp>
      <tp t="s">
        <v>#N/A N/A</v>
        <stp/>
        <stp>BDS|5099991115052542772</stp>
        <tr r="W382" s="3"/>
      </tp>
      <tp t="s">
        <v>#N/A N/A</v>
        <stp/>
        <stp>BDS|6037750673978063681</stp>
        <tr r="AH300" s="3"/>
      </tp>
      <tp t="s">
        <v>#N/A N/A</v>
        <stp/>
        <stp>BDS|6786806279402090302</stp>
        <tr r="L268" s="3"/>
      </tp>
      <tp t="s">
        <v>#N/A N/A</v>
        <stp/>
        <stp>BDH|7800874778224167481</stp>
        <tr r="E479" s="3"/>
      </tp>
      <tp t="s">
        <v>#N/A N/A</v>
        <stp/>
        <stp>BDH|1769081706621337847</stp>
        <tr r="F96" s="3"/>
      </tp>
      <tp t="s">
        <v>#N/A N/A</v>
        <stp/>
        <stp>BDH|7969494732639953158</stp>
        <tr r="I485" s="3"/>
      </tp>
      <tp t="s">
        <v>#N/A N/A</v>
        <stp/>
        <stp>BDH|8060311643390882744</stp>
        <tr r="I322" s="3"/>
      </tp>
      <tp t="s">
        <v>#N/A N/A</v>
        <stp/>
        <stp>BDH|9952138902442440225</stp>
        <tr r="G180" s="3"/>
      </tp>
      <tp t="s">
        <v>#N/A N/A</v>
        <stp/>
        <stp>BDH|1793515670018146392</stp>
        <tr r="I191" s="3"/>
      </tp>
      <tp t="s">
        <v>#N/A N/A</v>
        <stp/>
        <stp>BDH|4907647132041530848</stp>
        <tr r="C330" s="3"/>
      </tp>
      <tp t="s">
        <v>#N/A N/A</v>
        <stp/>
        <stp>BDH|5575055505969809437</stp>
        <tr r="F510" s="3"/>
      </tp>
      <tp t="s">
        <v>#N/A N/A</v>
        <stp/>
        <stp>BDH|7045926141306971449</stp>
        <tr r="I562" s="3"/>
      </tp>
      <tp t="s">
        <v>#N/A N/A</v>
        <stp/>
        <stp>BDS|8123199708447618691</stp>
        <tr r="AH314" s="3"/>
      </tp>
      <tp t="s">
        <v>#N/A N/A</v>
        <stp/>
        <stp>BDS|6213784405590573957</stp>
        <tr r="AH567" s="3"/>
      </tp>
      <tp t="s">
        <v>#N/A N/A</v>
        <stp/>
        <stp>BDH|8906740420191257404</stp>
        <tr r="E232" s="3"/>
      </tp>
      <tp t="s">
        <v>#N/A N/A</v>
        <stp/>
        <stp>BDH|8186608078434324555</stp>
        <tr r="F130" s="3"/>
      </tp>
      <tp t="s">
        <v>#N/A N/A</v>
        <stp/>
        <stp>BDH|6614988662609250818</stp>
        <tr r="I442" s="3"/>
      </tp>
      <tp t="s">
        <v>#N/A N/A</v>
        <stp/>
        <stp>BDH|5741306764881971958</stp>
        <tr r="G154" s="3"/>
      </tp>
      <tp t="s">
        <v>#N/A N/A</v>
        <stp/>
        <stp>BDH|4257246448243960980</stp>
        <tr r="H188" s="3"/>
      </tp>
      <tp t="s">
        <v>#N/A N/A</v>
        <stp/>
        <stp>BDH|7408389646551133948</stp>
        <tr r="D569" s="3"/>
      </tp>
      <tp t="s">
        <v>#N/A N/A</v>
        <stp/>
        <stp>BDH|1726341430519581094</stp>
        <tr r="G381" s="3"/>
      </tp>
      <tp t="s">
        <v>#N/A N/A</v>
        <stp/>
        <stp>BDH|6041859578790318114</stp>
        <tr r="D337" s="3"/>
      </tp>
      <tp t="s">
        <v>#N/A N/A</v>
        <stp/>
        <stp>BDS|1244460838369430749</stp>
        <tr r="W568" s="3"/>
      </tp>
      <tp t="s">
        <v>#N/A N/A</v>
        <stp/>
        <stp>BDH|4468086055388671135</stp>
        <tr r="G580" s="3"/>
      </tp>
      <tp t="s">
        <v>#N/A N/A</v>
        <stp/>
        <stp>BDH|7114690117090203811</stp>
        <tr r="F555" s="3"/>
      </tp>
      <tp t="s">
        <v>#N/A N/A</v>
        <stp/>
        <stp>BDH|2591701819058426449</stp>
        <tr r="H120" s="3"/>
      </tp>
      <tp t="s">
        <v>#N/A N/A</v>
        <stp/>
        <stp>BDH|1127897931175622733</stp>
        <tr r="H169" s="3"/>
      </tp>
      <tp t="s">
        <v>#N/A N/A</v>
        <stp/>
        <stp>BDH|9115108856237219295</stp>
        <tr r="E502" s="3"/>
      </tp>
      <tp t="s">
        <v>#N/A N/A</v>
        <stp/>
        <stp>BDH|4715915479687786545</stp>
        <tr r="H240" s="3"/>
      </tp>
      <tp t="s">
        <v>#N/A N/A</v>
        <stp/>
        <stp>BDH|9236594154886167726</stp>
        <tr r="H424" s="3"/>
      </tp>
      <tp t="s">
        <v>#N/A N/A</v>
        <stp/>
        <stp>BDH|3773864821700991153</stp>
        <tr r="C221" s="3"/>
      </tp>
      <tp t="e">
        <v>#N/A</v>
        <stp/>
        <stp>BDS|8470494300104606068</stp>
        <tr r="L472" s="3"/>
        <tr r="L472" s="3"/>
        <tr r="W472" s="3"/>
        <tr r="W472" s="3"/>
        <tr r="AH472" s="3"/>
        <tr r="AH472" s="3"/>
      </tp>
      <tp t="s">
        <v>#N/A N/A</v>
        <stp/>
        <stp>BDS|8930375992522696871</stp>
        <tr r="L521" s="3"/>
      </tp>
      <tp t="s">
        <v>#N/A N/A</v>
        <stp/>
        <stp>BDS|4298555933049130381</stp>
        <tr r="AH570" s="3"/>
      </tp>
      <tp t="e">
        <v>#N/A</v>
        <stp/>
        <stp>BDS|9212193026733436149</stp>
        <tr r="L170" s="3"/>
        <tr r="L170" s="3"/>
        <tr r="AH170" s="3"/>
        <tr r="AH170" s="3"/>
        <tr r="W170" s="3"/>
        <tr r="W170" s="3"/>
      </tp>
      <tp t="e">
        <v>#N/A</v>
        <stp/>
        <stp>BDS|4017376492984823201</stp>
        <tr r="L526" s="3"/>
        <tr r="L526" s="3"/>
        <tr r="W526" s="3"/>
        <tr r="W526" s="3"/>
        <tr r="AH526" s="3"/>
        <tr r="AH526" s="3"/>
      </tp>
      <tp t="s">
        <v>#N/A N/A</v>
        <stp/>
        <stp>BDS|1559952449644038043</stp>
        <tr r="AH436" s="3"/>
      </tp>
      <tp t="s">
        <v>#N/A N/A</v>
        <stp/>
        <stp>BDS|2932685834518046786</stp>
        <tr r="AH131" s="3"/>
      </tp>
      <tp t="s">
        <v>#N/A N/A</v>
        <stp/>
        <stp>BDH|6411318201075990803</stp>
        <tr r="H351" s="3"/>
      </tp>
      <tp t="s">
        <v>#N/A N/A</v>
        <stp/>
        <stp>BDH|8615244374823394687</stp>
        <tr r="C327" s="3"/>
      </tp>
      <tp t="s">
        <v>#N/A N/A</v>
        <stp/>
        <stp>BDH|3294069219582554852</stp>
        <tr r="I578" s="3"/>
      </tp>
      <tp t="s">
        <v>#N/A N/A</v>
        <stp/>
        <stp>BDH|7280982799307661885</stp>
        <tr r="D452" s="3"/>
      </tp>
      <tp t="s">
        <v>#N/A N/A</v>
        <stp/>
        <stp>BDH|5410368651593948876</stp>
        <tr r="G131" s="3"/>
      </tp>
      <tp t="s">
        <v>#N/A N/A</v>
        <stp/>
        <stp>BDH|3807740130067063818</stp>
        <tr r="H569" s="3"/>
      </tp>
      <tp t="e">
        <v>#N/A</v>
        <stp/>
        <stp>BDS|9913217438432258206</stp>
        <tr r="AH527" s="3"/>
        <tr r="AH527" s="3"/>
        <tr r="L527" s="3"/>
        <tr r="L527" s="3"/>
        <tr r="W527" s="3"/>
        <tr r="W527" s="3"/>
      </tp>
      <tp t="s">
        <v>#N/A N/A</v>
        <stp/>
        <stp>BDS|1252778083287599110</stp>
        <tr r="L302" s="3"/>
      </tp>
      <tp t="e">
        <v>#N/A</v>
        <stp/>
        <stp>BDS|7785818941066652531</stp>
        <tr r="L459" s="3"/>
        <tr r="L459" s="3"/>
        <tr r="W459" s="3"/>
        <tr r="W459" s="3"/>
        <tr r="AH459" s="3"/>
        <tr r="AH459" s="3"/>
      </tp>
      <tp t="e">
        <v>#N/A</v>
        <stp/>
        <stp>BDP|2758657619104965902</stp>
        <tr r="H12" s="3"/>
      </tp>
      <tp t="e">
        <v>#N/A</v>
        <stp/>
        <stp>BDS|9083683326030464588</stp>
        <tr r="AH530" s="3"/>
        <tr r="AH530" s="3"/>
        <tr r="W530" s="3"/>
        <tr r="W530" s="3"/>
        <tr r="L530" s="3"/>
        <tr r="L530" s="3"/>
      </tp>
      <tp t="s">
        <v>#N/A N/A</v>
        <stp/>
        <stp>BDH|4676555987289077866</stp>
        <tr r="I374" s="3"/>
      </tp>
      <tp t="s">
        <v>#N/A N/A</v>
        <stp/>
        <stp>BDH|9962826388909509848</stp>
        <tr r="E431" s="3"/>
      </tp>
      <tp t="s">
        <v>#N/A N/A</v>
        <stp/>
        <stp>BDH|3864736588575946181</stp>
        <tr r="H394" s="3"/>
      </tp>
      <tp t="s">
        <v>#N/A N/A</v>
        <stp/>
        <stp>BDH|8590430941197692731</stp>
        <tr r="D570" s="3"/>
      </tp>
      <tp t="s">
        <v>#N/A N/A</v>
        <stp/>
        <stp>BDH|9068950725688228202</stp>
        <tr r="G209" s="3"/>
      </tp>
      <tp t="s">
        <v>#N/A N/A</v>
        <stp/>
        <stp>BDH|8788405583384320859</stp>
        <tr r="E335" s="3"/>
      </tp>
      <tp t="s">
        <v>#N/A N/A</v>
        <stp/>
        <stp>BDH|9866246700993696085</stp>
        <tr r="H291" s="3"/>
      </tp>
      <tp t="s">
        <v>#N/A N/A</v>
        <stp/>
        <stp>BDH|6220784189620855191</stp>
        <tr r="B178" s="3"/>
      </tp>
      <tp t="s">
        <v>#N/A N/A</v>
        <stp/>
        <stp>BDH|2400927694432377833</stp>
        <tr r="D210" s="3"/>
      </tp>
      <tp t="s">
        <v>#N/A N/A</v>
        <stp/>
        <stp>BDH|4081858258505684495</stp>
        <tr r="F365" s="3"/>
      </tp>
      <tp t="s">
        <v>#N/A N/A</v>
        <stp/>
        <stp>BDH|6965242089615477129</stp>
        <tr r="H88" s="3"/>
      </tp>
      <tp t="e">
        <v>#N/A</v>
        <stp/>
        <stp>BDS|5883027850838191085</stp>
        <tr r="L426" s="3"/>
        <tr r="L426" s="3"/>
        <tr r="AH426" s="3"/>
        <tr r="AH426" s="3"/>
        <tr r="W426" s="3"/>
        <tr r="W426" s="3"/>
      </tp>
      <tp t="s">
        <v>#N/A N/A</v>
        <stp/>
        <stp>BDS|5682200017107254904</stp>
        <tr r="W508" s="3"/>
      </tp>
      <tp t="s">
        <v>#N/A N/A</v>
        <stp/>
        <stp>BDS|7355497748536796966</stp>
        <tr r="AH243" s="3"/>
      </tp>
      <tp t="s">
        <v>#N/A N/A</v>
        <stp/>
        <stp>BDS|1093474201979024458</stp>
        <tr r="AH320" s="3"/>
      </tp>
      <tp t="s">
        <v>#N/A N/A</v>
        <stp/>
        <stp>BDS|7425559019402234993</stp>
        <tr r="AH495" s="3"/>
      </tp>
      <tp t="s">
        <v>#N/A N/A</v>
        <stp/>
        <stp>BDS|4888688529050925830</stp>
        <tr r="AH291" s="3"/>
      </tp>
      <tp t="s">
        <v>#N/A N/A</v>
        <stp/>
        <stp>BDS|2292592629759539449</stp>
        <tr r="AH207" s="3"/>
      </tp>
      <tp t="s">
        <v>#N/A N/A</v>
        <stp/>
        <stp>BDH|7502319923026314879</stp>
        <tr r="D547" s="3"/>
      </tp>
      <tp t="s">
        <v>#N/A N/A</v>
        <stp/>
        <stp>BDH|7640755975266262974</stp>
        <tr r="G343" s="3"/>
      </tp>
      <tp t="s">
        <v>#N/A N/A</v>
        <stp/>
        <stp>BDH|3387781998842749775</stp>
        <tr r="G355" s="3"/>
      </tp>
      <tp t="s">
        <v>#N/A N/A</v>
        <stp/>
        <stp>BDH|8130909565179293650</stp>
        <tr r="G212" s="3"/>
      </tp>
      <tp t="s">
        <v>#N/A N/A</v>
        <stp/>
        <stp>BDH|1222859761384191343</stp>
        <tr r="H422" s="3"/>
      </tp>
      <tp t="s">
        <v>#N/A N/A</v>
        <stp/>
        <stp>BDH|5118563594113148212</stp>
        <tr r="G231" s="3"/>
      </tp>
      <tp t="s">
        <v>#N/A N/A</v>
        <stp/>
        <stp>BDH|4697698997171928226</stp>
        <tr r="D431" s="3"/>
      </tp>
      <tp t="s">
        <v>#N/A N/A</v>
        <stp/>
        <stp>BDH|7095550996446384532</stp>
        <tr r="G356" s="3"/>
      </tp>
      <tp t="s">
        <v>#N/A N/A</v>
        <stp/>
        <stp>BDH|2886431383211267795</stp>
        <tr r="E249" s="3"/>
      </tp>
      <tp t="s">
        <v>#N/A N/A</v>
        <stp/>
        <stp>BDH|8595700627064142106</stp>
        <tr r="G338" s="3"/>
      </tp>
      <tp t="s">
        <v>#N/A N/A</v>
        <stp/>
        <stp>BDH|4908800159760096133</stp>
        <tr r="C474" s="3"/>
      </tp>
      <tp t="s">
        <v>#N/A N/A</v>
        <stp/>
        <stp>BDH|4736018777328628347</stp>
        <tr r="G122" s="3"/>
      </tp>
      <tp t="s">
        <v>#N/A N/A</v>
        <stp/>
        <stp>BDH|1716358129421146995</stp>
        <tr r="E200" s="3"/>
      </tp>
      <tp t="s">
        <v>#N/A N/A</v>
        <stp/>
        <stp>BDH|7706953328191098594</stp>
        <tr r="G418" s="3"/>
      </tp>
      <tp t="s">
        <v>#N/A N/A</v>
        <stp/>
        <stp>BDS|9982650250047420583</stp>
        <tr r="AH531" s="3"/>
      </tp>
      <tp t="s">
        <v>#N/A N/A</v>
        <stp/>
        <stp>BDS|9765707849697895560</stp>
        <tr r="L492" s="3"/>
      </tp>
      <tp t="e">
        <v>#N/A</v>
        <stp/>
        <stp>BDP|7772535711062178942</stp>
        <tr r="C8" s="3"/>
      </tp>
      <tp t="s">
        <v>#N/A N/A</v>
        <stp/>
        <stp>BDH|5447612286165146623</stp>
        <tr r="E373" s="3"/>
      </tp>
      <tp t="s">
        <v>#N/A N/A</v>
        <stp/>
        <stp>BDH|2218109284075331658</stp>
        <tr r="B150" s="3"/>
      </tp>
      <tp t="s">
        <v>#N/A N/A</v>
        <stp/>
        <stp>BDH|4224005964288103277</stp>
        <tr r="C490" s="3"/>
      </tp>
      <tp t="s">
        <v>#N/A N/A</v>
        <stp/>
        <stp>BDH|8707545844012058375</stp>
        <tr r="B473" s="3"/>
      </tp>
      <tp t="s">
        <v>#N/A N/A</v>
        <stp/>
        <stp>BDH|9749058354960688404</stp>
        <tr r="G575" s="3"/>
      </tp>
      <tp t="s">
        <v>#N/A N/A</v>
        <stp/>
        <stp>BDH|4018848820151252764</stp>
        <tr r="B593" s="3"/>
      </tp>
      <tp t="s">
        <v>#N/A N/A</v>
        <stp/>
        <stp>BDH|5981280861791731875</stp>
        <tr r="I350" s="3"/>
      </tp>
      <tp t="s">
        <v>#N/A N/A</v>
        <stp/>
        <stp>BDH|6244721818321882907</stp>
        <tr r="B602" s="3"/>
      </tp>
      <tp t="s">
        <v>#N/A N/A</v>
        <stp/>
        <stp>BDH|2622229290229044845</stp>
        <tr r="H476" s="3"/>
      </tp>
      <tp t="s">
        <v>#N/A N/A</v>
        <stp/>
        <stp>BDH|9696493231044870266</stp>
        <tr r="H190" s="3"/>
      </tp>
      <tp t="s">
        <v>#N/A N/A</v>
        <stp/>
        <stp>BDH|5422667014792418828</stp>
        <tr r="B173" s="3"/>
      </tp>
      <tp t="s">
        <v>#N/A N/A</v>
        <stp/>
        <stp>BDH|6483216165343363934</stp>
        <tr r="G452" s="3"/>
      </tp>
      <tp t="e">
        <v>#N/A</v>
        <stp/>
        <stp>BDP|2193665052759670023</stp>
        <tr r="B15" s="3"/>
      </tp>
      <tp t="s">
        <v>#N/A N/A</v>
        <stp/>
        <stp>BDH|1213147122662147844</stp>
        <tr r="E580" s="3"/>
      </tp>
      <tp t="s">
        <v>#N/A N/A</v>
        <stp/>
        <stp>BDH|1970747586210303690</stp>
        <tr r="F259" s="3"/>
      </tp>
      <tp t="s">
        <v>#N/A N/A</v>
        <stp/>
        <stp>BDH|2634927499189521395</stp>
        <tr r="E223" s="3"/>
      </tp>
      <tp t="s">
        <v>#N/A N/A</v>
        <stp/>
        <stp>BDH|6806580424319157043</stp>
        <tr r="H185" s="3"/>
      </tp>
      <tp t="s">
        <v>#N/A N/A</v>
        <stp/>
        <stp>BDH|2111209367337747908</stp>
        <tr r="C139" s="3"/>
      </tp>
      <tp t="s">
        <v>#N/A N/A</v>
        <stp/>
        <stp>BDH|1161562281825591122</stp>
        <tr r="I440" s="3"/>
      </tp>
      <tp t="s">
        <v>#N/A N/A</v>
        <stp/>
        <stp>BDH|6149781370907177996</stp>
        <tr r="C247" s="3"/>
      </tp>
      <tp t="s">
        <v>#N/A N/A</v>
        <stp/>
        <stp>BDH|9699545820514421274</stp>
        <tr r="H224" s="3"/>
      </tp>
      <tp t="s">
        <v>#N/A N/A</v>
        <stp/>
        <stp>BDS|2052922081253130848</stp>
        <tr r="W368" s="3"/>
      </tp>
      <tp t="e">
        <v>#N/A</v>
        <stp/>
        <stp>BDS|4221404741504001855</stp>
        <tr r="W176" s="3"/>
        <tr r="W176" s="3"/>
        <tr r="AH176" s="3"/>
        <tr r="AH176" s="3"/>
        <tr r="L176" s="3"/>
        <tr r="L176" s="3"/>
      </tp>
      <tp t="e">
        <v>#N/A</v>
        <stp/>
        <stp>BDS|7945249973243896901</stp>
        <tr r="L440" s="3"/>
        <tr r="L440" s="3"/>
        <tr r="AH440" s="3"/>
        <tr r="AH440" s="3"/>
        <tr r="W440" s="3"/>
        <tr r="W440" s="3"/>
      </tp>
      <tp t="s">
        <v>#N/A N/A</v>
        <stp/>
        <stp>BDS|9458926628649980318</stp>
        <tr r="L579" s="3"/>
      </tp>
      <tp t="s">
        <v>#N/A N/A</v>
        <stp/>
        <stp>BDH|7201550400608631277</stp>
        <tr r="F454" s="3"/>
      </tp>
      <tp t="s">
        <v>#N/A N/A</v>
        <stp/>
        <stp>BDH|9702722135586423320</stp>
        <tr r="B143" s="3"/>
      </tp>
      <tp t="s">
        <v>#N/A N/A</v>
        <stp/>
        <stp>BDH|9395107333470242344</stp>
        <tr r="E102" s="3"/>
      </tp>
      <tp t="s">
        <v>#N/A N/A</v>
        <stp/>
        <stp>BDH|8353295130959513895</stp>
        <tr r="I409" s="3"/>
      </tp>
      <tp t="s">
        <v>#N/A N/A</v>
        <stp/>
        <stp>BDH|7877882611855278356</stp>
        <tr r="I195" s="3"/>
      </tp>
      <tp t="s">
        <v>#N/A N/A</v>
        <stp/>
        <stp>BDH|2647343927568670359</stp>
        <tr r="E238" s="3"/>
      </tp>
      <tp t="s">
        <v>#N/A N/A</v>
        <stp/>
        <stp>BDS|9198326315366682574</stp>
        <tr r="L528" s="3"/>
      </tp>
      <tp t="s">
        <v>#N/A N/A</v>
        <stp/>
        <stp>BDH|7117534706143607957</stp>
        <tr r="E195" s="3"/>
      </tp>
      <tp t="s">
        <v>#N/A N/A</v>
        <stp/>
        <stp>BDH|9012199646297864309</stp>
        <tr r="E336" s="3"/>
      </tp>
      <tp t="s">
        <v>#N/A N/A</v>
        <stp/>
        <stp>BDH|8496543033154189259</stp>
        <tr r="F573" s="3"/>
      </tp>
      <tp t="e">
        <v>#N/A</v>
        <stp/>
        <stp>BDS|6831916953371690382</stp>
        <tr r="W165" s="3"/>
        <tr r="W165" s="3"/>
        <tr r="AH165" s="3"/>
        <tr r="AH165" s="3"/>
        <tr r="L165" s="3"/>
        <tr r="L165" s="3"/>
      </tp>
      <tp t="s">
        <v>#N/A N/A</v>
        <stp/>
        <stp>BDS|2641706236638588611</stp>
        <tr r="W356" s="3"/>
      </tp>
      <tp t="s">
        <v>#N/A N/A</v>
        <stp/>
        <stp>BDS|8528035209193808334</stp>
        <tr r="AH289" s="3"/>
      </tp>
      <tp t="s">
        <v>#N/A N/A</v>
        <stp/>
        <stp>BDS|9207734581536620822</stp>
        <tr r="L394" s="3"/>
      </tp>
      <tp t="s">
        <v>#N/A N/A</v>
        <stp/>
        <stp>BDS|4586555677687395904</stp>
        <tr r="AH575" s="3"/>
      </tp>
      <tp t="e">
        <v>#N/A</v>
        <stp/>
        <stp>BDS|4709511484381733015</stp>
        <tr r="AH107" s="3"/>
        <tr r="AH107" s="3"/>
        <tr r="W107" s="3"/>
        <tr r="W107" s="3"/>
        <tr r="L107" s="3"/>
        <tr r="L107" s="3"/>
      </tp>
      <tp t="s">
        <v>#N/A N/A</v>
        <stp/>
        <stp>BDH|5201194187293067781</stp>
        <tr r="C407" s="3"/>
      </tp>
      <tp t="s">
        <v>#N/A N/A</v>
        <stp/>
        <stp>BDH|6442462001198728205</stp>
        <tr r="B338" s="3"/>
      </tp>
      <tp t="s">
        <v>#N/A N/A</v>
        <stp/>
        <stp>BDH|3806429737658086495</stp>
        <tr r="I355" s="3"/>
      </tp>
      <tp t="s">
        <v>#N/A N/A</v>
        <stp/>
        <stp>BDH|6716746785187561676</stp>
        <tr r="G171" s="3"/>
      </tp>
      <tp t="s">
        <v>#N/A N/A</v>
        <stp/>
        <stp>BDH|8479358234682438253</stp>
        <tr r="D495" s="3"/>
      </tp>
      <tp t="s">
        <v>#N/A N/A</v>
        <stp/>
        <stp>BDH|7063638421868566338</stp>
        <tr r="D100" s="3"/>
      </tp>
      <tp t="s">
        <v>#N/A N/A</v>
        <stp/>
        <stp>BDH|1138031242334596910</stp>
        <tr r="I276" s="3"/>
      </tp>
      <tp t="s">
        <v>#N/A N/A</v>
        <stp/>
        <stp>BDH|8325188171127909173</stp>
        <tr r="I366" s="3"/>
      </tp>
      <tp t="s">
        <v>#N/A N/A</v>
        <stp/>
        <stp>BDH|8720076825485190704</stp>
        <tr r="G555" s="3"/>
      </tp>
      <tp t="s">
        <v>#N/A N/A</v>
        <stp/>
        <stp>BDH|4099457083370651045</stp>
        <tr r="H324" s="3"/>
      </tp>
      <tp t="s">
        <v>#N/A N/A</v>
        <stp/>
        <stp>BDH|3142045671878498455</stp>
        <tr r="G362" s="3"/>
      </tp>
      <tp t="s">
        <v>#N/A N/A</v>
        <stp/>
        <stp>BDH|2361100579019918560</stp>
        <tr r="E291" s="3"/>
      </tp>
      <tp t="s">
        <v>#N/A N/A</v>
        <stp/>
        <stp>BDH|4932861853902854318</stp>
        <tr r="E370" s="3"/>
      </tp>
      <tp t="s">
        <v>#N/A N/A</v>
        <stp/>
        <stp>BDH|1684565418449842454</stp>
        <tr r="C480" s="3"/>
      </tp>
      <tp t="s">
        <v>#N/A N/A</v>
        <stp/>
        <stp>BDH|2237547705977564837</stp>
        <tr r="C536" s="3"/>
      </tp>
      <tp t="s">
        <v>#N/A N/A</v>
        <stp/>
        <stp>BDH|19412076254343217</stp>
        <tr r="D221" s="3"/>
      </tp>
      <tp t="s">
        <v>#N/A N/A</v>
        <stp/>
        <stp>BDH|99734446796330097</stp>
        <tr r="H264" s="3"/>
      </tp>
      <tp t="s">
        <v>#N/A N/A</v>
        <stp/>
        <stp>BDH|45283954622088002</stp>
        <tr r="B416" s="3"/>
      </tp>
      <tp t="e">
        <v>#N/A</v>
        <stp/>
        <stp>BDS|9289685426836685204</stp>
        <tr r="W332" s="3"/>
        <tr r="W332" s="3"/>
        <tr r="AH332" s="3"/>
        <tr r="AH332" s="3"/>
        <tr r="L332" s="3"/>
        <tr r="L332" s="3"/>
      </tp>
      <tp t="s">
        <v>#N/A N/A</v>
        <stp/>
        <stp>BDS|9820566026981065628</stp>
        <tr r="W590" s="3"/>
      </tp>
      <tp t="s">
        <v>#N/A N/A</v>
        <stp/>
        <stp>BDS|4627690482701706205</stp>
        <tr r="L316" s="3"/>
      </tp>
      <tp t="s">
        <v>#N/A N/A</v>
        <stp/>
        <stp>BDS|2858795309438444460</stp>
        <tr r="W113" s="3"/>
      </tp>
      <tp t="e">
        <v>#N/A</v>
        <stp/>
        <stp>BDS|2766054306602609982</stp>
        <tr r="W366" s="3"/>
        <tr r="W366" s="3"/>
        <tr r="L366" s="3"/>
        <tr r="L366" s="3"/>
        <tr r="AH366" s="3"/>
        <tr r="AH366" s="3"/>
      </tp>
      <tp t="e">
        <v>#N/A</v>
        <stp/>
        <stp>BDP|6120362977232224984</stp>
        <tr r="G16" s="3"/>
      </tp>
      <tp t="s">
        <v>#N/A N/A</v>
        <stp/>
        <stp>BDH|4150512999811580067</stp>
        <tr r="G470" s="3"/>
      </tp>
      <tp t="s">
        <v>#N/A N/A</v>
        <stp/>
        <stp>BDH|1604924646326933316</stp>
        <tr r="I127" s="3"/>
      </tp>
      <tp t="s">
        <v>#N/A N/A</v>
        <stp/>
        <stp>BDH|6865085098943440568</stp>
        <tr r="E175" s="3"/>
      </tp>
      <tp t="s">
        <v>#N/A N/A</v>
        <stp/>
        <stp>BDH|8278202090872100896</stp>
        <tr r="D349" s="3"/>
      </tp>
      <tp t="s">
        <v>#N/A N/A</v>
        <stp/>
        <stp>BDH|8833301277394637139</stp>
        <tr r="E508" s="3"/>
      </tp>
      <tp t="s">
        <v>#N/A N/A</v>
        <stp/>
        <stp>BDH|8299681160379684868</stp>
        <tr r="F124" s="3"/>
      </tp>
      <tp t="s">
        <v>#N/A N/A</v>
        <stp/>
        <stp>BDH|8201474713760499480</stp>
        <tr r="E214" s="3"/>
      </tp>
      <tp t="s">
        <v>#N/A N/A</v>
        <stp/>
        <stp>BDH|3893412487653784538</stp>
        <tr r="D263" s="3"/>
      </tp>
      <tp t="s">
        <v>#N/A N/A</v>
        <stp/>
        <stp>BDH|5645966878864624647</stp>
        <tr r="D370" s="3"/>
      </tp>
      <tp t="e">
        <v>#N/A</v>
        <stp/>
        <stp>BDS|4178960012151775498</stp>
        <tr r="L145" s="3"/>
        <tr r="L145" s="3"/>
        <tr r="AH145" s="3"/>
        <tr r="AH145" s="3"/>
        <tr r="W145" s="3"/>
        <tr r="W145" s="3"/>
      </tp>
      <tp t="e">
        <v>#N/A</v>
        <stp/>
        <stp>BDS|9346042230247598492</stp>
        <tr r="AH463" s="3"/>
        <tr r="AH463" s="3"/>
        <tr r="W463" s="3"/>
        <tr r="W463" s="3"/>
        <tr r="L463" s="3"/>
        <tr r="L463" s="3"/>
      </tp>
      <tp t="e">
        <v>#N/A</v>
        <stp/>
        <stp>BDS|7410159603999958605</stp>
        <tr r="W346" s="3"/>
        <tr r="W346" s="3"/>
        <tr r="L346" s="3"/>
        <tr r="L346" s="3"/>
        <tr r="AH346" s="3"/>
        <tr r="AH346" s="3"/>
      </tp>
      <tp t="e">
        <v>#N/A</v>
        <stp/>
        <stp>BDS|6680359802514837826</stp>
        <tr r="W516" s="3"/>
        <tr r="W516" s="3"/>
        <tr r="L516" s="3"/>
        <tr r="L516" s="3"/>
        <tr r="AH516" s="3"/>
        <tr r="AH516" s="3"/>
      </tp>
      <tp t="e">
        <v>#N/A</v>
        <stp/>
        <stp>BDP|1879792087783577480</stp>
        <tr r="C18" s="3"/>
      </tp>
      <tp t="s">
        <v>#N/A N/A</v>
        <stp/>
        <stp>BDH|4055374490026889149</stp>
        <tr r="F163" s="3"/>
      </tp>
      <tp t="s">
        <v>#N/A N/A</v>
        <stp/>
        <stp>BDH|2457883500415322643</stp>
        <tr r="E388" s="3"/>
      </tp>
      <tp t="s">
        <v>#N/A N/A</v>
        <stp/>
        <stp>BDH|9003460712327755285</stp>
        <tr r="B154" s="3"/>
      </tp>
      <tp t="s">
        <v>#N/A N/A</v>
        <stp/>
        <stp>BDH|7005121770230034896</stp>
        <tr r="B93" s="3"/>
      </tp>
      <tp t="s">
        <v>#N/A N/A</v>
        <stp/>
        <stp>BDH|9952084218121386014</stp>
        <tr r="D535" s="3"/>
      </tp>
      <tp t="s">
        <v>#N/A N/A</v>
        <stp/>
        <stp>BDH|4728988975332423157</stp>
        <tr r="H316" s="3"/>
      </tp>
      <tp t="e">
        <v>#N/A</v>
        <stp/>
        <stp>BDS|7021142318387586910</stp>
        <tr r="W549" s="3"/>
        <tr r="W549" s="3"/>
        <tr r="L549" s="3"/>
        <tr r="L549" s="3"/>
        <tr r="AH549" s="3"/>
        <tr r="AH549" s="3"/>
      </tp>
      <tp t="s">
        <v>#N/A N/A</v>
        <stp/>
        <stp>BDS|5206779222681800876</stp>
        <tr r="AH181" s="3"/>
      </tp>
      <tp t="s">
        <v>#N/A N/A</v>
        <stp/>
        <stp>BDS|6127117268478198018</stp>
        <tr r="AH419" s="3"/>
      </tp>
      <tp t="e">
        <v>#N/A</v>
        <stp/>
        <stp>BDS|6683435424719183086</stp>
        <tr r="L253" s="3"/>
        <tr r="L253" s="3"/>
        <tr r="AH253" s="3"/>
        <tr r="AH253" s="3"/>
        <tr r="W253" s="3"/>
        <tr r="W253" s="3"/>
      </tp>
      <tp t="s">
        <v>#N/A N/A</v>
        <stp/>
        <stp>BDS|3104917234342831243</stp>
        <tr r="L493" s="3"/>
      </tp>
      <tp t="s">
        <v>#N/A N/A</v>
        <stp/>
        <stp>BDH|8479902692519929873</stp>
        <tr r="I570" s="3"/>
      </tp>
      <tp t="s">
        <v>#N/A N/A</v>
        <stp/>
        <stp>BDH|1222306000543242885</stp>
        <tr r="G525" s="3"/>
      </tp>
      <tp t="s">
        <v>#N/A N/A</v>
        <stp/>
        <stp>BDH|7415571635709630184</stp>
        <tr r="D247" s="3"/>
      </tp>
      <tp t="s">
        <v>#N/A N/A</v>
        <stp/>
        <stp>BDH|1778987013620592018</stp>
        <tr r="F464" s="3"/>
      </tp>
      <tp t="s">
        <v>#N/A N/A</v>
        <stp/>
        <stp>BDH|6530686459605566993</stp>
        <tr r="D103" s="3"/>
      </tp>
      <tp t="s">
        <v>#N/A N/A</v>
        <stp/>
        <stp>BDH|1870460287370598445</stp>
        <tr r="G159" s="3"/>
      </tp>
      <tp t="s">
        <v>#N/A N/A</v>
        <stp/>
        <stp>BDH|6463168489050036636</stp>
        <tr r="G374" s="3"/>
      </tp>
      <tp t="s">
        <v>#N/A N/A</v>
        <stp/>
        <stp>BDH|5755022584264168088</stp>
        <tr r="I94" s="3"/>
      </tp>
      <tp t="s">
        <v>#N/A N/A</v>
        <stp/>
        <stp>BDH|6656908978665317451</stp>
        <tr r="I427" s="3"/>
      </tp>
      <tp t="s">
        <v>#N/A N/A</v>
        <stp/>
        <stp>BDH|7642927259130546209</stp>
        <tr r="C586" s="3"/>
      </tp>
      <tp t="e">
        <v>#N/A</v>
        <stp/>
        <stp>BDS|3785762293672267691</stp>
        <tr r="L316" s="3"/>
        <tr r="L316" s="3"/>
        <tr r="W316" s="3"/>
        <tr r="W316" s="3"/>
        <tr r="AH316" s="3"/>
        <tr r="AH316" s="3"/>
      </tp>
      <tp t="s">
        <v>#N/A N/A</v>
        <stp/>
        <stp>BDS|1258871116981837020</stp>
        <tr r="W289" s="3"/>
      </tp>
      <tp t="s">
        <v>#N/A N/A</v>
        <stp/>
        <stp>BDS|3864845160860308468</stp>
        <tr r="AH150" s="3"/>
      </tp>
      <tp t="e">
        <v>#N/A</v>
        <stp/>
        <stp>BDS|6627278242670937939</stp>
        <tr r="AH465" s="3"/>
        <tr r="AH465" s="3"/>
        <tr r="W465" s="3"/>
        <tr r="W465" s="3"/>
        <tr r="L465" s="3"/>
        <tr r="L465" s="3"/>
      </tp>
      <tp t="s">
        <v>#N/A N/A</v>
        <stp/>
        <stp>BDS|1359204701493252997</stp>
        <tr r="AH363" s="3"/>
      </tp>
      <tp t="e">
        <v>#N/A</v>
        <stp/>
        <stp>BDS|6411573413598105382</stp>
        <tr r="L123" s="3"/>
        <tr r="L123" s="3"/>
        <tr r="AH123" s="3"/>
        <tr r="AH123" s="3"/>
        <tr r="W123" s="3"/>
        <tr r="W123" s="3"/>
      </tp>
      <tp t="s">
        <v>#N/A N/A</v>
        <stp/>
        <stp>BDH|4964600956538423620</stp>
        <tr r="F310" s="3"/>
      </tp>
      <tp t="s">
        <v>#N/A N/A</v>
        <stp/>
        <stp>BDH|6623871493699301784</stp>
        <tr r="I344" s="3"/>
      </tp>
      <tp t="s">
        <v>#N/A N/A</v>
        <stp/>
        <stp>BDH|3190553076880822831</stp>
        <tr r="B181" s="3"/>
      </tp>
      <tp t="s">
        <v>#N/A N/A</v>
        <stp/>
        <stp>BDH|8624693535684149027</stp>
        <tr r="F154" s="3"/>
      </tp>
      <tp t="s">
        <v>#N/A N/A</v>
        <stp/>
        <stp>BDH|4829735898135813623</stp>
        <tr r="D276" s="3"/>
      </tp>
      <tp t="s">
        <v>#N/A N/A</v>
        <stp/>
        <stp>BDH|1679958435795885777</stp>
        <tr r="B419" s="3"/>
      </tp>
      <tp t="s">
        <v>#N/A N/A</v>
        <stp/>
        <stp>BDH|5799822381585822954</stp>
        <tr r="H559" s="3"/>
      </tp>
      <tp t="s">
        <v>#N/A N/A</v>
        <stp/>
        <stp>BDH|7016790985601186047</stp>
        <tr r="B539" s="3"/>
      </tp>
      <tp t="s">
        <v>#N/A N/A</v>
        <stp/>
        <stp>BDH|8565174914811640095</stp>
        <tr r="F374" s="3"/>
      </tp>
      <tp t="s">
        <v>#N/A N/A</v>
        <stp/>
        <stp>BDH|2783850671162309694</stp>
        <tr r="E247" s="3"/>
      </tp>
      <tp t="s">
        <v>#N/A N/A</v>
        <stp/>
        <stp>BDH|3076937873712194683</stp>
        <tr r="E521" s="3"/>
      </tp>
      <tp t="s">
        <v>#N/A N/A</v>
        <stp/>
        <stp>BDH|4552697594222388024</stp>
        <tr r="F535" s="3"/>
      </tp>
      <tp t="s">
        <v>#N/A N/A</v>
        <stp/>
        <stp>BDH|5294542509648362154</stp>
        <tr r="H403" s="3"/>
      </tp>
      <tp t="s">
        <v>#N/A N/A</v>
        <stp/>
        <stp>BDH|8906657739891999558</stp>
        <tr r="I483" s="3"/>
      </tp>
      <tp t="s">
        <v>#N/A N/A</v>
        <stp/>
        <stp>BDS|8434302615294644799</stp>
        <tr r="W264" s="3"/>
      </tp>
      <tp t="s">
        <v>#N/A N/A</v>
        <stp/>
        <stp>BDH|2808862571050908485</stp>
        <tr r="I534" s="3"/>
      </tp>
      <tp t="s">
        <v>#N/A N/A</v>
        <stp/>
        <stp>BDH|2741268598567713703</stp>
        <tr r="H129" s="3"/>
      </tp>
      <tp t="s">
        <v>#N/A N/A</v>
        <stp/>
        <stp>BDH|9335462142694087494</stp>
        <tr r="I346" s="3"/>
      </tp>
      <tp t="s">
        <v>#N/A N/A</v>
        <stp/>
        <stp>BDH|4724937448921442167</stp>
        <tr r="G562" s="3"/>
      </tp>
      <tp t="s">
        <v>#N/A N/A</v>
        <stp/>
        <stp>BDH|9052762220653973618</stp>
        <tr r="F526" s="3"/>
      </tp>
      <tp t="s">
        <v>#N/A N/A</v>
        <stp/>
        <stp>BDH|6322283748899862051</stp>
        <tr r="G397" s="3"/>
      </tp>
      <tp t="s">
        <v>#N/A N/A</v>
        <stp/>
        <stp>BDS|3058108609508120372</stp>
        <tr r="AH504" s="3"/>
      </tp>
      <tp t="s">
        <v>#N/A N/A</v>
        <stp/>
        <stp>BDS|4103753786432493097</stp>
        <tr r="L208" s="3"/>
      </tp>
      <tp t="e">
        <v>#N/A</v>
        <stp/>
        <stp>BDS|6770686326288280345</stp>
        <tr r="L239" s="3"/>
        <tr r="L239" s="3"/>
        <tr r="W239" s="3"/>
        <tr r="W239" s="3"/>
        <tr r="AH239" s="3"/>
        <tr r="AH239" s="3"/>
      </tp>
      <tp t="s">
        <v>#N/A N/A</v>
        <stp/>
        <stp>BDS|4184319863970469881</stp>
        <tr r="W430" s="3"/>
      </tp>
      <tp t="s">
        <v>#N/A N/A</v>
        <stp/>
        <stp>BDS|6070083366879734063</stp>
        <tr r="AH466" s="3"/>
      </tp>
      <tp t="s">
        <v>#N/A N/A</v>
        <stp/>
        <stp>BDS|8456557670274963777</stp>
        <tr r="AH165" s="3"/>
      </tp>
      <tp t="s">
        <v>#N/A N/A</v>
        <stp/>
        <stp>BDH|9464082508272217296</stp>
        <tr r="H182" s="3"/>
      </tp>
      <tp t="s">
        <v>#N/A N/A</v>
        <stp/>
        <stp>BDH|3319997962974701108</stp>
        <tr r="H219" s="3"/>
      </tp>
      <tp t="s">
        <v>#N/A N/A</v>
        <stp/>
        <stp>BDH|9859113534456015424</stp>
        <tr r="D237" s="3"/>
      </tp>
      <tp t="s">
        <v>#N/A N/A</v>
        <stp/>
        <stp>BDH|9809713975466036632</stp>
        <tr r="F358" s="3"/>
      </tp>
      <tp t="s">
        <v>#N/A N/A</v>
        <stp/>
        <stp>BDH|2604430975800615894</stp>
        <tr r="E125" s="3"/>
      </tp>
      <tp t="s">
        <v>#N/A N/A</v>
        <stp/>
        <stp>BDH|5947712165204618949</stp>
        <tr r="D208" s="3"/>
      </tp>
      <tp t="s">
        <v>#N/A N/A</v>
        <stp/>
        <stp>BDH|3194299156715919889</stp>
        <tr r="H309" s="3"/>
      </tp>
      <tp t="e">
        <v>#N/A</v>
        <stp/>
        <stp>BDS|5746165953971710993</stp>
        <tr r="W429" s="3"/>
        <tr r="W429" s="3"/>
        <tr r="AH429" s="3"/>
        <tr r="AH429" s="3"/>
        <tr r="L429" s="3"/>
        <tr r="L429" s="3"/>
      </tp>
      <tp t="e">
        <v>#N/A</v>
        <stp/>
        <stp>BDS|7938998749500003356</stp>
        <tr r="L529" s="3"/>
        <tr r="L529" s="3"/>
        <tr r="AH529" s="3"/>
        <tr r="AH529" s="3"/>
        <tr r="W529" s="3"/>
        <tr r="W529" s="3"/>
      </tp>
      <tp t="e">
        <v>#N/A</v>
        <stp/>
        <stp>BDP|6016634443884862947</stp>
        <tr r="G10" s="3"/>
      </tp>
      <tp t="e">
        <v>#N/A</v>
        <stp/>
        <stp>BDS|2959325666306333820</stp>
        <tr r="L500" s="3"/>
        <tr r="L500" s="3"/>
        <tr r="W500" s="3"/>
        <tr r="W500" s="3"/>
        <tr r="AH500" s="3"/>
        <tr r="AH500" s="3"/>
      </tp>
      <tp t="e">
        <v>#N/A</v>
        <stp/>
        <stp>BDS|2711312969569316707</stp>
        <tr r="L482" s="3"/>
        <tr r="L482" s="3"/>
        <tr r="AH482" s="3"/>
        <tr r="AH482" s="3"/>
        <tr r="W482" s="3"/>
        <tr r="W482" s="3"/>
      </tp>
      <tp t="s">
        <v>#N/A N/A</v>
        <stp/>
        <stp>BDH|3840829133975363461</stp>
        <tr r="F297" s="3"/>
      </tp>
      <tp t="s">
        <v>#N/A N/A</v>
        <stp/>
        <stp>BDH|9853626345307443576</stp>
        <tr r="G497" s="3"/>
      </tp>
      <tp t="s">
        <v>#N/A N/A</v>
        <stp/>
        <stp>BDH|4775879651111895152</stp>
        <tr r="I206" s="3"/>
      </tp>
      <tp t="s">
        <v>#N/A N/A</v>
        <stp/>
        <stp>BDH|7863803197459336604</stp>
        <tr r="I519" s="3"/>
      </tp>
      <tp t="e">
        <v>#N/A</v>
        <stp/>
        <stp>BDS|1720903199960761845</stp>
        <tr r="W277" s="3"/>
        <tr r="W277" s="3"/>
        <tr r="L277" s="3"/>
        <tr r="L277" s="3"/>
        <tr r="AH277" s="3"/>
        <tr r="AH277" s="3"/>
      </tp>
      <tp t="s">
        <v>#N/A N/A</v>
        <stp/>
        <stp>BDS|3083911451431917741</stp>
        <tr r="AH360" s="3"/>
      </tp>
      <tp t="e">
        <v>#N/A</v>
        <stp/>
        <stp>BDS|5941416028688570287</stp>
        <tr r="L574" s="3"/>
        <tr r="L574" s="3"/>
        <tr r="W574" s="3"/>
        <tr r="W574" s="3"/>
        <tr r="AH574" s="3"/>
        <tr r="AH574" s="3"/>
      </tp>
      <tp t="s">
        <v>#N/A N/A</v>
        <stp/>
        <stp>BDS|4176252219689346733</stp>
        <tr r="AH444" s="3"/>
      </tp>
      <tp t="s">
        <v>#N/A N/A</v>
        <stp/>
        <stp>BDS|1428953881448800150</stp>
        <tr r="L425" s="3"/>
      </tp>
      <tp t="s">
        <v>#N/A N/A</v>
        <stp/>
        <stp>BDH|4968524892029021843</stp>
        <tr r="C171" s="3"/>
      </tp>
      <tp t="s">
        <v>#N/A N/A</v>
        <stp/>
        <stp>BDH|9864089611535468489</stp>
        <tr r="H193" s="3"/>
      </tp>
      <tp t="s">
        <v>#N/A N/A</v>
        <stp/>
        <stp>BDH|2874093647037237891</stp>
        <tr r="I536" s="3"/>
      </tp>
      <tp t="s">
        <v>#N/A N/A</v>
        <stp/>
        <stp>BDH|7230348857629546194</stp>
        <tr r="F213" s="3"/>
      </tp>
      <tp t="s">
        <v>#N/A N/A</v>
        <stp/>
        <stp>BDH|7629884720731542568</stp>
        <tr r="I324" s="3"/>
      </tp>
      <tp t="s">
        <v>#N/A N/A</v>
        <stp/>
        <stp>BDH|1421898462081152731</stp>
        <tr r="H584" s="3"/>
      </tp>
      <tp t="s">
        <v>#N/A N/A</v>
        <stp/>
        <stp>BDS|7564133604629992694</stp>
        <tr r="L247" s="3"/>
      </tp>
      <tp t="s">
        <v>#N/A N/A</v>
        <stp/>
        <stp>BDS|4008064172122620809</stp>
        <tr r="L599" s="3"/>
      </tp>
      <tp t="s">
        <v>#N/A N/A</v>
        <stp/>
        <stp>BDS|9200757810000007655</stp>
        <tr r="L345" s="3"/>
      </tp>
      <tp t="s">
        <v>#N/A N/A</v>
        <stp/>
        <stp>BDS|4622134881296733211</stp>
        <tr r="AH514" s="3"/>
      </tp>
      <tp t="s">
        <v>#N/A N/A</v>
        <stp/>
        <stp>BDH|2238476438898691495</stp>
        <tr r="H392" s="3"/>
      </tp>
      <tp t="s">
        <v>#N/A N/A</v>
        <stp/>
        <stp>BDH|4449713347256748871</stp>
        <tr r="C325" s="3"/>
      </tp>
      <tp t="s">
        <v>#N/A N/A</v>
        <stp/>
        <stp>BDH|5112942809017702290</stp>
        <tr r="F361" s="3"/>
      </tp>
      <tp t="s">
        <v>#N/A N/A</v>
        <stp/>
        <stp>BDH|6071607906790160958</stp>
        <tr r="H232" s="3"/>
      </tp>
      <tp t="s">
        <v>#N/A N/A</v>
        <stp/>
        <stp>BDH|6336232694845067164</stp>
        <tr r="B162" s="3"/>
      </tp>
      <tp t="s">
        <v>#N/A N/A</v>
        <stp/>
        <stp>BDH|7580259326939017743</stp>
        <tr r="D457" s="3"/>
      </tp>
      <tp t="s">
        <v>#N/A N/A</v>
        <stp/>
        <stp>BDS|3359171483826485505</stp>
        <tr r="AH262" s="3"/>
      </tp>
      <tp t="s">
        <v>#N/A N/A</v>
        <stp/>
        <stp>BDH|9400252696232394978</stp>
        <tr r="I297" s="3"/>
      </tp>
      <tp t="s">
        <v>#N/A N/A</v>
        <stp/>
        <stp>BDH|7204350953618204056</stp>
        <tr r="H134" s="3"/>
      </tp>
      <tp t="s">
        <v>#N/A N/A</v>
        <stp/>
        <stp>BDH|3774636993305279067</stp>
        <tr r="I383" s="3"/>
      </tp>
      <tp t="s">
        <v>#N/A N/A</v>
        <stp/>
        <stp>BDH|3239629142589585145</stp>
        <tr r="F181" s="3"/>
      </tp>
      <tp t="s">
        <v>#N/A N/A</v>
        <stp/>
        <stp>BDH|7078251055188715143</stp>
        <tr r="D366" s="3"/>
      </tp>
      <tp t="s">
        <v>#N/A N/A</v>
        <stp/>
        <stp>BDH|9455974405391627837</stp>
        <tr r="H558" s="3"/>
      </tp>
      <tp t="s">
        <v>#N/A N/A</v>
        <stp/>
        <stp>BDH|9050157155206294210</stp>
        <tr r="D331" s="3"/>
      </tp>
      <tp t="s">
        <v>#N/A N/A</v>
        <stp/>
        <stp>BDH|2119819407282527111</stp>
        <tr r="I402" s="3"/>
      </tp>
      <tp t="s">
        <v>#N/A N/A</v>
        <stp/>
        <stp>BDH|8649188917706208782</stp>
        <tr r="F215" s="3"/>
      </tp>
      <tp t="s">
        <v>#N/A N/A</v>
        <stp/>
        <stp>BDH|2560638136618704643</stp>
        <tr r="G174" s="3"/>
      </tp>
      <tp t="s">
        <v>#N/A N/A</v>
        <stp/>
        <stp>BDH|8917603448943486068</stp>
        <tr r="I443" s="3"/>
      </tp>
      <tp t="s">
        <v>#N/A N/A</v>
        <stp/>
        <stp>BDH|1567923064133694462</stp>
        <tr r="I531" s="3"/>
      </tp>
      <tp t="s">
        <v>#N/A N/A</v>
        <stp/>
        <stp>BDH|7087949923931367471</stp>
        <tr r="E519" s="3"/>
      </tp>
      <tp t="s">
        <v>#N/A N/A</v>
        <stp/>
        <stp>BDH|8258953973916077976</stp>
        <tr r="D353" s="3"/>
      </tp>
      <tp t="e">
        <v>#N/A</v>
        <stp/>
        <stp>BDS|7916686066019223752</stp>
        <tr r="W494" s="3"/>
        <tr r="W494" s="3"/>
        <tr r="AH494" s="3"/>
        <tr r="AH494" s="3"/>
        <tr r="L494" s="3"/>
        <tr r="L494" s="3"/>
      </tp>
      <tp t="s">
        <v>#N/A N/A</v>
        <stp/>
        <stp>BDS|1862097490248624976</stp>
        <tr r="L253" s="3"/>
      </tp>
      <tp t="e">
        <v>#N/A</v>
        <stp/>
        <stp>BDS|7412963654655071764</stp>
        <tr r="AH564" s="3"/>
        <tr r="AH564" s="3"/>
        <tr r="W564" s="3"/>
        <tr r="W564" s="3"/>
        <tr r="L564" s="3"/>
        <tr r="L564" s="3"/>
      </tp>
      <tp t="e">
        <v>#N/A</v>
        <stp/>
        <stp>BDS|9597629354410163326</stp>
        <tr r="L406" s="3"/>
        <tr r="L406" s="3"/>
        <tr r="AH406" s="3"/>
        <tr r="AH406" s="3"/>
        <tr r="W406" s="3"/>
        <tr r="W406" s="3"/>
      </tp>
      <tp t="s">
        <v>#N/A N/A</v>
        <stp/>
        <stp>BDS|7573764693202800284</stp>
        <tr r="L407" s="3"/>
      </tp>
      <tp t="s">
        <v>#N/A N/A</v>
        <stp/>
        <stp>BDH|5946401669448492640</stp>
        <tr r="I354" s="3"/>
      </tp>
      <tp t="s">
        <v>#N/A N/A</v>
        <stp/>
        <stp>BDH|6745434175888846497</stp>
        <tr r="B142" s="3"/>
      </tp>
      <tp t="s">
        <v>#N/A N/A</v>
        <stp/>
        <stp>BDS|8113805339968832213</stp>
        <tr r="L117" s="3"/>
      </tp>
      <tp t="s">
        <v>#N/A N/A</v>
        <stp/>
        <stp>BDS|1053320408818895335</stp>
        <tr r="L515" s="3"/>
      </tp>
      <tp t="s">
        <v>#N/A N/A</v>
        <stp/>
        <stp>BDS|4202375893603529420</stp>
        <tr r="W140" s="3"/>
      </tp>
      <tp t="s">
        <v>#N/A N/A</v>
        <stp/>
        <stp>BDS|8410779746824155652</stp>
        <tr r="L190" s="3"/>
      </tp>
      <tp t="s">
        <v>#N/A N/A</v>
        <stp/>
        <stp>BDH|8516540916216510333</stp>
        <tr r="C101" s="3"/>
      </tp>
      <tp t="s">
        <v>#N/A N/A</v>
        <stp/>
        <stp>BDH|8678948541554085820</stp>
        <tr r="F109" s="3"/>
      </tp>
      <tp t="s">
        <v>#N/A N/A</v>
        <stp/>
        <stp>BDH|7707970951551303330</stp>
        <tr r="C543" s="3"/>
      </tp>
      <tp t="s">
        <v>#N/A N/A</v>
        <stp/>
        <stp>BDH|2050501140058630270</stp>
        <tr r="B538" s="3"/>
      </tp>
      <tp t="s">
        <v>#N/A N/A</v>
        <stp/>
        <stp>BDH|7893026192827091096</stp>
        <tr r="B422" s="3"/>
      </tp>
      <tp t="s">
        <v>#N/A N/A</v>
        <stp/>
        <stp>BDH|1391202783691912386</stp>
        <tr r="H285" s="3"/>
      </tp>
      <tp t="s">
        <v>#N/A N/A</v>
        <stp/>
        <stp>BDH|2816497467421291857</stp>
        <tr r="C476" s="3"/>
      </tp>
      <tp t="s">
        <v>#N/A N/A</v>
        <stp/>
        <stp>BDH|7442251284035489101</stp>
        <tr r="F134" s="3"/>
      </tp>
      <tp t="s">
        <v>#N/A N/A</v>
        <stp/>
        <stp>BDH|5370887840046379698</stp>
        <tr r="C568" s="3"/>
      </tp>
      <tp t="s">
        <v>#N/A N/A</v>
        <stp/>
        <stp>BDH|8509203926984033526</stp>
        <tr r="F541" s="3"/>
      </tp>
      <tp t="e">
        <v>#N/A</v>
        <stp/>
        <stp>BDS|2679492058589266334</stp>
        <tr r="AH181" s="3"/>
        <tr r="AH181" s="3"/>
        <tr r="W181" s="3"/>
        <tr r="W181" s="3"/>
        <tr r="L181" s="3"/>
        <tr r="L181" s="3"/>
      </tp>
      <tp t="s">
        <v>#N/A N/A</v>
        <stp/>
        <stp>BDS|2827079469914731972</stp>
        <tr r="L437" s="3"/>
      </tp>
      <tp t="e">
        <v>#N/A</v>
        <stp/>
        <stp>BDP|6940742868778751641</stp>
        <tr r="C17" s="3"/>
      </tp>
      <tp t="s">
        <v>#N/A N/A</v>
        <stp/>
        <stp>BDS|8705447636786771043</stp>
        <tr r="AH357" s="3"/>
      </tp>
      <tp t="s">
        <v>#N/A N/A</v>
        <stp/>
        <stp>BDH|8118408782824552906</stp>
        <tr r="I509" s="3"/>
      </tp>
      <tp t="s">
        <v>#N/A N/A</v>
        <stp/>
        <stp>BDH|6165150734349445424</stp>
        <tr r="B584" s="3"/>
      </tp>
      <tp t="s">
        <v>#N/A N/A</v>
        <stp/>
        <stp>BDH|1435041787422335221</stp>
        <tr r="D348" s="3"/>
      </tp>
      <tp t="s">
        <v>#N/A N/A</v>
        <stp/>
        <stp>BDH|7155097828474510833</stp>
        <tr r="D521" s="3"/>
      </tp>
      <tp t="s">
        <v>#N/A N/A</v>
        <stp/>
        <stp>BDH|4036313746883521943</stp>
        <tr r="I283" s="3"/>
      </tp>
      <tp t="s">
        <v>#N/A N/A</v>
        <stp/>
        <stp>BDH|9822169713536936626</stp>
        <tr r="E421" s="3"/>
      </tp>
      <tp t="s">
        <v>#N/A N/A</v>
        <stp/>
        <stp>BDH|3197232294518336936</stp>
        <tr r="C134" s="3"/>
      </tp>
      <tp t="s">
        <v>#N/A N/A</v>
        <stp/>
        <stp>BDH|4972147713705836808</stp>
        <tr r="F204" s="3"/>
      </tp>
      <tp t="s">
        <v>#N/A N/A</v>
        <stp/>
        <stp>BDH|4745653917899569367</stp>
        <tr r="I147" s="3"/>
      </tp>
      <tp t="s">
        <v>#N/A N/A</v>
        <stp/>
        <stp>BDS|3372019870348449513</stp>
        <tr r="L115" s="3"/>
      </tp>
      <tp t="s">
        <v>#N/A N/A</v>
        <stp/>
        <stp>BDS|8337214119575486783</stp>
        <tr r="W181" s="3"/>
      </tp>
      <tp t="s">
        <v>#N/A N/A</v>
        <stp/>
        <stp>BDS|4371052036716362844</stp>
        <tr r="AH267" s="3"/>
      </tp>
      <tp t="s">
        <v>#N/A N/A</v>
        <stp/>
        <stp>BDS|8204360855313119474</stp>
        <tr r="L367" s="3"/>
      </tp>
      <tp t="s">
        <v>#N/A N/A</v>
        <stp/>
        <stp>BDH|4513086495423716782</stp>
        <tr r="G191" s="3"/>
      </tp>
      <tp t="s">
        <v>#N/A N/A</v>
        <stp/>
        <stp>BDH|9112008844571182531</stp>
        <tr r="B236" s="3"/>
      </tp>
      <tp t="s">
        <v>#N/A N/A</v>
        <stp/>
        <stp>BDH|3438941132112043250</stp>
        <tr r="C124" s="3"/>
      </tp>
      <tp t="s">
        <v>#N/A N/A</v>
        <stp/>
        <stp>BDH|2561651313309083545</stp>
        <tr r="D540" s="3"/>
      </tp>
      <tp t="s">
        <v>#N/A N/A</v>
        <stp/>
        <stp>BDH|8898384038087974666</stp>
        <tr r="E181" s="3"/>
      </tp>
      <tp t="s">
        <v>#N/A N/A</v>
        <stp/>
        <stp>BDH|9887061008363767360</stp>
        <tr r="H344" s="3"/>
      </tp>
      <tp t="s">
        <v>#N/A N/A</v>
        <stp/>
        <stp>BDH|8811478247154946560</stp>
        <tr r="F249" s="3"/>
      </tp>
      <tp t="s">
        <v>#N/A N/A</v>
        <stp/>
        <stp>BDH|5570151397313189712</stp>
        <tr r="I395" s="3"/>
      </tp>
      <tp t="s">
        <v>#N/A N/A</v>
        <stp/>
        <stp>BDS|6183110392637750013</stp>
        <tr r="AH127" s="3"/>
      </tp>
      <tp t="s">
        <v>#N/A N/A</v>
        <stp/>
        <stp>BDS|1129836860671315750</stp>
        <tr r="L100" s="3"/>
      </tp>
      <tp t="e">
        <v>#N/A</v>
        <stp/>
        <stp>BDS|2854522030448901572</stp>
        <tr r="L134" s="3"/>
        <tr r="L134" s="3"/>
        <tr r="AH134" s="3"/>
        <tr r="AH134" s="3"/>
        <tr r="W134" s="3"/>
        <tr r="W134" s="3"/>
      </tp>
      <tp t="s">
        <v>#N/A N/A</v>
        <stp/>
        <stp>BDH|8824735674056236797</stp>
        <tr r="F121" s="3"/>
      </tp>
      <tp t="s">
        <v>#N/A N/A</v>
        <stp/>
        <stp>BDH|9420356931115099545</stp>
        <tr r="B585" s="3"/>
      </tp>
      <tp t="s">
        <v>#N/A N/A</v>
        <stp/>
        <stp>BDH|1294903179311917762</stp>
        <tr r="E174" s="3"/>
      </tp>
      <tp t="s">
        <v>#N/A N/A</v>
        <stp/>
        <stp>BDH|1584710926018702515</stp>
        <tr r="F335" s="3"/>
      </tp>
      <tp t="s">
        <v>#N/A N/A</v>
        <stp/>
        <stp>BDH|6836909477547935623</stp>
        <tr r="D101" s="3"/>
      </tp>
      <tp t="s">
        <v>#N/A N/A</v>
        <stp/>
        <stp>BDH|4423733907848727235</stp>
        <tr r="E315" s="3"/>
      </tp>
      <tp t="s">
        <v>#N/A N/A</v>
        <stp/>
        <stp>BDS|5436403990107391624</stp>
        <tr r="W290" s="3"/>
      </tp>
      <tp t="s">
        <v>#N/A N/A</v>
        <stp/>
        <stp>BDS|6604834367753243254</stp>
        <tr r="W366" s="3"/>
      </tp>
      <tp t="e">
        <v>#N/A</v>
        <stp/>
        <stp>BDS|9037557910553465740</stp>
        <tr r="W347" s="3"/>
        <tr r="W347" s="3"/>
        <tr r="L347" s="3"/>
        <tr r="L347" s="3"/>
        <tr r="AH347" s="3"/>
        <tr r="AH347" s="3"/>
      </tp>
      <tp t="s">
        <v>#N/A N/A</v>
        <stp/>
        <stp>BDH|2539513532095319800</stp>
        <tr r="D303" s="3"/>
      </tp>
      <tp t="s">
        <v>#N/A N/A</v>
        <stp/>
        <stp>BDH|9262524512273564724</stp>
        <tr r="C87" s="3"/>
      </tp>
      <tp t="s">
        <v>#N/A N/A</v>
        <stp/>
        <stp>BDH|2920017558717486918</stp>
        <tr r="D493" s="3"/>
      </tp>
      <tp t="s">
        <v>#N/A N/A</v>
        <stp/>
        <stp>BDH|4958306496517862022</stp>
        <tr r="B390" s="3"/>
      </tp>
      <tp t="s">
        <v>#N/A N/A</v>
        <stp/>
        <stp>BDH|5315827345920692072</stp>
        <tr r="F114" s="3"/>
      </tp>
      <tp t="s">
        <v>#N/A N/A</v>
        <stp/>
        <stp>BDH|7755871771441231067</stp>
        <tr r="D506" s="3"/>
      </tp>
      <tp t="s">
        <v>#N/A N/A</v>
        <stp/>
        <stp>BDH|7037967548470248390</stp>
        <tr r="G322" s="3"/>
      </tp>
      <tp t="s">
        <v>#N/A N/A</v>
        <stp/>
        <stp>BDH|9094267156242289570</stp>
        <tr r="D93" s="3"/>
      </tp>
      <tp t="s">
        <v>#N/A N/A</v>
        <stp/>
        <stp>BDH|9938921236292192890</stp>
        <tr r="F441" s="3"/>
      </tp>
      <tp t="s">
        <v>#N/A N/A</v>
        <stp/>
        <stp>BDH|2400630096596575218</stp>
        <tr r="G309" s="3"/>
      </tp>
      <tp t="s">
        <v>#N/A N/A</v>
        <stp/>
        <stp>BDH|3117869408494272681</stp>
        <tr r="I599" s="3"/>
      </tp>
      <tp t="s">
        <v>#N/A N/A</v>
        <stp/>
        <stp>BDH|8274038280799743030</stp>
        <tr r="C204" s="3"/>
      </tp>
      <tp t="s">
        <v>#N/A N/A</v>
        <stp/>
        <stp>BDS|9880403551736128424</stp>
        <tr r="AH418" s="3"/>
      </tp>
      <tp t="e">
        <v>#N/A</v>
        <stp/>
        <stp>BDS|3413322078104696923</stp>
        <tr r="AH118" s="3"/>
        <tr r="AH118" s="3"/>
        <tr r="W118" s="3"/>
        <tr r="W118" s="3"/>
        <tr r="L118" s="3"/>
        <tr r="L118" s="3"/>
      </tp>
      <tp t="e">
        <v>#N/A</v>
        <stp/>
        <stp>BDS|8732199294123554953</stp>
        <tr r="A49" s="3"/>
      </tp>
      <tp t="e">
        <v>#N/A</v>
        <stp/>
        <stp>BDS|7848708680096192430</stp>
        <tr r="W297" s="3"/>
        <tr r="W297" s="3"/>
        <tr r="L297" s="3"/>
        <tr r="L297" s="3"/>
        <tr r="AH297" s="3"/>
        <tr r="AH297" s="3"/>
      </tp>
      <tp t="s">
        <v>#N/A N/A</v>
        <stp/>
        <stp>BDH|8424389565392490572</stp>
        <tr r="B331" s="3"/>
      </tp>
      <tp t="s">
        <v>#N/A N/A</v>
        <stp/>
        <stp>BDH|9403081093718226271</stp>
        <tr r="G304" s="3"/>
      </tp>
      <tp t="s">
        <v>#N/A N/A</v>
        <stp/>
        <stp>BDH|6809026556391336853</stp>
        <tr r="F490" s="3"/>
      </tp>
      <tp t="s">
        <v>#N/A N/A</v>
        <stp/>
        <stp>BDH|9542483016300740664</stp>
        <tr r="I323" s="3"/>
      </tp>
      <tp t="s">
        <v>#N/A N/A</v>
        <stp/>
        <stp>BDH|1107385393706217724</stp>
        <tr r="H143" s="3"/>
      </tp>
      <tp t="s">
        <v>#N/A N/A</v>
        <stp/>
        <stp>BDH|5820232488194174181</stp>
        <tr r="H311" s="3"/>
      </tp>
      <tp t="s">
        <v>#N/A N/A</v>
        <stp/>
        <stp>BDH|8154641101841633583</stp>
        <tr r="D102" s="3"/>
      </tp>
      <tp t="s">
        <v>#N/A N/A</v>
        <stp/>
        <stp>BDH|1541568494516473191</stp>
        <tr r="F410" s="3"/>
      </tp>
      <tp t="s">
        <v>#N/A N/A</v>
        <stp/>
        <stp>BDH|7675834448012555328</stp>
        <tr r="H349" s="3"/>
      </tp>
      <tp t="s">
        <v>#N/A N/A</v>
        <stp/>
        <stp>BDS|9978339232201383206</stp>
        <tr r="AH104" s="3"/>
      </tp>
      <tp t="s">
        <v>#N/A N/A</v>
        <stp/>
        <stp>BDH|8924113257180038646</stp>
        <tr r="B528" s="3"/>
      </tp>
      <tp t="s">
        <v>#N/A N/A</v>
        <stp/>
        <stp>BDH|2411797396904443242</stp>
        <tr r="D230" s="3"/>
      </tp>
      <tp t="s">
        <v>#N/A N/A</v>
        <stp/>
        <stp>BDH|4167262298573118659</stp>
        <tr r="D351" s="3"/>
      </tp>
      <tp t="s">
        <v>#N/A N/A</v>
        <stp/>
        <stp>BDH|3759352418823244833</stp>
        <tr r="D232" s="3"/>
      </tp>
      <tp t="s">
        <v>#N/A N/A</v>
        <stp/>
        <stp>BDH|6969459105101054920</stp>
        <tr r="B349" s="3"/>
      </tp>
      <tp t="s">
        <v>#N/A N/A</v>
        <stp/>
        <stp>BDH|2685986746772509765</stp>
        <tr r="C190" s="3"/>
      </tp>
      <tp t="s">
        <v>#N/A N/A</v>
        <stp/>
        <stp>BDS|8980740771245732731</stp>
        <tr r="W279" s="3"/>
      </tp>
      <tp t="s">
        <v>#N/A N/A</v>
        <stp/>
        <stp>BDS|1785165838281333821</stp>
        <tr r="AH211" s="3"/>
      </tp>
      <tp t="s">
        <v>#N/A N/A</v>
        <stp/>
        <stp>BDS|7542907032751781681</stp>
        <tr r="L372" s="3"/>
      </tp>
      <tp t="s">
        <v>#N/A N/A</v>
        <stp/>
        <stp>BDS|1961482778179340122</stp>
        <tr r="AH236" s="3"/>
      </tp>
      <tp t="s">
        <v>#N/A N/A</v>
        <stp/>
        <stp>BDH|7231789871864202910</stp>
        <tr r="F411" s="3"/>
      </tp>
      <tp t="s">
        <v>#N/A N/A</v>
        <stp/>
        <stp>BDH|9842416371393032300</stp>
        <tr r="C577" s="3"/>
      </tp>
      <tp t="s">
        <v>#N/A N/A</v>
        <stp/>
        <stp>BDH|4644414416813983805</stp>
        <tr r="B436" s="3"/>
      </tp>
      <tp t="s">
        <v>#N/A N/A</v>
        <stp/>
        <stp>BDH|2570362967674809945</stp>
        <tr r="H109" s="3"/>
      </tp>
      <tp t="s">
        <v>#N/A N/A</v>
        <stp/>
        <stp>BDS|1600888255062113431</stp>
        <tr r="L151" s="3"/>
      </tp>
      <tp t="s">
        <v>#N/A N/A</v>
        <stp/>
        <stp>BDS|6427884164264703669</stp>
        <tr r="L230" s="3"/>
      </tp>
      <tp t="s">
        <v>#N/A N/A</v>
        <stp/>
        <stp>BDS|9218469984088977702</stp>
        <tr r="W252" s="3"/>
      </tp>
      <tp t="s">
        <v>#N/A N/A</v>
        <stp/>
        <stp>BDS|4977947113162575424</stp>
        <tr r="W376" s="3"/>
      </tp>
      <tp t="e">
        <v>#N/A</v>
        <stp/>
        <stp>BDP|8882224773967950095</stp>
        <tr r="F17" s="3"/>
      </tp>
      <tp t="s">
        <v>#N/A N/A</v>
        <stp/>
        <stp>BDH|9751347978380676747</stp>
        <tr r="B382" s="3"/>
      </tp>
      <tp t="s">
        <v>#N/A N/A</v>
        <stp/>
        <stp>BDH|1317231594007813750</stp>
        <tr r="B165" s="3"/>
      </tp>
      <tp t="s">
        <v>#N/A N/A</v>
        <stp/>
        <stp>BDH|9929980487007602593</stp>
        <tr r="I129" s="3"/>
      </tp>
      <tp t="s">
        <v>#N/A N/A</v>
        <stp/>
        <stp>BDH|7139012598886183203</stp>
        <tr r="G238" s="3"/>
      </tp>
      <tp t="s">
        <v>#N/A N/A</v>
        <stp/>
        <stp>BDH|6379934924213916444</stp>
        <tr r="B131" s="3"/>
      </tp>
      <tp t="s">
        <v>#N/A N/A</v>
        <stp/>
        <stp>BDH|9808059994409678362</stp>
        <tr r="H290" s="3"/>
      </tp>
      <tp t="s">
        <v>#N/A N/A</v>
        <stp/>
        <stp>BDS|5227088660438066141</stp>
        <tr r="L130" s="3"/>
      </tp>
      <tp t="e">
        <v>#N/A</v>
        <stp/>
        <stp>BDS|5318559924591934957</stp>
        <tr r="L314" s="3"/>
        <tr r="L314" s="3"/>
        <tr r="AH314" s="3"/>
        <tr r="AH314" s="3"/>
        <tr r="W314" s="3"/>
        <tr r="W314" s="3"/>
      </tp>
      <tp t="s">
        <v>#N/A N/A</v>
        <stp/>
        <stp>BDS|4480583580040343311</stp>
        <tr r="W148" s="3"/>
      </tp>
      <tp t="s">
        <v>#N/A N/A</v>
        <stp/>
        <stp>BDS|1998501392012412515</stp>
        <tr r="L540" s="3"/>
      </tp>
      <tp t="s">
        <v>#N/A N/A</v>
        <stp/>
        <stp>BDS|7266000489286093351</stp>
        <tr r="AH407" s="3"/>
      </tp>
      <tp t="s">
        <v>#N/A N/A</v>
        <stp/>
        <stp>BDS|4466837471007005681</stp>
        <tr r="L202" s="3"/>
      </tp>
      <tp t="e">
        <v>#N/A</v>
        <stp/>
        <stp>BDS|8332401710094816356</stp>
        <tr r="W548" s="3"/>
        <tr r="W548" s="3"/>
        <tr r="AH548" s="3"/>
        <tr r="AH548" s="3"/>
        <tr r="L548" s="3"/>
        <tr r="L548" s="3"/>
      </tp>
      <tp t="s">
        <v>#N/A N/A</v>
        <stp/>
        <stp>BDH|2101348682945806610</stp>
        <tr r="B283" s="3"/>
      </tp>
      <tp t="s">
        <v>#N/A N/A</v>
        <stp/>
        <stp>BDH|2871983376746163096</stp>
        <tr r="H246" s="3"/>
      </tp>
      <tp t="s">
        <v>#N/A N/A</v>
        <stp/>
        <stp>BDH|7104677993806345489</stp>
        <tr r="I234" s="3"/>
      </tp>
      <tp t="s">
        <v>#N/A N/A</v>
        <stp/>
        <stp>BDH|2366831200652806264</stp>
        <tr r="D89" s="3"/>
      </tp>
      <tp t="s">
        <v>#N/A N/A</v>
        <stp/>
        <stp>BDH|1579090798566831424</stp>
        <tr r="C123" s="3"/>
      </tp>
      <tp t="s">
        <v>#N/A N/A</v>
        <stp/>
        <stp>BDH|1354890212163362156</stp>
        <tr r="E347" s="3"/>
      </tp>
      <tp t="s">
        <v>#N/A N/A</v>
        <stp/>
        <stp>BDH|5231868642881834206</stp>
        <tr r="E574" s="3"/>
      </tp>
      <tp t="s">
        <v>#N/A N/A</v>
        <stp/>
        <stp>BDH|8454080776995453001</stp>
        <tr r="B234" s="3"/>
      </tp>
      <tp t="s">
        <v>#N/A N/A</v>
        <stp/>
        <stp>BDH|3870175336943018877</stp>
        <tr r="B335" s="3"/>
      </tp>
      <tp t="s">
        <v>#N/A N/A</v>
        <stp/>
        <stp>BDS|6947813831866317156</stp>
        <tr r="W232" s="3"/>
      </tp>
      <tp t="s">
        <v>#N/A N/A</v>
        <stp/>
        <stp>BDS|5642454782275999675</stp>
        <tr r="AH183" s="3"/>
      </tp>
      <tp t="s">
        <v>#N/A N/A</v>
        <stp/>
        <stp>BDH|3962004130523245940</stp>
        <tr r="H205" s="3"/>
      </tp>
      <tp t="s">
        <v>#N/A N/A</v>
        <stp/>
        <stp>BDH|9167141741263918523</stp>
        <tr r="H103" s="3"/>
      </tp>
      <tp t="s">
        <v>#N/A N/A</v>
        <stp/>
        <stp>BDH|9411012440936958138</stp>
        <tr r="B257" s="3"/>
      </tp>
      <tp t="s">
        <v>#N/A N/A</v>
        <stp/>
        <stp>BDH|3443422791865890101</stp>
        <tr r="H237" s="3"/>
      </tp>
      <tp t="s">
        <v>#N/A N/A</v>
        <stp/>
        <stp>BDH|3904698982285912247</stp>
        <tr r="I122" s="3"/>
      </tp>
      <tp t="s">
        <v>#N/A N/A</v>
        <stp/>
        <stp>BDH|9932356685980031863</stp>
        <tr r="D598" s="3"/>
      </tp>
      <tp t="s">
        <v>#N/A N/A</v>
        <stp/>
        <stp>BDS|4983990611230826656</stp>
        <tr r="W110" s="3"/>
      </tp>
      <tp t="s">
        <v>#N/A N/A</v>
        <stp/>
        <stp>BDS|4485964906145194299</stp>
        <tr r="AH507" s="3"/>
      </tp>
      <tp t="s">
        <v>#N/A N/A</v>
        <stp/>
        <stp>BDS|7327693913162002852</stp>
        <tr r="W323" s="3"/>
      </tp>
      <tp t="s">
        <v>#N/A N/A</v>
        <stp/>
        <stp>BDS|6690575492676791683</stp>
        <tr r="L125" s="3"/>
      </tp>
      <tp t="s">
        <v>#N/A N/A</v>
        <stp/>
        <stp>BDS|7327997544346302613</stp>
        <tr r="W177" s="3"/>
      </tp>
      <tp t="e">
        <v>#N/A</v>
        <stp/>
        <stp>BDS|8564391832703529177</stp>
        <tr r="W203" s="3"/>
        <tr r="W203" s="3"/>
        <tr r="L203" s="3"/>
        <tr r="L203" s="3"/>
        <tr r="AH203" s="3"/>
        <tr r="AH203" s="3"/>
      </tp>
      <tp t="s">
        <v>#N/A N/A</v>
        <stp/>
        <stp>BDH|3263462929526718963</stp>
        <tr r="H574" s="3"/>
      </tp>
      <tp t="s">
        <v>#N/A N/A</v>
        <stp/>
        <stp>BDH|5536083201368354734</stp>
        <tr r="D539" s="3"/>
      </tp>
      <tp t="s">
        <v>#N/A N/A</v>
        <stp/>
        <stp>BDH|1229659190130301488</stp>
        <tr r="D165" s="3"/>
      </tp>
      <tp t="s">
        <v>#N/A N/A</v>
        <stp/>
        <stp>BDH|8769445613017506097</stp>
        <tr r="H101" s="3"/>
      </tp>
      <tp t="s">
        <v>#N/A N/A</v>
        <stp/>
        <stp>BDH|3797911148771104539</stp>
        <tr r="D92" s="3"/>
      </tp>
      <tp t="s">
        <v>#N/A N/A</v>
        <stp/>
        <stp>BDH|4482836582958964608</stp>
        <tr r="H591" s="3"/>
      </tp>
      <tp t="s">
        <v>#N/A N/A</v>
        <stp/>
        <stp>BDH|1678494582134998383</stp>
        <tr r="F363" s="3"/>
      </tp>
      <tp t="s">
        <v>#N/A N/A</v>
        <stp/>
        <stp>BDH|3882696108157736824</stp>
        <tr r="G114" s="3"/>
      </tp>
      <tp t="s">
        <v>#N/A N/A</v>
        <stp/>
        <stp>BDH|1438578848043165965</stp>
        <tr r="E176" s="3"/>
      </tp>
      <tp t="s">
        <v>#N/A N/A</v>
        <stp/>
        <stp>BDS|9677481801167211006</stp>
        <tr r="L414" s="3"/>
      </tp>
      <tp t="s">
        <v>#N/A N/A</v>
        <stp/>
        <stp>BDS|2064035614599908030</stp>
        <tr r="W200" s="3"/>
      </tp>
      <tp t="s">
        <v>#N/A N/A</v>
        <stp/>
        <stp>BDH|3975146243114339803</stp>
        <tr r="E550" s="3"/>
      </tp>
      <tp t="s">
        <v>#N/A N/A</v>
        <stp/>
        <stp>BDH|3872942856591200455</stp>
        <tr r="B144" s="3"/>
      </tp>
      <tp t="s">
        <v>#N/A N/A</v>
        <stp/>
        <stp>BDH|1458713455880983942</stp>
        <tr r="I399" s="3"/>
      </tp>
      <tp t="s">
        <v>#N/A N/A</v>
        <stp/>
        <stp>BDH|9430669603701841440</stp>
        <tr r="G554" s="3"/>
      </tp>
      <tp t="s">
        <v>#N/A N/A</v>
        <stp/>
        <stp>BDH|8528681107901772506</stp>
        <tr r="H467" s="3"/>
      </tp>
      <tp t="s">
        <v>#N/A N/A</v>
        <stp/>
        <stp>BDS|8618208235344036712</stp>
        <tr r="L194" s="3"/>
      </tp>
      <tp t="s">
        <v>#N/A N/A</v>
        <stp/>
        <stp>BDS|8865520305456809159</stp>
        <tr r="AH111" s="3"/>
      </tp>
      <tp t="e">
        <v>#N/A</v>
        <stp/>
        <stp>BDS|2991700823169025482</stp>
        <tr r="W522" s="3"/>
        <tr r="W522" s="3"/>
        <tr r="AH522" s="3"/>
        <tr r="AH522" s="3"/>
        <tr r="L522" s="3"/>
        <tr r="L522" s="3"/>
      </tp>
      <tp t="s">
        <v>#N/A N/A</v>
        <stp/>
        <stp>BDS|3735006014850575843</stp>
        <tr r="AH461" s="3"/>
      </tp>
      <tp t="s">
        <v>#N/A N/A</v>
        <stp/>
        <stp>BDS|6786707974708367421</stp>
        <tr r="L392" s="3"/>
      </tp>
      <tp t="s">
        <v>#N/A N/A</v>
        <stp/>
        <stp>BDS|8635302341122569706</stp>
        <tr r="AH179" s="3"/>
      </tp>
      <tp t="e">
        <v>#N/A</v>
        <stp/>
        <stp>BDS|3329739671431592862</stp>
        <tr r="L585" s="3"/>
        <tr r="L585" s="3"/>
        <tr r="W585" s="3"/>
        <tr r="W585" s="3"/>
        <tr r="AH585" s="3"/>
        <tr r="AH585" s="3"/>
      </tp>
      <tp t="e">
        <v>#N/A</v>
        <stp/>
        <stp>BDS|8258009671990789569</stp>
        <tr r="W539" s="3"/>
        <tr r="W539" s="3"/>
        <tr r="AH539" s="3"/>
        <tr r="AH539" s="3"/>
        <tr r="L539" s="3"/>
        <tr r="L539" s="3"/>
      </tp>
      <tp t="s">
        <v>#N/A N/A</v>
        <stp/>
        <stp>BDS|8572479178691190094</stp>
        <tr r="L384" s="3"/>
      </tp>
      <tp t="s">
        <v>#N/A N/A</v>
        <stp/>
        <stp>BDH|3356199712320964938</stp>
        <tr r="C432" s="3"/>
      </tp>
      <tp t="s">
        <v>#N/A N/A</v>
        <stp/>
        <stp>BDH|1558348157825577812</stp>
        <tr r="H163" s="3"/>
      </tp>
      <tp t="s">
        <v>#N/A N/A</v>
        <stp/>
        <stp>BDH|1659225737742756860</stp>
        <tr r="H270" s="3"/>
      </tp>
      <tp t="s">
        <v>#N/A N/A</v>
        <stp/>
        <stp>BDH|7014808295998572425</stp>
        <tr r="E419" s="3"/>
      </tp>
      <tp t="s">
        <v>#N/A N/A</v>
        <stp/>
        <stp>BDH|8225212205785041541</stp>
        <tr r="C566" s="3"/>
      </tp>
      <tp t="s">
        <v>#N/A N/A</v>
        <stp/>
        <stp>BDH|6709416608279955156</stp>
        <tr r="E575" s="3"/>
      </tp>
      <tp t="s">
        <v>#N/A N/A</v>
        <stp/>
        <stp>BDH|8606073091982587975</stp>
        <tr r="G583" s="3"/>
      </tp>
      <tp t="s">
        <v>#N/A N/A</v>
        <stp/>
        <stp>BDH|6184070343108674018</stp>
        <tr r="D575" s="3"/>
      </tp>
      <tp t="s">
        <v>#N/A N/A</v>
        <stp/>
        <stp>BDH|1211019271169498546</stp>
        <tr r="C375" s="3"/>
      </tp>
      <tp t="s">
        <v>#N/A N/A</v>
        <stp/>
        <stp>BDH|5178963257565625645</stp>
        <tr r="G409" s="3"/>
      </tp>
      <tp t="s">
        <v>#N/A N/A</v>
        <stp/>
        <stp>BDH|7453747964025438928</stp>
        <tr r="F332" s="3"/>
      </tp>
      <tp t="s">
        <v>#N/A N/A</v>
        <stp/>
        <stp>BDH|1932869226971222099</stp>
        <tr r="B420" s="3"/>
      </tp>
      <tp t="s">
        <v>#N/A N/A</v>
        <stp/>
        <stp>BDH|3842587982835533150</stp>
        <tr r="D323" s="3"/>
      </tp>
      <tp t="s">
        <v>#N/A N/A</v>
        <stp/>
        <stp>BDH|5194121617606065962</stp>
        <tr r="B259" s="3"/>
      </tp>
      <tp t="s">
        <v>#N/A N/A</v>
        <stp/>
        <stp>BDH|3434059588308227996</stp>
        <tr r="B392" s="3"/>
      </tp>
      <tp t="s">
        <v>#N/A N/A</v>
        <stp/>
        <stp>BDH|9370831868689282484</stp>
        <tr r="F513" s="3"/>
      </tp>
      <tp t="s">
        <v>#N/A N/A</v>
        <stp/>
        <stp>BDS|3391922141153322703</stp>
        <tr r="L432" s="3"/>
      </tp>
      <tp t="s">
        <v>#N/A N/A</v>
        <stp/>
        <stp>BDS|8512827881344297672</stp>
        <tr r="L577" s="3"/>
      </tp>
      <tp t="s">
        <v>#N/A N/A</v>
        <stp/>
        <stp>BDS|9862868913138986275</stp>
        <tr r="AH412" s="3"/>
      </tp>
      <tp t="s">
        <v>#N/A N/A</v>
        <stp/>
        <stp>BDH|5648722887444265426</stp>
        <tr r="I522" s="3"/>
      </tp>
      <tp t="s">
        <v>#N/A N/A</v>
        <stp/>
        <stp>BDH|6246474987193451350</stp>
        <tr r="E210" s="3"/>
      </tp>
      <tp t="e">
        <v>#N/A</v>
        <stp/>
        <stp>BDS|3104262993424595614</stp>
        <tr r="W345" s="3"/>
        <tr r="W345" s="3"/>
        <tr r="L345" s="3"/>
        <tr r="L345" s="3"/>
        <tr r="AH345" s="3"/>
        <tr r="AH345" s="3"/>
      </tp>
      <tp t="s">
        <v>#N/A N/A</v>
        <stp/>
        <stp>BDS|3353327694646707527</stp>
        <tr r="L505" s="3"/>
      </tp>
      <tp t="s">
        <v>#N/A N/A</v>
        <stp/>
        <stp>BDS|9102234762652701575</stp>
        <tr r="AH306" s="3"/>
      </tp>
      <tp t="s">
        <v>#N/A N/A</v>
        <stp/>
        <stp>BDS|1005632450609644155</stp>
        <tr r="AH521" s="3"/>
      </tp>
      <tp t="s">
        <v>#N/A N/A</v>
        <stp/>
        <stp>BDH|3603867549747804210</stp>
        <tr r="E413" s="3"/>
      </tp>
      <tp t="s">
        <v>#N/A N/A</v>
        <stp/>
        <stp>BDH|1421749025376189840</stp>
        <tr r="I540" s="3"/>
      </tp>
      <tp t="s">
        <v>#N/A N/A</v>
        <stp/>
        <stp>BDH|6488846131847230036</stp>
        <tr r="F343" s="3"/>
      </tp>
      <tp t="s">
        <v>#N/A N/A</v>
        <stp/>
        <stp>BDH|9055536124123221757</stp>
        <tr r="D122" s="3"/>
      </tp>
      <tp t="s">
        <v>#N/A N/A</v>
        <stp/>
        <stp>BDH|8240612675955189670</stp>
        <tr r="I215" s="3"/>
      </tp>
      <tp t="s">
        <v>#N/A N/A</v>
        <stp/>
        <stp>BDH|9498721153811254073</stp>
        <tr r="F403" s="3"/>
      </tp>
      <tp t="e">
        <v>#N/A</v>
        <stp/>
        <stp>BDS|4760932463442630302</stp>
        <tr r="W245" s="3"/>
        <tr r="W245" s="3"/>
        <tr r="L245" s="3"/>
        <tr r="L245" s="3"/>
        <tr r="AH245" s="3"/>
        <tr r="AH245" s="3"/>
      </tp>
      <tp t="s">
        <v>#N/A N/A</v>
        <stp/>
        <stp>BDS|1878594221839481555</stp>
        <tr r="L225" s="3"/>
      </tp>
      <tp t="s">
        <v>#N/A N/A</v>
        <stp/>
        <stp>BDH|1312170662549167562</stp>
        <tr r="G224" s="3"/>
      </tp>
      <tp t="s">
        <v>#N/A N/A</v>
        <stp/>
        <stp>BDH|2073084508090239834</stp>
        <tr r="F248" s="3"/>
      </tp>
      <tp t="s">
        <v>#N/A N/A</v>
        <stp/>
        <stp>BDH|7281311704979341753</stp>
        <tr r="D202" s="3"/>
      </tp>
      <tp t="s">
        <v>#N/A N/A</v>
        <stp/>
        <stp>BDH|9196392675696514196</stp>
        <tr r="C132" s="3"/>
      </tp>
      <tp t="s">
        <v>#N/A N/A</v>
        <stp/>
        <stp>BDH|2628924585301508859</stp>
        <tr r="E220" s="3"/>
      </tp>
      <tp t="s">
        <v>#N/A N/A</v>
        <stp/>
        <stp>BDH|8322988621058832135</stp>
        <tr r="I319" s="3"/>
      </tp>
      <tp t="e">
        <v>#N/A</v>
        <stp/>
        <stp>BDS|7936196906844458842</stp>
        <tr r="L252" s="3"/>
        <tr r="L252" s="3"/>
        <tr r="W252" s="3"/>
        <tr r="W252" s="3"/>
        <tr r="AH252" s="3"/>
        <tr r="AH252" s="3"/>
      </tp>
      <tp t="s">
        <v>#N/A N/A</v>
        <stp/>
        <stp>BDS|3064058886006723726</stp>
        <tr r="AH522" s="3"/>
      </tp>
      <tp t="e">
        <v>#N/A</v>
        <stp/>
        <stp>BDS|9457934980200457250</stp>
        <tr r="L205" s="3"/>
        <tr r="L205" s="3"/>
        <tr r="W205" s="3"/>
        <tr r="W205" s="3"/>
        <tr r="AH205" s="3"/>
        <tr r="AH205" s="3"/>
      </tp>
      <tp t="s">
        <v>#N/A N/A</v>
        <stp/>
        <stp>BDH|3149586257691153891</stp>
        <tr r="B450" s="3"/>
      </tp>
      <tp t="s">
        <v>#N/A N/A</v>
        <stp/>
        <stp>BDH|8579620477324748713</stp>
        <tr r="H434" s="3"/>
      </tp>
      <tp t="s">
        <v>#N/A N/A</v>
        <stp/>
        <stp>BDH|6714910396285320953</stp>
        <tr r="I173" s="3"/>
      </tp>
      <tp t="s">
        <v>#N/A N/A</v>
        <stp/>
        <stp>BDH|2551292766418551490</stp>
        <tr r="F247" s="3"/>
      </tp>
      <tp t="s">
        <v>#N/A N/A</v>
        <stp/>
        <stp>BDH|7943499180337107678</stp>
        <tr r="B246" s="3"/>
      </tp>
      <tp t="s">
        <v>#N/A N/A</v>
        <stp/>
        <stp>BDH|3600873247202827789</stp>
        <tr r="B105" s="3"/>
      </tp>
      <tp t="s">
        <v>#N/A N/A</v>
        <stp/>
        <stp>BDH|5699235843831197817</stp>
        <tr r="F140" s="3"/>
      </tp>
      <tp t="s">
        <v>#N/A N/A</v>
        <stp/>
        <stp>BDH|9210425736670354439</stp>
        <tr r="G425" s="3"/>
      </tp>
      <tp t="s">
        <v>#N/A N/A</v>
        <stp/>
        <stp>BDH|9698320357936262378</stp>
        <tr r="I381" s="3"/>
      </tp>
      <tp t="e">
        <v>#N/A</v>
        <stp/>
        <stp>BDP|7761405496961037166</stp>
        <tr r="B19" s="3"/>
      </tp>
      <tp t="s">
        <v>#N/A N/A</v>
        <stp/>
        <stp>BDH|5772402416443357955</stp>
        <tr r="B464" s="3"/>
      </tp>
      <tp t="s">
        <v>#N/A N/A</v>
        <stp/>
        <stp>BDH|2276833115363048232</stp>
        <tr r="I566" s="3"/>
      </tp>
      <tp t="s">
        <v>#N/A N/A</v>
        <stp/>
        <stp>BDH|1957603199810683413</stp>
        <tr r="F263" s="3"/>
      </tp>
      <tp t="s">
        <v>#N/A N/A</v>
        <stp/>
        <stp>BDH|4210572954659235743</stp>
        <tr r="H541" s="3"/>
      </tp>
      <tp t="s">
        <v>#N/A N/A</v>
        <stp/>
        <stp>BDH|2039647544482121869</stp>
        <tr r="B471" s="3"/>
      </tp>
      <tp t="s">
        <v>#N/A N/A</v>
        <stp/>
        <stp>BDH|1049854001766524568</stp>
        <tr r="I410" s="3"/>
      </tp>
      <tp t="s">
        <v>#N/A N/A</v>
        <stp/>
        <stp>BDH|8639241900299782927</stp>
        <tr r="F576" s="3"/>
      </tp>
      <tp t="s">
        <v>#N/A N/A</v>
        <stp/>
        <stp>BDH|5459986789548689640</stp>
        <tr r="F351" s="3"/>
      </tp>
      <tp t="s">
        <v>#N/A N/A</v>
        <stp/>
        <stp>BDS|4545502097614298642</stp>
        <tr r="L412" s="3"/>
      </tp>
      <tp t="e">
        <v>#N/A</v>
        <stp/>
        <stp>BDS|8007585547317908421</stp>
        <tr r="L334" s="3"/>
        <tr r="L334" s="3"/>
        <tr r="W334" s="3"/>
        <tr r="W334" s="3"/>
        <tr r="AH334" s="3"/>
        <tr r="AH334" s="3"/>
      </tp>
      <tp t="s">
        <v>#N/A N/A</v>
        <stp/>
        <stp>BDS|5318251620158634746</stp>
        <tr r="AH506" s="3"/>
      </tp>
      <tp t="s">
        <v>#N/A N/A</v>
        <stp/>
        <stp>BDH|6962697192610763310</stp>
        <tr r="C198" s="3"/>
      </tp>
      <tp t="s">
        <v>#N/A N/A</v>
        <stp/>
        <stp>BDH|1714147354578729744</stp>
        <tr r="C293" s="3"/>
      </tp>
      <tp t="s">
        <v>#N/A N/A</v>
        <stp/>
        <stp>BDH|6310674808258026281</stp>
        <tr r="B444" s="3"/>
      </tp>
      <tp t="s">
        <v>#N/A N/A</v>
        <stp/>
        <stp>BDH|9743901976559111446</stp>
        <tr r="H313" s="3"/>
      </tp>
      <tp t="s">
        <v>#N/A N/A</v>
        <stp/>
        <stp>BDH|7230110191334338155</stp>
        <tr r="H419" s="3"/>
      </tp>
      <tp t="s">
        <v>#N/A N/A</v>
        <stp/>
        <stp>BDH|5356528440137119945</stp>
        <tr r="E398" s="3"/>
      </tp>
      <tp t="s">
        <v>#N/A N/A</v>
        <stp/>
        <stp>BDH|3036835221306085566</stp>
        <tr r="E132" s="3"/>
      </tp>
      <tp t="e">
        <v>#N/A</v>
        <stp/>
        <stp>BDS|3534210471505570957</stp>
        <tr r="W294" s="3"/>
        <tr r="W294" s="3"/>
        <tr r="L294" s="3"/>
        <tr r="L294" s="3"/>
        <tr r="AH294" s="3"/>
        <tr r="AH294" s="3"/>
      </tp>
      <tp t="s">
        <v>#N/A N/A</v>
        <stp/>
        <stp>BDS|9731644952718378873</stp>
        <tr r="AH473" s="3"/>
      </tp>
      <tp t="s">
        <v>#N/A N/A</v>
        <stp/>
        <stp>BDH|5226886154706300486</stp>
        <tr r="F131" s="3"/>
      </tp>
      <tp t="s">
        <v>#N/A N/A</v>
        <stp/>
        <stp>BDH|9397713109953932775</stp>
        <tr r="H276" s="3"/>
      </tp>
      <tp t="s">
        <v>#N/A N/A</v>
        <stp/>
        <stp>BDH|3344553539347903833</stp>
        <tr r="E446" s="3"/>
      </tp>
      <tp t="s">
        <v>#N/A N/A</v>
        <stp/>
        <stp>BDH|4309815854455397605</stp>
        <tr r="H198" s="3"/>
      </tp>
      <tp t="s">
        <v>#N/A N/A</v>
        <stp/>
        <stp>BDH|4562659510129470017</stp>
        <tr r="E166" s="3"/>
      </tp>
      <tp t="s">
        <v>#N/A N/A</v>
        <stp/>
        <stp>BDH|74497418044127629</stp>
        <tr r="D342" s="3"/>
      </tp>
      <tp t="s">
        <v>#N/A N/A</v>
        <stp/>
        <stp>BDS|2427678105239539690</stp>
        <tr r="W434" s="3"/>
      </tp>
      <tp t="s">
        <v>#N/A N/A</v>
        <stp/>
        <stp>BDS|3443439536738809739</stp>
        <tr r="L539" s="3"/>
      </tp>
      <tp t="e">
        <v>#N/A</v>
        <stp/>
        <stp>BDS|5075415551319277682</stp>
        <tr r="W563" s="3"/>
        <tr r="W563" s="3"/>
        <tr r="L563" s="3"/>
        <tr r="L563" s="3"/>
        <tr r="AH563" s="3"/>
        <tr r="AH563" s="3"/>
      </tp>
      <tp t="s">
        <v>#N/A N/A</v>
        <stp/>
        <stp>BDH|3381868354457955221</stp>
        <tr r="H121" s="3"/>
      </tp>
      <tp t="s">
        <v>#N/A N/A</v>
        <stp/>
        <stp>BDH|7076720798770461242</stp>
        <tr r="H181" s="3"/>
      </tp>
      <tp t="s">
        <v>#N/A N/A</v>
        <stp/>
        <stp>BDH|9129586948411356281</stp>
        <tr r="I593" s="3"/>
      </tp>
      <tp t="s">
        <v>#N/A N/A</v>
        <stp/>
        <stp>BDH|3830565883533338644</stp>
        <tr r="C453" s="3"/>
      </tp>
      <tp t="s">
        <v>#N/A N/A</v>
        <stp/>
        <stp>BDH|9095080561963113726</stp>
        <tr r="G500" s="3"/>
      </tp>
      <tp t="s">
        <v>#N/A N/A</v>
        <stp/>
        <stp>BDH|5214731654329606594</stp>
        <tr r="H580" s="3"/>
      </tp>
      <tp t="s">
        <v>#N/A N/A</v>
        <stp/>
        <stp>BDH|8869708744230535036</stp>
        <tr r="E450" s="3"/>
      </tp>
      <tp t="s">
        <v>#N/A N/A</v>
        <stp/>
        <stp>BDH|8813166743994249251</stp>
        <tr r="F469" s="3"/>
      </tp>
      <tp t="s">
        <v>#N/A N/A</v>
        <stp/>
        <stp>BDH|2791651808146939990</stp>
        <tr r="H150" s="3"/>
      </tp>
      <tp t="s">
        <v>#N/A N/A</v>
        <stp/>
        <stp>BDH|9242399061816238129</stp>
        <tr r="F440" s="3"/>
      </tp>
      <tp t="s">
        <v>#N/A N/A</v>
        <stp/>
        <stp>BDH|9711803308543587901</stp>
        <tr r="E351" s="3"/>
      </tp>
      <tp t="s">
        <v>#N/A N/A</v>
        <stp/>
        <stp>BDH|8237696842040285113</stp>
        <tr r="H494" s="3"/>
      </tp>
      <tp t="e">
        <v>#N/A</v>
        <stp/>
        <stp>BDS|5323904934423853748</stp>
        <tr r="L388" s="3"/>
        <tr r="L388" s="3"/>
        <tr r="W388" s="3"/>
        <tr r="W388" s="3"/>
        <tr r="AH388" s="3"/>
        <tr r="AH388" s="3"/>
      </tp>
      <tp t="s">
        <v>#N/A N/A</v>
        <stp/>
        <stp>BDS|2476187955254266909</stp>
        <tr r="AH576" s="3"/>
      </tp>
      <tp t="s">
        <v>#N/A N/A</v>
        <stp/>
        <stp>BDS|5820970833763130767</stp>
        <tr r="L472" s="3"/>
      </tp>
      <tp t="s">
        <v>#N/A N/A</v>
        <stp/>
        <stp>BDH|6452481421443427820</stp>
        <tr r="C486" s="3"/>
      </tp>
      <tp t="s">
        <v>#N/A N/A</v>
        <stp/>
        <stp>BDH|9750673988468623452</stp>
        <tr r="H235" s="3"/>
      </tp>
      <tp t="s">
        <v>#N/A N/A</v>
        <stp/>
        <stp>BDH|1656905591609803343</stp>
        <tr r="F195" s="3"/>
      </tp>
      <tp t="s">
        <v>#N/A N/A</v>
        <stp/>
        <stp>BDH|7485322550083547982</stp>
        <tr r="E423" s="3"/>
      </tp>
      <tp t="s">
        <v>#N/A N/A</v>
        <stp/>
        <stp>BDH|7981855347364795479</stp>
        <tr r="E453" s="3"/>
      </tp>
      <tp t="e">
        <v>#N/A</v>
        <stp/>
        <stp>BDP|1461341975499577787</stp>
        <tr r="F12" s="3"/>
      </tp>
      <tp t="s">
        <v>#N/A N/A</v>
        <stp/>
        <stp>BDS|9857254905706563657</stp>
        <tr r="L509" s="3"/>
      </tp>
      <tp t="s">
        <v>#N/A N/A</v>
        <stp/>
        <stp>BDH|4955022613398808684</stp>
        <tr r="I97" s="3"/>
      </tp>
      <tp t="s">
        <v>#N/A N/A</v>
        <stp/>
        <stp>BDH|5725506996034933600</stp>
        <tr r="G294" s="3"/>
      </tp>
      <tp t="s">
        <v>#N/A N/A</v>
        <stp/>
        <stp>BDH|6030495398801817116</stp>
        <tr r="B575" s="3"/>
      </tp>
      <tp t="s">
        <v>#N/A N/A</v>
        <stp/>
        <stp>BDH|8093352555011913417</stp>
        <tr r="B170" s="3"/>
      </tp>
      <tp t="s">
        <v>#N/A N/A</v>
        <stp/>
        <stp>BDH|9135494277115799402</stp>
        <tr r="C529" s="3"/>
      </tp>
      <tp t="s">
        <v>#N/A N/A</v>
        <stp/>
        <stp>BDS|1498848592169917229</stp>
        <tr r="L341" s="3"/>
      </tp>
      <tp t="s">
        <v>#N/A N/A</v>
        <stp/>
        <stp>BDS|7320800748926437665</stp>
        <tr r="AH406" s="3"/>
      </tp>
      <tp t="s">
        <v>#N/A N/A</v>
        <stp/>
        <stp>BDS|5318512820781211898</stp>
        <tr r="AH568" s="3"/>
      </tp>
      <tp t="s">
        <v>#N/A N/A</v>
        <stp/>
        <stp>BDS|6038595863309447773</stp>
        <tr r="W444" s="3"/>
      </tp>
      <tp t="s">
        <v>#N/A N/A</v>
        <stp/>
        <stp>BDH|2109034847135461881</stp>
        <tr r="E314" s="3"/>
      </tp>
      <tp t="s">
        <v>#N/A N/A</v>
        <stp/>
        <stp>BDH|3502232618738632313</stp>
        <tr r="D268" s="3"/>
      </tp>
      <tp t="s">
        <v>#N/A N/A</v>
        <stp/>
        <stp>BDH|6220778986490239289</stp>
        <tr r="E229" s="3"/>
      </tp>
      <tp t="s">
        <v>#N/A N/A</v>
        <stp/>
        <stp>BDH|6706232669189002044</stp>
        <tr r="G303" s="3"/>
      </tp>
      <tp t="s">
        <v>#N/A N/A</v>
        <stp/>
        <stp>BDH|7499404083187934779</stp>
        <tr r="B302" s="3"/>
      </tp>
      <tp t="s">
        <v>#N/A N/A</v>
        <stp/>
        <stp>BDH|8578641047023775288</stp>
        <tr r="B290" s="3"/>
      </tp>
      <tp t="s">
        <v>#N/A N/A</v>
        <stp/>
        <stp>BDH|3607133177167925928</stp>
        <tr r="H555" s="3"/>
      </tp>
      <tp t="s">
        <v>#N/A N/A</v>
        <stp/>
        <stp>BDH|8583157480729173387</stp>
        <tr r="C376" s="3"/>
      </tp>
      <tp t="s">
        <v>#N/A N/A</v>
        <stp/>
        <stp>BDH|5763286667022990885</stp>
        <tr r="D117" s="3"/>
      </tp>
      <tp t="s">
        <v>#N/A N/A</v>
        <stp/>
        <stp>BDH|3503350758366193806</stp>
        <tr r="H469" s="3"/>
      </tp>
      <tp t="s">
        <v>#N/A N/A</v>
        <stp/>
        <stp>BDH|5578413774854979904</stp>
        <tr r="B425" s="3"/>
      </tp>
      <tp t="s">
        <v>#N/A N/A</v>
        <stp/>
        <stp>BDS|8284594836410559560</stp>
        <tr r="AH518" s="3"/>
      </tp>
      <tp t="e">
        <v>#N/A</v>
        <stp/>
        <stp>BDS|9107731431100489699</stp>
        <tr r="AH498" s="3"/>
        <tr r="AH498" s="3"/>
        <tr r="L498" s="3"/>
        <tr r="L498" s="3"/>
        <tr r="W498" s="3"/>
        <tr r="W498" s="3"/>
      </tp>
      <tp t="s">
        <v>#N/A N/A</v>
        <stp/>
        <stp>BDS|5442324929239951683</stp>
        <tr r="L362" s="3"/>
      </tp>
      <tp t="s">
        <v>#N/A N/A</v>
        <stp/>
        <stp>BDH|8260831186787931403</stp>
        <tr r="F503" s="3"/>
      </tp>
      <tp t="s">
        <v>#N/A N/A</v>
        <stp/>
        <stp>BDH|4342844408494606374</stp>
        <tr r="C313" s="3"/>
      </tp>
      <tp t="s">
        <v>#N/A N/A</v>
        <stp/>
        <stp>BDH|2505278366319914439</stp>
        <tr r="H556" s="3"/>
      </tp>
      <tp t="s">
        <v>#N/A N/A</v>
        <stp/>
        <stp>BDH|5549202503295043982</stp>
        <tr r="I542" s="3"/>
      </tp>
      <tp t="s">
        <v>#N/A N/A</v>
        <stp/>
        <stp>BDH|6743844125336849102</stp>
        <tr r="I590" s="3"/>
      </tp>
      <tp t="s">
        <v>#N/A N/A</v>
        <stp/>
        <stp>BDH|7274848508983538752</stp>
        <tr r="I302" s="3"/>
      </tp>
      <tp t="e">
        <v>#N/A</v>
        <stp/>
        <stp>BDS|6444884737252289460</stp>
        <tr r="W447" s="3"/>
        <tr r="W447" s="3"/>
        <tr r="L447" s="3"/>
        <tr r="L447" s="3"/>
        <tr r="AH447" s="3"/>
        <tr r="AH447" s="3"/>
      </tp>
      <tp t="s">
        <v>#N/A N/A</v>
        <stp/>
        <stp>BDS|3156249402572095889</stp>
        <tr r="AH265" s="3"/>
      </tp>
      <tp t="s">
        <v>#N/A N/A</v>
        <stp/>
        <stp>BDH|4723913398369983688</stp>
        <tr r="H458" s="3"/>
      </tp>
      <tp t="s">
        <v>#N/A N/A</v>
        <stp/>
        <stp>BDH|6251043289806650369</stp>
        <tr r="G186" s="3"/>
      </tp>
      <tp t="s">
        <v>#N/A N/A</v>
        <stp/>
        <stp>BDH|6436976868132721032</stp>
        <tr r="I575" s="3"/>
      </tp>
      <tp t="s">
        <v>#N/A N/A</v>
        <stp/>
        <stp>BDH|3572475683034981073</stp>
        <tr r="F452" s="3"/>
      </tp>
      <tp t="s">
        <v>#N/A N/A</v>
        <stp/>
        <stp>BDH|4031399380032431624</stp>
        <tr r="E280" s="3"/>
      </tp>
      <tp t="s">
        <v>#N/A N/A</v>
        <stp/>
        <stp>BDH|7866601090834549726</stp>
        <tr r="D209" s="3"/>
      </tp>
      <tp t="s">
        <v>#N/A N/A</v>
        <stp/>
        <stp>BDH|8163367094130471988</stp>
        <tr r="D572" s="3"/>
      </tp>
      <tp t="s">
        <v>#N/A N/A</v>
        <stp/>
        <stp>BDH|5113535949189286663</stp>
        <tr r="E571" s="3"/>
      </tp>
      <tp t="s">
        <v>#N/A N/A</v>
        <stp/>
        <stp>BDS|5060987075701394124</stp>
        <tr r="W481" s="3"/>
      </tp>
      <tp t="s">
        <v>#N/A N/A</v>
        <stp/>
        <stp>BDS|5148009298692023556</stp>
        <tr r="W471" s="3"/>
      </tp>
      <tp t="s">
        <v>#N/A N/A</v>
        <stp/>
        <stp>BDS|3243980237974109602</stp>
        <tr r="W259" s="3"/>
      </tp>
      <tp t="s">
        <v>#N/A N/A</v>
        <stp/>
        <stp>BDS|5476678639553516839</stp>
        <tr r="W261" s="3"/>
      </tp>
      <tp t="s">
        <v>#N/A N/A</v>
        <stp/>
        <stp>BDS|6523249260720526989</stp>
        <tr r="AH251" s="3"/>
      </tp>
      <tp t="s">
        <v>#N/A N/A</v>
        <stp/>
        <stp>BDH|2223962830977103498</stp>
        <tr r="C322" s="3"/>
      </tp>
      <tp t="s">
        <v>#N/A N/A</v>
        <stp/>
        <stp>BDH|4327343103594802804</stp>
        <tr r="I325" s="3"/>
      </tp>
      <tp t="s">
        <v>#N/A N/A</v>
        <stp/>
        <stp>BDH|2931169213020897981</stp>
        <tr r="D149" s="3"/>
      </tp>
      <tp t="s">
        <v>#N/A N/A</v>
        <stp/>
        <stp>BDH|7182582796041092131</stp>
        <tr r="D157" s="3"/>
      </tp>
      <tp t="s">
        <v>#N/A N/A</v>
        <stp/>
        <stp>BDH|6141646694634587685</stp>
        <tr r="B514" s="3"/>
      </tp>
      <tp t="s">
        <v>#N/A N/A</v>
        <stp/>
        <stp>BDH|3377854111710949128</stp>
        <tr r="E225" s="3"/>
      </tp>
      <tp t="s">
        <v>#N/A N/A</v>
        <stp/>
        <stp>BDH|1906332816581558959</stp>
        <tr r="C366" s="3"/>
      </tp>
      <tp t="s">
        <v>#N/A N/A</v>
        <stp/>
        <stp>BDH|3520425292697147288</stp>
        <tr r="F311" s="3"/>
      </tp>
      <tp t="s">
        <v>#N/A N/A</v>
        <stp/>
        <stp>BDH|6842415594072791266</stp>
        <tr r="G505" s="3"/>
      </tp>
      <tp t="s">
        <v>#N/A N/A</v>
        <stp/>
        <stp>BDS|4091818658896615423</stp>
        <tr r="L217" s="3"/>
      </tp>
      <tp t="e">
        <v>#N/A</v>
        <stp/>
        <stp>BDS|8352392783040611822</stp>
        <tr r="W212" s="3"/>
        <tr r="W212" s="3"/>
        <tr r="AH212" s="3"/>
        <tr r="AH212" s="3"/>
        <tr r="L212" s="3"/>
        <tr r="L212" s="3"/>
      </tp>
      <tp t="s">
        <v>#N/A N/A</v>
        <stp/>
        <stp>BDS|6977715810788186349</stp>
        <tr r="L296" s="3"/>
      </tp>
      <tp t="s">
        <v>#N/A N/A</v>
        <stp/>
        <stp>BDH|6715985651905586461</stp>
        <tr r="B291" s="3"/>
      </tp>
      <tp t="s">
        <v>#N/A N/A</v>
        <stp/>
        <stp>BDH|4160266992176969213</stp>
        <tr r="H265" s="3"/>
      </tp>
      <tp t="s">
        <v>#N/A N/A</v>
        <stp/>
        <stp>BDH|5511946834065974114</stp>
        <tr r="C558" s="3"/>
      </tp>
      <tp t="s">
        <v>#N/A N/A</v>
        <stp/>
        <stp>BDH|4543389542781317916</stp>
        <tr r="I219" s="3"/>
      </tp>
      <tp t="s">
        <v>#N/A N/A</v>
        <stp/>
        <stp>BDH|6421848225513968416</stp>
        <tr r="E512" s="3"/>
      </tp>
      <tp t="s">
        <v>#N/A N/A</v>
        <stp/>
        <stp>BDH|1727523579538423058</stp>
        <tr r="E602" s="3"/>
      </tp>
      <tp t="s">
        <v>#N/A N/A</v>
        <stp/>
        <stp>BDS|6410124444861534954</stp>
        <tr r="L184" s="3"/>
      </tp>
      <tp t="s">
        <v>#N/A N/A</v>
        <stp/>
        <stp>BDS|8865343497510983902</stp>
        <tr r="L536" s="3"/>
      </tp>
      <tp t="e">
        <v>#N/A</v>
        <stp/>
        <stp>BDS|5564468530761551847</stp>
        <tr r="L401" s="3"/>
        <tr r="L401" s="3"/>
        <tr r="AH401" s="3"/>
        <tr r="AH401" s="3"/>
        <tr r="W401" s="3"/>
        <tr r="W401" s="3"/>
      </tp>
      <tp t="s">
        <v>#N/A N/A</v>
        <stp/>
        <stp>BDS|1521074749159137789</stp>
        <tr r="AH468" s="3"/>
      </tp>
      <tp t="s">
        <v>#N/A N/A</v>
        <stp/>
        <stp>BDS|1791005261025414900</stp>
        <tr r="AH483" s="3"/>
      </tp>
      <tp t="e">
        <v>#N/A</v>
        <stp/>
        <stp>BDS|6076986264985826768</stp>
        <tr r="AH359" s="3"/>
        <tr r="AH359" s="3"/>
        <tr r="L359" s="3"/>
        <tr r="L359" s="3"/>
        <tr r="W359" s="3"/>
        <tr r="W359" s="3"/>
      </tp>
      <tp t="s">
        <v>#N/A N/A</v>
        <stp/>
        <stp>BDS|5862772939433247967</stp>
        <tr r="W563" s="3"/>
      </tp>
      <tp t="s">
        <v>#N/A N/A</v>
        <stp/>
        <stp>BDH|6162653384063149030</stp>
        <tr r="H352" s="3"/>
      </tp>
      <tp t="s">
        <v>#N/A N/A</v>
        <stp/>
        <stp>BDH|9384262853034305179</stp>
        <tr r="H271" s="3"/>
      </tp>
      <tp t="s">
        <v>#N/A N/A</v>
        <stp/>
        <stp>BDH|9615564968541956030</stp>
        <tr r="C333" s="3"/>
      </tp>
      <tp t="s">
        <v>#N/A N/A</v>
        <stp/>
        <stp>BDH|6021937433971196633</stp>
        <tr r="D404" s="3"/>
      </tp>
      <tp t="s">
        <v>#N/A N/A</v>
        <stp/>
        <stp>BDH|9717741960715477656</stp>
        <tr r="I419" s="3"/>
      </tp>
      <tp t="s">
        <v>#N/A N/A</v>
        <stp/>
        <stp>BDH|8368148361211037547</stp>
        <tr r="I289" s="3"/>
      </tp>
      <tp t="s">
        <v>#N/A N/A</v>
        <stp/>
        <stp>BDH|9266273382641675938</stp>
        <tr r="C118" s="3"/>
      </tp>
      <tp t="s">
        <v>#N/A N/A</v>
        <stp/>
        <stp>BDS|4915670682351819070</stp>
        <tr r="AH487" s="3"/>
      </tp>
      <tp t="s">
        <v>#N/A N/A</v>
        <stp/>
        <stp>BDS|9830034879250979585</stp>
        <tr r="W370" s="3"/>
      </tp>
      <tp t="s">
        <v>#N/A N/A</v>
        <stp/>
        <stp>BDS|5203311594047225364</stp>
        <tr r="AH212" s="3"/>
      </tp>
      <tp t="s">
        <v>#N/A N/A</v>
        <stp/>
        <stp>BDH|9234897579419914482</stp>
        <tr r="D290" s="3"/>
      </tp>
      <tp t="s">
        <v>#N/A N/A</v>
        <stp/>
        <stp>BDH|7652425273408323774</stp>
        <tr r="G512" s="3"/>
      </tp>
      <tp t="s">
        <v>#N/A N/A</v>
        <stp/>
        <stp>BDH|1330206435559418213</stp>
        <tr r="C345" s="3"/>
      </tp>
      <tp t="s">
        <v>#N/A N/A</v>
        <stp/>
        <stp>BDH|2119980635713865074</stp>
        <tr r="C142" s="3"/>
      </tp>
      <tp t="s">
        <v>#N/A N/A</v>
        <stp/>
        <stp>BDH|8261655727174648350</stp>
        <tr r="H507" s="3"/>
      </tp>
      <tp t="s">
        <v>#N/A N/A</v>
        <stp/>
        <stp>BDH|2515815914967022734</stp>
        <tr r="E111" s="3"/>
      </tp>
      <tp t="s">
        <v>#N/A N/A</v>
        <stp/>
        <stp>BDH|4484643792478976887</stp>
        <tr r="D423" s="3"/>
      </tp>
      <tp t="s">
        <v>#N/A N/A</v>
        <stp/>
        <stp>BDH|2496941010692220313</stp>
        <tr r="E392" s="3"/>
      </tp>
      <tp t="e">
        <v>#N/A</v>
        <stp/>
        <stp>BDS|4646161103867102924</stp>
        <tr r="W540" s="3"/>
        <tr r="W540" s="3"/>
        <tr r="L540" s="3"/>
        <tr r="L540" s="3"/>
        <tr r="AH540" s="3"/>
        <tr r="AH540" s="3"/>
      </tp>
      <tp t="s">
        <v>#N/A N/A</v>
        <stp/>
        <stp>BDS|4789364664088430210</stp>
        <tr r="W284" s="3"/>
      </tp>
      <tp t="s">
        <v>#N/A N/A</v>
        <stp/>
        <stp>BDS|2490510544909997186</stp>
        <tr r="L436" s="3"/>
      </tp>
      <tp t="e">
        <v>#N/A</v>
        <stp/>
        <stp>BDP|5552949170740674072</stp>
        <tr r="H10" s="3"/>
      </tp>
      <tp t="s">
        <v>#N/A N/A</v>
        <stp/>
        <stp>BDS|5585596883456658598</stp>
        <tr r="AH381" s="3"/>
      </tp>
      <tp t="s">
        <v>#N/A N/A</v>
        <stp/>
        <stp>BDH|8015791529007814182</stp>
        <tr r="G444" s="3"/>
      </tp>
      <tp t="s">
        <v>#N/A N/A</v>
        <stp/>
        <stp>BDH|3578545597462738616</stp>
        <tr r="B342" s="3"/>
      </tp>
      <tp t="s">
        <v>#N/A N/A</v>
        <stp/>
        <stp>BDH|4942638812018965018</stp>
        <tr r="F142" s="3"/>
      </tp>
      <tp t="s">
        <v>#N/A N/A</v>
        <stp/>
        <stp>BDH|7502166419094302891</stp>
        <tr r="F120" s="3"/>
      </tp>
      <tp t="s">
        <v>#N/A N/A</v>
        <stp/>
        <stp>BDH|4375833509965927209</stp>
        <tr r="H362" s="3"/>
      </tp>
      <tp t="s">
        <v>#N/A N/A</v>
        <stp/>
        <stp>BDH|4863304483770913422</stp>
        <tr r="D244" s="3"/>
      </tp>
      <tp t="s">
        <v>#N/A N/A</v>
        <stp/>
        <stp>BDH|5748003958698966361</stp>
        <tr r="H578" s="3"/>
      </tp>
      <tp t="s">
        <v>#N/A N/A</v>
        <stp/>
        <stp>BDH|6235732457798086764</stp>
        <tr r="H505" s="3"/>
      </tp>
      <tp t="s">
        <v>#N/A N/A</v>
        <stp/>
        <stp>BDH|6304880128411190620</stp>
        <tr r="E188" s="3"/>
      </tp>
      <tp t="s">
        <v>#N/A N/A</v>
        <stp/>
        <stp>BDH|9135037621435451578</stp>
        <tr r="E528" s="3"/>
      </tp>
      <tp t="s">
        <v>#N/A N/A</v>
        <stp/>
        <stp>BDH|5253948494709717757</stp>
        <tr r="C278" s="3"/>
      </tp>
      <tp t="s">
        <v>#N/A N/A</v>
        <stp/>
        <stp>BDH|1351137567885112864</stp>
        <tr r="I567" s="3"/>
      </tp>
      <tp t="e">
        <v>#N/A</v>
        <stp/>
        <stp>BDS|3326859214548104924</stp>
        <tr r="L229" s="3"/>
        <tr r="L229" s="3"/>
        <tr r="W229" s="3"/>
        <tr r="W229" s="3"/>
        <tr r="AH229" s="3"/>
        <tr r="AH229" s="3"/>
      </tp>
      <tp t="s">
        <v>#N/A N/A</v>
        <stp/>
        <stp>BDS|8453624554935665555</stp>
        <tr r="L516" s="3"/>
      </tp>
      <tp t="s">
        <v>#N/A N/A</v>
        <stp/>
        <stp>BDS|1485589987932338598</stp>
        <tr r="W369" s="3"/>
      </tp>
      <tp t="s">
        <v>#N/A N/A</v>
        <stp/>
        <stp>BDS|8009131655534627317</stp>
        <tr r="AH193" s="3"/>
      </tp>
      <tp t="s">
        <v>#N/A N/A</v>
        <stp/>
        <stp>BDS|5867947856146870432</stp>
        <tr r="W262" s="3"/>
      </tp>
      <tp t="s">
        <v>#N/A N/A</v>
        <stp/>
        <stp>BDH|6705255496656431011</stp>
        <tr r="C443" s="3"/>
      </tp>
      <tp t="s">
        <v>#N/A N/A</v>
        <stp/>
        <stp>BDH|1649156240309016623</stp>
        <tr r="H489" s="3"/>
      </tp>
      <tp t="s">
        <v>#N/A N/A</v>
        <stp/>
        <stp>BDH|3463762803656523952</stp>
        <tr r="C564" s="3"/>
      </tp>
      <tp t="s">
        <v>#N/A N/A</v>
        <stp/>
        <stp>BDH|2124342997314232714</stp>
        <tr r="E594" s="3"/>
      </tp>
      <tp t="s">
        <v>#N/A N/A</v>
        <stp/>
        <stp>BDH|1436124464099010431</stp>
        <tr r="C196" s="3"/>
      </tp>
      <tp t="s">
        <v>#N/A N/A</v>
        <stp/>
        <stp>BDH|1333896054452604597</stp>
        <tr r="D463" s="3"/>
      </tp>
      <tp t="s">
        <v>#N/A N/A</v>
        <stp/>
        <stp>BDH|6061360883914139253</stp>
        <tr r="D583" s="3"/>
      </tp>
      <tp t="s">
        <v>#N/A N/A</v>
        <stp/>
        <stp>BDS|8908988351576432924</stp>
        <tr r="L141" s="3"/>
      </tp>
      <tp t="s">
        <v>#N/A N/A</v>
        <stp/>
        <stp>BDS|2324089389125155457</stp>
        <tr r="AH413" s="3"/>
      </tp>
      <tp t="s">
        <v>#N/A N/A</v>
        <stp/>
        <stp>BDS|9288354010732934281</stp>
        <tr r="AH157" s="3"/>
      </tp>
      <tp t="s">
        <v>#N/A N/A</v>
        <stp/>
        <stp>BDS|9041011059011695682</stp>
        <tr r="AH160" s="3"/>
      </tp>
      <tp t="e">
        <v>#N/A</v>
        <stp/>
        <stp>BDS|6317152447899198162</stp>
        <tr r="AH296" s="3"/>
        <tr r="AH296" s="3"/>
        <tr r="L296" s="3"/>
        <tr r="L296" s="3"/>
        <tr r="W296" s="3"/>
        <tr r="W296" s="3"/>
      </tp>
      <tp t="s">
        <v>#N/A N/A</v>
        <stp/>
        <stp>BDS|2054135279018550794</stp>
        <tr r="AH204" s="3"/>
      </tp>
      <tp t="s">
        <v>#N/A N/A</v>
        <stp/>
        <stp>BDS|4079342957729749027</stp>
        <tr r="AH245" s="3"/>
      </tp>
      <tp t="s">
        <v>#N/A N/A</v>
        <stp/>
        <stp>BDS|6556443097546622667</stp>
        <tr r="L187" s="3"/>
      </tp>
      <tp t="s">
        <v>#N/A N/A</v>
        <stp/>
        <stp>BDH|6375280562278639196</stp>
        <tr r="H180" s="3"/>
      </tp>
      <tp t="s">
        <v>#N/A N/A</v>
        <stp/>
        <stp>BDH|8765554320790327477</stp>
        <tr r="E592" s="3"/>
      </tp>
      <tp t="s">
        <v>#N/A N/A</v>
        <stp/>
        <stp>BDH|2059925834424314736</stp>
        <tr r="G569" s="3"/>
      </tp>
      <tp t="s">
        <v>#N/A N/A</v>
        <stp/>
        <stp>BDH|2184054623228792363</stp>
        <tr r="G202" s="3"/>
      </tp>
      <tp t="s">
        <v>#N/A N/A</v>
        <stp/>
        <stp>BDH|3426008591039034832</stp>
        <tr r="C197" s="3"/>
      </tp>
      <tp t="s">
        <v>#N/A N/A</v>
        <stp/>
        <stp>BDH|8538265137802058020</stp>
        <tr r="G329" s="3"/>
      </tp>
      <tp t="s">
        <v>#N/A N/A</v>
        <stp/>
        <stp>BDH|9137713858366606688</stp>
        <tr r="H220" s="3"/>
      </tp>
      <tp t="s">
        <v>#N/A N/A</v>
        <stp/>
        <stp>BDH|7557424151509384436</stp>
        <tr r="E135" s="3"/>
      </tp>
      <tp t="s">
        <v>#N/A N/A</v>
        <stp/>
        <stp>BDH|9726648758301834057</stp>
        <tr r="I172" s="3"/>
      </tp>
      <tp t="s">
        <v>#N/A N/A</v>
        <stp/>
        <stp>BDH|8495129836435091460</stp>
        <tr r="C129" s="3"/>
      </tp>
      <tp t="s">
        <v>#N/A N/A</v>
        <stp/>
        <stp>BDH|5597965123293103670</stp>
        <tr r="I326" s="3"/>
      </tp>
      <tp t="s">
        <v>#N/A N/A</v>
        <stp/>
        <stp>BDH|8526091246191851649</stp>
        <tr r="H168" s="3"/>
      </tp>
      <tp t="s">
        <v>#N/A N/A</v>
        <stp/>
        <stp>BDS|5745511986666097570</stp>
        <tr r="AH593" s="3"/>
      </tp>
      <tp t="s">
        <v>#N/A N/A</v>
        <stp/>
        <stp>BDS|4312641237563290955</stp>
        <tr r="W334" s="3"/>
      </tp>
      <tp t="e">
        <v>#N/A</v>
        <stp/>
        <stp>BDS|4020697996572189295</stp>
        <tr r="W432" s="3"/>
        <tr r="W432" s="3"/>
        <tr r="AH432" s="3"/>
        <tr r="AH432" s="3"/>
        <tr r="L432" s="3"/>
        <tr r="L432" s="3"/>
      </tp>
      <tp t="e">
        <v>#N/A</v>
        <stp/>
        <stp>BDS|7575735284740259371</stp>
        <tr r="AH386" s="3"/>
        <tr r="AH386" s="3"/>
        <tr r="W386" s="3"/>
        <tr r="W386" s="3"/>
        <tr r="L386" s="3"/>
        <tr r="L386" s="3"/>
      </tp>
      <tp t="s">
        <v>#N/A N/A</v>
        <stp/>
        <stp>BDS|1974506239544769807</stp>
        <tr r="L484" s="3"/>
      </tp>
      <tp t="s">
        <v>#N/A N/A</v>
        <stp/>
        <stp>BDH|6736557706101773943</stp>
        <tr r="I504" s="3"/>
      </tp>
      <tp t="s">
        <v>#N/A N/A</v>
        <stp/>
        <stp>BDH|1044828744504397222</stp>
        <tr r="D587" s="3"/>
      </tp>
      <tp t="s">
        <v>#N/A N/A</v>
        <stp/>
        <stp>BDH|8630944973285250842</stp>
        <tr r="E216" s="3"/>
      </tp>
      <tp t="s">
        <v>#N/A N/A</v>
        <stp/>
        <stp>BDH|9028657197269334466</stp>
        <tr r="I505" s="3"/>
      </tp>
      <tp t="s">
        <v>#N/A N/A</v>
        <stp/>
        <stp>BDH|1852250516270534990</stp>
        <tr r="I217" s="3"/>
      </tp>
      <tp t="s">
        <v>#N/A N/A</v>
        <stp/>
        <stp>BDH|6551859679460665289</stp>
        <tr r="F225" s="3"/>
      </tp>
      <tp t="s">
        <v>#N/A N/A</v>
        <stp/>
        <stp>BDH|3678863482810764822</stp>
        <tr r="E331" s="3"/>
      </tp>
      <tp t="s">
        <v>#N/A N/A</v>
        <stp/>
        <stp>BDH|9223032097182089914</stp>
        <tr r="F261" s="3"/>
      </tp>
      <tp t="s">
        <v>#N/A N/A</v>
        <stp/>
        <stp>BDH|7918429462068811667</stp>
        <tr r="D386" s="3"/>
      </tp>
      <tp t="s">
        <v>#N/A N/A</v>
        <stp/>
        <stp>BDS|6141522192206583707</stp>
        <tr r="L306" s="3"/>
      </tp>
      <tp t="s">
        <v>#N/A N/A</v>
        <stp/>
        <stp>BDS|3345945399859907130</stp>
        <tr r="AH258" s="3"/>
      </tp>
      <tp t="s">
        <v>#N/A N/A</v>
        <stp/>
        <stp>BDS|5601318287440344571</stp>
        <tr r="L326" s="3"/>
      </tp>
      <tp t="s">
        <v>#N/A N/A</v>
        <stp/>
        <stp>BDS|7745346615597368917</stp>
        <tr r="L280" s="3"/>
      </tp>
      <tp t="s">
        <v>#N/A N/A</v>
        <stp/>
        <stp>BDH|9250667191155179805</stp>
        <tr r="C584" s="3"/>
      </tp>
      <tp t="s">
        <v>#N/A N/A</v>
        <stp/>
        <stp>BDH|6557572298170718196</stp>
        <tr r="F504" s="3"/>
      </tp>
      <tp t="s">
        <v>#N/A N/A</v>
        <stp/>
        <stp>BDH|7238703276755446947</stp>
        <tr r="C504" s="3"/>
      </tp>
      <tp t="s">
        <v>#N/A N/A</v>
        <stp/>
        <stp>BDH|8625205873592031419</stp>
        <tr r="D300" s="3"/>
      </tp>
      <tp t="s">
        <v>#N/A N/A</v>
        <stp/>
        <stp>BDH|4089829977952262235</stp>
        <tr r="B491" s="3"/>
      </tp>
      <tp t="s">
        <v>#N/A N/A</v>
        <stp/>
        <stp>BDH|1494157591007416505</stp>
        <tr r="H152" s="3"/>
      </tp>
      <tp t="s">
        <v>#N/A N/A</v>
        <stp/>
        <stp>BDH|9764344043397569218</stp>
        <tr r="E106" s="3"/>
      </tp>
      <tp t="s">
        <v>#N/A N/A</v>
        <stp/>
        <stp>BDH|6696467947348103523</stp>
        <tr r="H415" s="3"/>
      </tp>
      <tp t="s">
        <v>#N/A N/A</v>
        <stp/>
        <stp>BDH|8972183082673482928</stp>
        <tr r="C452" s="3"/>
      </tp>
      <tp t="s">
        <v>#N/A N/A</v>
        <stp/>
        <stp>BDH|1277492687344077294</stp>
        <tr r="D385" s="3"/>
      </tp>
      <tp t="s">
        <v>#N/A N/A</v>
        <stp/>
        <stp>BDH|5946397581521279464</stp>
        <tr r="H506" s="3"/>
      </tp>
      <tp t="s">
        <v>#N/A N/A</v>
        <stp/>
        <stp>BDH|9653419171429348808</stp>
        <tr r="B296" s="3"/>
      </tp>
      <tp t="s">
        <v>#N/A N/A</v>
        <stp/>
        <stp>BDH|9937721849069625817</stp>
        <tr r="G305" s="3"/>
      </tp>
      <tp t="s">
        <v>#N/A N/A</v>
        <stp/>
        <stp>BDH|8141009265354346120</stp>
        <tr r="B517" s="3"/>
      </tp>
      <tp t="s">
        <v>#N/A N/A</v>
        <stp/>
        <stp>BDH|9304579424774337167</stp>
        <tr r="C162" s="3"/>
      </tp>
      <tp t="s">
        <v>#N/A N/A</v>
        <stp/>
        <stp>BDH|7239138540689482008</stp>
        <tr r="F548" s="3"/>
      </tp>
      <tp t="s">
        <v>#N/A N/A</v>
        <stp/>
        <stp>BDH|5464811503986702043</stp>
        <tr r="I581" s="3"/>
      </tp>
      <tp t="s">
        <v>#N/A N/A</v>
        <stp/>
        <stp>BDH|4769868203705377242</stp>
        <tr r="F281" s="3"/>
      </tp>
      <tp t="s">
        <v>#N/A N/A</v>
        <stp/>
        <stp>BDH|9738178245123155410</stp>
        <tr r="H226" s="3"/>
      </tp>
      <tp t="s">
        <v>#N/A N/A</v>
        <stp/>
        <stp>BDH|6007092228736229968</stp>
        <tr r="E480" s="3"/>
      </tp>
      <tp t="s">
        <v>#N/A N/A</v>
        <stp/>
        <stp>BDH|25657756171182452</stp>
        <tr r="C96" s="3"/>
      </tp>
      <tp t="s">
        <v>#N/A N/A</v>
        <stp/>
        <stp>BDH|57923433458596482</stp>
        <tr r="C210" s="3"/>
      </tp>
      <tp t="s">
        <v>#N/A N/A</v>
        <stp/>
        <stp>BDH|27260166881840333</stp>
        <tr r="G552" s="3"/>
      </tp>
      <tp t="s">
        <v>#N/A N/A</v>
        <stp/>
        <stp>BDS|6078029541737025190</stp>
        <tr r="W390" s="3"/>
      </tp>
      <tp t="s">
        <v>#N/A N/A</v>
        <stp/>
        <stp>BDS|6588245837350488386</stp>
        <tr r="W545" s="3"/>
      </tp>
      <tp t="s">
        <v>#N/A N/A</v>
        <stp/>
        <stp>BDH|8665294899032822545</stp>
        <tr r="I359" s="3"/>
      </tp>
      <tp t="s">
        <v>#N/A N/A</v>
        <stp/>
        <stp>BDH|9340705528570482855</stp>
        <tr r="C141" s="3"/>
      </tp>
      <tp t="s">
        <v>#N/A N/A</v>
        <stp/>
        <stp>BDH|5370828135613949975</stp>
        <tr r="D126" s="3"/>
      </tp>
      <tp t="s">
        <v>#N/A N/A</v>
        <stp/>
        <stp>BDH|1904634918242809009</stp>
        <tr r="I488" s="3"/>
      </tp>
      <tp t="s">
        <v>#N/A N/A</v>
        <stp/>
        <stp>BDH|9670669389266137520</stp>
        <tr r="D578" s="3"/>
      </tp>
      <tp t="s">
        <v>#N/A N/A</v>
        <stp/>
        <stp>BDH|5912141561197283146</stp>
        <tr r="F160" s="3"/>
      </tp>
      <tp t="s">
        <v>#N/A N/A</v>
        <stp/>
        <stp>BDS|5989660481056795923</stp>
        <tr r="W582" s="3"/>
      </tp>
      <tp t="s">
        <v>#N/A N/A</v>
        <stp/>
        <stp>BDS|2045831088260571650</stp>
        <tr r="W149" s="3"/>
      </tp>
      <tp t="s">
        <v>#N/A N/A</v>
        <stp/>
        <stp>BDS|1861270437073060734</stp>
        <tr r="AH277" s="3"/>
      </tp>
      <tp t="s">
        <v>#N/A N/A</v>
        <stp/>
        <stp>BDH|2046153255265879732</stp>
        <tr r="E589" s="3"/>
      </tp>
      <tp t="s">
        <v>#N/A N/A</v>
        <stp/>
        <stp>BDH|6279385256486725201</stp>
        <tr r="G582" s="3"/>
      </tp>
      <tp t="s">
        <v>#N/A N/A</v>
        <stp/>
        <stp>BDH|6036983683010335334</stp>
        <tr r="D195" s="3"/>
      </tp>
      <tp t="s">
        <v>#N/A N/A</v>
        <stp/>
        <stp>BDH|3656356539022877593</stp>
        <tr r="D391" s="3"/>
      </tp>
      <tp t="s">
        <v>#N/A N/A</v>
        <stp/>
        <stp>BDH|2506413870876610393</stp>
        <tr r="E486" s="3"/>
      </tp>
      <tp t="s">
        <v>#N/A N/A</v>
        <stp/>
        <stp>BDH|2974638406325142567</stp>
        <tr r="H463" s="3"/>
      </tp>
      <tp t="s">
        <v>#N/A N/A</v>
        <stp/>
        <stp>BDS|8582722019253751916</stp>
        <tr r="W475" s="3"/>
      </tp>
      <tp t="s">
        <v>#N/A N/A</v>
        <stp/>
        <stp>BDS|9992833677531471317</stp>
        <tr r="AH562" s="3"/>
      </tp>
      <tp t="s">
        <v>#N/A N/A</v>
        <stp/>
        <stp>BDH|7997516605400692632</stp>
        <tr r="I120" s="3"/>
      </tp>
      <tp t="s">
        <v>#N/A N/A</v>
        <stp/>
        <stp>BDH|4042778434542859638</stp>
        <tr r="D482" s="3"/>
      </tp>
      <tp t="s">
        <v>#N/A N/A</v>
        <stp/>
        <stp>BDH|4404654061838921819</stp>
        <tr r="I421" s="3"/>
      </tp>
      <tp t="s">
        <v>#N/A N/A</v>
        <stp/>
        <stp>BDH|3733362133734313391</stp>
        <tr r="G243" s="3"/>
      </tp>
      <tp t="s">
        <v>#N/A N/A</v>
        <stp/>
        <stp>BDH|5237237609116896585</stp>
        <tr r="G548" s="3"/>
      </tp>
      <tp t="s">
        <v>#N/A N/A</v>
        <stp/>
        <stp>BDH|5920419110031449546</stp>
        <tr r="I272" s="3"/>
      </tp>
      <tp t="s">
        <v>#N/A N/A</v>
        <stp/>
        <stp>BDH|9127280620229387422</stp>
        <tr r="D347" s="3"/>
      </tp>
      <tp t="s">
        <v>#N/A N/A</v>
        <stp/>
        <stp>BDH|7002199255787512012</stp>
        <tr r="B387" s="3"/>
      </tp>
      <tp t="s">
        <v>#N/A N/A</v>
        <stp/>
        <stp>BDS|5517332323982402283</stp>
        <tr r="L337" s="3"/>
      </tp>
      <tp t="s">
        <v>#N/A N/A</v>
        <stp/>
        <stp>BDS|6955876058188891775</stp>
        <tr r="W336" s="3"/>
      </tp>
      <tp t="e">
        <v>#N/A</v>
        <stp/>
        <stp>BDS|2009463507871826305</stp>
        <tr r="W456" s="3"/>
        <tr r="W456" s="3"/>
        <tr r="L456" s="3"/>
        <tr r="L456" s="3"/>
        <tr r="AH456" s="3"/>
        <tr r="AH456" s="3"/>
      </tp>
      <tp t="e">
        <v>#N/A</v>
        <stp/>
        <stp>BDS|6738112365322204782</stp>
        <tr r="AH228" s="3"/>
        <tr r="AH228" s="3"/>
        <tr r="W228" s="3"/>
        <tr r="W228" s="3"/>
        <tr r="L228" s="3"/>
        <tr r="L228" s="3"/>
      </tp>
      <tp t="s">
        <v>#N/A N/A</v>
        <stp/>
        <stp>BDH|2892384679346452448</stp>
        <tr r="I564" s="3"/>
      </tp>
      <tp t="s">
        <v>#N/A N/A</v>
        <stp/>
        <stp>BDH|2620802780683733586</stp>
        <tr r="B532" s="3"/>
      </tp>
      <tp t="s">
        <v>#N/A N/A</v>
        <stp/>
        <stp>BDH|3002746849343011746</stp>
        <tr r="G479" s="3"/>
      </tp>
      <tp t="s">
        <v>#N/A N/A</v>
        <stp/>
        <stp>BDH|3017309162596913425</stp>
        <tr r="C471" s="3"/>
      </tp>
      <tp t="s">
        <v>#N/A N/A</v>
        <stp/>
        <stp>BDH|2439521263907433281</stp>
        <tr r="B407" s="3"/>
      </tp>
      <tp t="s">
        <v>#N/A N/A</v>
        <stp/>
        <stp>BDH|3203919304136697889</stp>
        <tr r="D426" s="3"/>
      </tp>
      <tp t="s">
        <v>#N/A N/A</v>
        <stp/>
        <stp>BDH|3677433207863855031</stp>
        <tr r="G229" s="3"/>
      </tp>
      <tp t="s">
        <v>#N/A N/A</v>
        <stp/>
        <stp>BDH|1731880948628708198</stp>
        <tr r="D267" s="3"/>
      </tp>
      <tp t="s">
        <v>#N/A N/A</v>
        <stp/>
        <stp>BDH|9310934629026797071</stp>
        <tr r="C582" s="3"/>
      </tp>
      <tp t="s">
        <v>#N/A N/A</v>
        <stp/>
        <stp>BDH|4652088853741234466</stp>
        <tr r="I110" s="3"/>
      </tp>
      <tp t="s">
        <v>#N/A N/A</v>
        <stp/>
        <stp>BDH|8935000389947972303</stp>
        <tr r="E254" s="3"/>
      </tp>
      <tp t="s">
        <v>#N/A N/A</v>
        <stp/>
        <stp>BDS|6130091685629367309</stp>
        <tr r="AH126" s="3"/>
      </tp>
      <tp t="s">
        <v>#N/A N/A</v>
        <stp/>
        <stp>BDS|7275279415391765195</stp>
        <tr r="W263" s="3"/>
      </tp>
      <tp t="s">
        <v>#N/A N/A</v>
        <stp/>
        <stp>BDS|2655027064206607686</stp>
        <tr r="AH239" s="3"/>
      </tp>
      <tp t="s">
        <v>#N/A N/A</v>
        <stp/>
        <stp>BDH|4178322001350425385</stp>
        <tr r="F566" s="3"/>
      </tp>
      <tp t="s">
        <v>#N/A N/A</v>
        <stp/>
        <stp>BDH|4669378245083325494</stp>
        <tr r="H106" s="3"/>
      </tp>
      <tp t="s">
        <v>#N/A N/A</v>
        <stp/>
        <stp>BDH|9715850638940350675</stp>
        <tr r="C426" s="3"/>
      </tp>
      <tp t="s">
        <v>#N/A N/A</v>
        <stp/>
        <stp>BDH|4970656271940672150</stp>
        <tr r="D132" s="3"/>
      </tp>
      <tp t="s">
        <v>#N/A N/A</v>
        <stp/>
        <stp>BDH|4937224742203485532</stp>
        <tr r="D601" s="3"/>
      </tp>
      <tp t="s">
        <v>#N/A N/A</v>
        <stp/>
        <stp>BDS|2825514206315650669</stp>
        <tr r="W555" s="3"/>
      </tp>
      <tp t="e">
        <v>#N/A</v>
        <stp/>
        <stp>BDS|2967239384618338428</stp>
        <tr r="AH579" s="3"/>
        <tr r="AH579" s="3"/>
        <tr r="L579" s="3"/>
        <tr r="L579" s="3"/>
        <tr r="W579" s="3"/>
        <tr r="W579" s="3"/>
      </tp>
      <tp t="s">
        <v>#N/A N/A</v>
        <stp/>
        <stp>BDS|9035315325649971526</stp>
        <tr r="W299" s="3"/>
      </tp>
      <tp t="s">
        <v>#N/A N/A</v>
        <stp/>
        <stp>BDS|1071822797726230286</stp>
        <tr r="AH409" s="3"/>
      </tp>
      <tp t="s">
        <v>#N/A N/A</v>
        <stp/>
        <stp>BDS|1969152974046690518</stp>
        <tr r="AH464" s="3"/>
      </tp>
      <tp t="s">
        <v>#N/A N/A</v>
        <stp/>
        <stp>BDH|3519188922231282522</stp>
        <tr r="D326" s="3"/>
      </tp>
      <tp t="s">
        <v>#N/A N/A</v>
        <stp/>
        <stp>BDH|9927234387212161532</stp>
        <tr r="H254" s="3"/>
      </tp>
      <tp t="s">
        <v>#N/A N/A</v>
        <stp/>
        <stp>BDH|8884528641458349572</stp>
        <tr r="E365" s="3"/>
      </tp>
      <tp t="s">
        <v>#N/A N/A</v>
        <stp/>
        <stp>BDH|6178080844086152030</stp>
        <tr r="E309" s="3"/>
      </tp>
      <tp t="s">
        <v>#N/A N/A</v>
        <stp/>
        <stp>BDH|3903121160039762933</stp>
        <tr r="H460" s="3"/>
      </tp>
      <tp t="s">
        <v>#N/A N/A</v>
        <stp/>
        <stp>BDH|7040433414394120290</stp>
        <tr r="E500" s="3"/>
      </tp>
      <tp t="s">
        <v>#N/A N/A</v>
        <stp/>
        <stp>BDH|9673398556379504235</stp>
        <tr r="F271" s="3"/>
      </tp>
      <tp t="s">
        <v>#N/A N/A</v>
        <stp/>
        <stp>BDH|6553743956736914618</stp>
        <tr r="G487" s="3"/>
      </tp>
      <tp t="s">
        <v>#N/A N/A</v>
        <stp/>
        <stp>BDH|1823368865356164657</stp>
        <tr r="I284" s="3"/>
      </tp>
      <tp t="s">
        <v>#N/A N/A</v>
        <stp/>
        <stp>BDH|1939286447956034594</stp>
        <tr r="F533" s="3"/>
      </tp>
      <tp t="s">
        <v>#N/A N/A</v>
        <stp/>
        <stp>BDS|4919661148712332089</stp>
        <tr r="L452" s="3"/>
      </tp>
      <tp t="e">
        <v>#N/A</v>
        <stp/>
        <stp>BDS|5569114158317352232</stp>
        <tr r="L173" s="3"/>
        <tr r="L173" s="3"/>
        <tr r="AH173" s="3"/>
        <tr r="AH173" s="3"/>
        <tr r="W173" s="3"/>
        <tr r="W173" s="3"/>
      </tp>
      <tp t="s">
        <v>#N/A N/A</v>
        <stp/>
        <stp>BDH|6377989592700484210</stp>
        <tr r="I299" s="3"/>
      </tp>
      <tp t="s">
        <v>#N/A N/A</v>
        <stp/>
        <stp>BDH|7265698357013487346</stp>
        <tr r="I408" s="3"/>
      </tp>
      <tp t="s">
        <v>#N/A N/A</v>
        <stp/>
        <stp>BDH|6851140136354011465</stp>
        <tr r="B409" s="3"/>
      </tp>
      <tp t="s">
        <v>#N/A N/A</v>
        <stp/>
        <stp>BDH|9299279263519952032</stp>
        <tr r="D229" s="3"/>
      </tp>
      <tp t="s">
        <v>#N/A N/A</v>
        <stp/>
        <stp>BDH|9462632898311705343</stp>
        <tr r="F340" s="3"/>
      </tp>
      <tp t="s">
        <v>#N/A N/A</v>
        <stp/>
        <stp>BDH|2971976782482051507</stp>
        <tr r="E348" s="3"/>
      </tp>
      <tp t="s">
        <v>#N/A N/A</v>
        <stp/>
        <stp>BDH|7272465471554855418</stp>
        <tr r="F458" s="3"/>
      </tp>
      <tp t="s">
        <v>#N/A N/A</v>
        <stp/>
        <stp>BDH|8317079691675059096</stp>
        <tr r="D325" s="3"/>
      </tp>
      <tp t="s">
        <v>#N/A N/A</v>
        <stp/>
        <stp>BDS|1578399223020721455</stp>
        <tr r="AH247" s="3"/>
      </tp>
      <tp t="e">
        <v>#N/A</v>
        <stp/>
        <stp>BDS|3929462842531703677</stp>
        <tr r="AH147" s="3"/>
        <tr r="AH147" s="3"/>
        <tr r="W147" s="3"/>
        <tr r="W147" s="3"/>
        <tr r="L147" s="3"/>
        <tr r="L147" s="3"/>
      </tp>
      <tp t="s">
        <v>#N/A N/A</v>
        <stp/>
        <stp>BDS|9720625009659370222</stp>
        <tr r="W600" s="3"/>
      </tp>
      <tp t="e">
        <v>#N/A</v>
        <stp/>
        <stp>BDS|4722546734736225085</stp>
        <tr r="L478" s="3"/>
        <tr r="L478" s="3"/>
        <tr r="AH478" s="3"/>
        <tr r="AH478" s="3"/>
        <tr r="W478" s="3"/>
        <tr r="W478" s="3"/>
      </tp>
      <tp t="s">
        <v>#N/A N/A</v>
        <stp/>
        <stp>BDH|8338124103855879879</stp>
        <tr r="G156" s="3"/>
      </tp>
      <tp t="s">
        <v>#N/A N/A</v>
        <stp/>
        <stp>BDH|5687592137905065254</stp>
        <tr r="D548" s="3"/>
      </tp>
      <tp t="s">
        <v>#N/A N/A</v>
        <stp/>
        <stp>BDH|2663641531200765390</stp>
        <tr r="B566" s="3"/>
      </tp>
      <tp t="s">
        <v>#N/A N/A</v>
        <stp/>
        <stp>BDH|4745191866267076052</stp>
        <tr r="E302" s="3"/>
      </tp>
      <tp t="s">
        <v>#N/A N/A</v>
        <stp/>
        <stp>BDH|3668857954339927335</stp>
        <tr r="E151" s="3"/>
      </tp>
      <tp t="s">
        <v>#N/A N/A</v>
        <stp/>
        <stp>BDH|3627424415076826440</stp>
        <tr r="B96" s="3"/>
      </tp>
      <tp t="s">
        <v>#N/A N/A</v>
        <stp/>
        <stp>BDH|4870477550686773755</stp>
        <tr r="I541" s="3"/>
      </tp>
      <tp t="s">
        <v>#N/A N/A</v>
        <stp/>
        <stp>BDH|4337935087976361790</stp>
        <tr r="D264" s="3"/>
      </tp>
      <tp t="s">
        <v>#N/A N/A</v>
        <stp/>
        <stp>BDH|4698982402768135106</stp>
        <tr r="H114" s="3"/>
      </tp>
      <tp t="s">
        <v>#N/A N/A</v>
        <stp/>
        <stp>BDH|9315603840929939670</stp>
        <tr r="E355" s="3"/>
      </tp>
      <tp t="s">
        <v>#N/A N/A</v>
        <stp/>
        <stp>BDH|7387459764423990264</stp>
        <tr r="I186" s="3"/>
      </tp>
      <tp t="s">
        <v>#N/A N/A</v>
        <stp/>
        <stp>BDH|9761979301621865542</stp>
        <tr r="I353" s="3"/>
      </tp>
      <tp t="s">
        <v>#N/A N/A</v>
        <stp/>
        <stp>BDH|2922257602105337109</stp>
        <tr r="H575" s="3"/>
      </tp>
      <tp t="s">
        <v>#N/A N/A</v>
        <stp/>
        <stp>BDH|6579204408922823286</stp>
        <tr r="B469" s="3"/>
      </tp>
      <tp t="e">
        <v>#N/A</v>
        <stp/>
        <stp>BDP|3423284302754467189</stp>
        <tr r="H18" s="3"/>
      </tp>
      <tp t="s">
        <v>#N/A N/A</v>
        <stp/>
        <stp>BDH|3522905091856290146</stp>
        <tr r="B440" s="3"/>
      </tp>
      <tp t="s">
        <v>#N/A N/A</v>
        <stp/>
        <stp>BDH|1431355884028341641</stp>
        <tr r="D91" s="3"/>
      </tp>
      <tp t="s">
        <v>#N/A N/A</v>
        <stp/>
        <stp>BDH|5972088060154328309</stp>
        <tr r="H448" s="3"/>
      </tp>
      <tp t="s">
        <v>#N/A N/A</v>
        <stp/>
        <stp>BDH|2904250742346952651</stp>
        <tr r="D441" s="3"/>
      </tp>
      <tp t="s">
        <v>#N/A N/A</v>
        <stp/>
        <stp>BDH|5670568441948203811</stp>
        <tr r="F596" s="3"/>
      </tp>
      <tp t="s">
        <v>#N/A N/A</v>
        <stp/>
        <stp>BDH|1938191544935311553</stp>
        <tr r="C419" s="3"/>
      </tp>
      <tp t="s">
        <v>#N/A N/A</v>
        <stp/>
        <stp>BDH|9644231402239396662</stp>
        <tr r="D216" s="3"/>
      </tp>
      <tp t="s">
        <v>#N/A N/A</v>
        <stp/>
        <stp>BDH|8962547537253890906</stp>
        <tr r="B423" s="3"/>
      </tp>
      <tp t="s">
        <v>#N/A N/A</v>
        <stp/>
        <stp>BDH|1762429974515252310</stp>
        <tr r="B591" s="3"/>
      </tp>
      <tp t="s">
        <v>#N/A N/A</v>
        <stp/>
        <stp>BDH|8304582481720038188</stp>
        <tr r="D138" s="3"/>
      </tp>
      <tp t="e">
        <v>#N/A</v>
        <stp/>
        <stp>BDS|9071945020681752709</stp>
        <tr r="L131" s="3"/>
        <tr r="L131" s="3"/>
        <tr r="AH131" s="3"/>
        <tr r="AH131" s="3"/>
        <tr r="W131" s="3"/>
        <tr r="W131" s="3"/>
      </tp>
      <tp t="s">
        <v>#N/A N/A</v>
        <stp/>
        <stp>BDS|4662429473711273260</stp>
        <tr r="W469" s="3"/>
      </tp>
      <tp t="e">
        <v>#N/A</v>
        <stp/>
        <stp>BDS|1903624429068204938</stp>
        <tr r="L132" s="3"/>
        <tr r="L132" s="3"/>
        <tr r="W132" s="3"/>
        <tr r="W132" s="3"/>
        <tr r="AH132" s="3"/>
        <tr r="AH132" s="3"/>
      </tp>
      <tp t="s">
        <v>#N/A N/A</v>
        <stp/>
        <stp>BDS|6280313729644807710</stp>
        <tr r="AH591" s="3"/>
      </tp>
      <tp t="s">
        <v>#N/A N/A</v>
        <stp/>
        <stp>BDS|1637146784869293577</stp>
        <tr r="W521" s="3"/>
      </tp>
      <tp t="s">
        <v>#N/A N/A</v>
        <stp/>
        <stp>BDS|6222386613208320892</stp>
        <tr r="AH543" s="3"/>
      </tp>
      <tp t="e">
        <v>#N/A</v>
        <stp/>
        <stp>BDS|8977644071729619492</stp>
        <tr r="AH120" s="3"/>
        <tr r="AH120" s="3"/>
        <tr r="L120" s="3"/>
        <tr r="L120" s="3"/>
        <tr r="W120" s="3"/>
        <tr r="W120" s="3"/>
      </tp>
      <tp t="s">
        <v>#N/A N/A</v>
        <stp/>
        <stp>BDS|1900675937077834722</stp>
        <tr r="AH476" s="3"/>
      </tp>
      <tp t="s">
        <v>#N/A N/A</v>
        <stp/>
        <stp>BDH|6121533243531570270</stp>
        <tr r="C166" s="3"/>
      </tp>
      <tp t="s">
        <v>#N/A N/A</v>
        <stp/>
        <stp>BDH|7485178964410773431</stp>
        <tr r="I251" s="3"/>
      </tp>
      <tp t="s">
        <v>#N/A N/A</v>
        <stp/>
        <stp>BDH|7732013963696064364</stp>
        <tr r="E447" s="3"/>
      </tp>
      <tp t="s">
        <v>#N/A N/A</v>
        <stp/>
        <stp>BDH|3627212648365522496</stp>
        <tr r="I445" s="3"/>
      </tp>
      <tp t="s">
        <v>#N/A N/A</v>
        <stp/>
        <stp>BDH|6312432288637866934</stp>
        <tr r="D574" s="3"/>
      </tp>
      <tp t="s">
        <v>#N/A N/A</v>
        <stp/>
        <stp>BDH|2833787496281507900</stp>
        <tr r="E595" s="3"/>
      </tp>
      <tp t="s">
        <v>#N/A N/A</v>
        <stp/>
        <stp>BDH|3974571254464884313</stp>
        <tr r="E150" s="3"/>
      </tp>
      <tp t="s">
        <v>#N/A N/A</v>
        <stp/>
        <stp>BDH|1627362075733565238</stp>
        <tr r="G168" s="3"/>
      </tp>
      <tp t="s">
        <v>#N/A N/A</v>
        <stp/>
        <stp>BDH|5617358791039031212</stp>
        <tr r="E378" s="3"/>
      </tp>
      <tp t="s">
        <v>#N/A N/A</v>
        <stp/>
        <stp>BDH|4485632329960895451</stp>
        <tr r="D513" s="3"/>
      </tp>
      <tp t="s">
        <v>#N/A N/A</v>
        <stp/>
        <stp>BDH|8786829425700657658</stp>
        <tr r="G571" s="3"/>
      </tp>
      <tp t="s">
        <v>#N/A N/A</v>
        <stp/>
        <stp>BDH|3774438256596292038</stp>
        <tr r="D400" s="3"/>
      </tp>
      <tp t="s">
        <v>#N/A N/A</v>
        <stp/>
        <stp>BDH|4599647469585815537</stp>
        <tr r="G369" s="3"/>
      </tp>
      <tp t="s">
        <v>#N/A N/A</v>
        <stp/>
        <stp>BDH|4635820351065698806</stp>
        <tr r="B107" s="3"/>
      </tp>
      <tp t="s">
        <v>#N/A N/A</v>
        <stp/>
        <stp>BDS|3884295969523897008</stp>
        <tr r="AH140" s="3"/>
      </tp>
      <tp t="s">
        <v>#N/A N/A</v>
        <stp/>
        <stp>BDS|2051128300302136530</stp>
        <tr r="W249" s="3"/>
      </tp>
      <tp t="s">
        <v>#N/A N/A</v>
        <stp/>
        <stp>BDS|5763484971191912377</stp>
        <tr r="W230" s="3"/>
      </tp>
      <tp t="s">
        <v>#N/A N/A</v>
        <stp/>
        <stp>BDS|4769156705770503122</stp>
        <tr r="L374" s="3"/>
      </tp>
      <tp t="s">
        <v>#N/A N/A</v>
        <stp/>
        <stp>BDH|9994842321992562594</stp>
        <tr r="E363" s="3"/>
      </tp>
      <tp t="s">
        <v>#N/A N/A</v>
        <stp/>
        <stp>BDH|9727623380787463412</stp>
        <tr r="B128" s="3"/>
      </tp>
      <tp t="s">
        <v>#N/A N/A</v>
        <stp/>
        <stp>BDH|7077002525338670936</stp>
        <tr r="F570" s="3"/>
      </tp>
      <tp t="s">
        <v>#N/A N/A</v>
        <stp/>
        <stp>BDH|9293977429111802745</stp>
        <tr r="F523" s="3"/>
      </tp>
      <tp t="s">
        <v>#N/A N/A</v>
        <stp/>
        <stp>BDH|1215645664843319610</stp>
        <tr r="I352" s="3"/>
      </tp>
      <tp t="s">
        <v>#N/A N/A</v>
        <stp/>
        <stp>BDH|2882818499343189414</stp>
        <tr r="F162" s="3"/>
      </tp>
      <tp t="s">
        <v>#N/A N/A</v>
        <stp/>
        <stp>BDS|1321437112743618359</stp>
        <tr r="W172" s="3"/>
      </tp>
      <tp t="s">
        <v>#N/A N/A</v>
        <stp/>
        <stp>BDS|3373226051671887194</stp>
        <tr r="W354" s="3"/>
      </tp>
      <tp t="s">
        <v>#N/A N/A</v>
        <stp/>
        <stp>BDS|8013788799277137516</stp>
        <tr r="AH213" s="3"/>
      </tp>
      <tp t="s">
        <v>#N/A N/A</v>
        <stp/>
        <stp>BDS|6434566484648593729</stp>
        <tr r="AH511" s="3"/>
      </tp>
      <tp t="s">
        <v>#N/A N/A</v>
        <stp/>
        <stp>BDS|1657318931041651419</stp>
        <tr r="AH271" s="3"/>
      </tp>
      <tp t="s">
        <v>#N/A N/A</v>
        <stp/>
        <stp>BDH|2958005377483650290</stp>
        <tr r="G594" s="3"/>
      </tp>
      <tp t="s">
        <v>#N/A N/A</v>
        <stp/>
        <stp>BDH|5860636326825990052</stp>
        <tr r="D197" s="3"/>
      </tp>
      <tp t="s">
        <v>#N/A N/A</v>
        <stp/>
        <stp>BDH|3658040043393175015</stp>
        <tr r="D211" s="3"/>
      </tp>
      <tp t="s">
        <v>#N/A N/A</v>
        <stp/>
        <stp>BDH|7463518243134003678</stp>
        <tr r="G111" s="3"/>
      </tp>
      <tp t="s">
        <v>#N/A N/A</v>
        <stp/>
        <stp>BDH|6874054723378989860</stp>
        <tr r="E105" s="3"/>
      </tp>
      <tp t="s">
        <v>#N/A N/A</v>
        <stp/>
        <stp>BDS|9503280283241984616</stp>
        <tr r="AH498" s="3"/>
      </tp>
      <tp t="s">
        <v>#N/A N/A</v>
        <stp/>
        <stp>BDS|2150132964966130711</stp>
        <tr r="L112" s="3"/>
      </tp>
      <tp t="s">
        <v>#N/A N/A</v>
        <stp/>
        <stp>BDS|9263394039945299864</stp>
        <tr r="L347" s="3"/>
      </tp>
      <tp t="s">
        <v>#N/A N/A</v>
        <stp/>
        <stp>BDS|2932577405531447292</stp>
        <tr r="W524" s="3"/>
      </tp>
      <tp t="s">
        <v>#N/A N/A</v>
        <stp/>
        <stp>BDH|1725266637873282725</stp>
        <tr r="E379" s="3"/>
      </tp>
      <tp t="s">
        <v>#N/A N/A</v>
        <stp/>
        <stp>BDH|1157048357102445208</stp>
        <tr r="E320" s="3"/>
      </tp>
      <tp t="s">
        <v>#N/A N/A</v>
        <stp/>
        <stp>BDH|4588255531785183460</stp>
        <tr r="I466" s="3"/>
      </tp>
      <tp t="s">
        <v>#N/A N/A</v>
        <stp/>
        <stp>BDH|7144725527564022222</stp>
        <tr r="H172" s="3"/>
      </tp>
      <tp t="s">
        <v>#N/A N/A</v>
        <stp/>
        <stp>BDH|8326201861020248861</stp>
        <tr r="F344" s="3"/>
      </tp>
      <tp t="s">
        <v>#N/A N/A</v>
        <stp/>
        <stp>BDH|3355352546959008968</stp>
        <tr r="C433" s="3"/>
      </tp>
      <tp t="s">
        <v>#N/A N/A</v>
        <stp/>
        <stp>BDH|1661628760614546177</stp>
        <tr r="E256" s="3"/>
      </tp>
      <tp t="s">
        <v>#N/A N/A</v>
        <stp/>
        <stp>BDH|9855999610351447430</stp>
        <tr r="C540" s="3"/>
      </tp>
      <tp t="s">
        <v>#N/A N/A</v>
        <stp/>
        <stp>BDH|3414249058556633684</stp>
        <tr r="C209" s="3"/>
      </tp>
      <tp t="s">
        <v>#N/A N/A</v>
        <stp/>
        <stp>BDH|4127429390669605430</stp>
        <tr r="H576" s="3"/>
      </tp>
      <tp t="s">
        <v>#N/A N/A</v>
        <stp/>
        <stp>BDH|8100716110403792917</stp>
        <tr r="E451" s="3"/>
      </tp>
      <tp t="s">
        <v>#N/A N/A</v>
        <stp/>
        <stp>BDS|8839591555759594566</stp>
        <tr r="L245" s="3"/>
      </tp>
      <tp t="s">
        <v>#N/A N/A</v>
        <stp/>
        <stp>BDS|6987312529300259346</stp>
        <tr r="L254" s="3"/>
      </tp>
      <tp t="s">
        <v>#N/A N/A</v>
        <stp/>
        <stp>BDS|6395696519062784739</stp>
        <tr r="AH422" s="3"/>
      </tp>
      <tp t="s">
        <v>#N/A N/A</v>
        <stp/>
        <stp>BDS|3793033233495883189</stp>
        <tr r="W153" s="3"/>
      </tp>
      <tp t="s">
        <v>#N/A N/A</v>
        <stp/>
        <stp>BDS|4333605413286144162</stp>
        <tr r="W282" s="3"/>
      </tp>
      <tp t="s">
        <v>#N/A N/A</v>
        <stp/>
        <stp>BDS|7494723456000074179</stp>
        <tr r="AH536" s="3"/>
      </tp>
      <tp t="s">
        <v>#N/A N/A</v>
        <stp/>
        <stp>BDS|9453771974499212424</stp>
        <tr r="AH370" s="3"/>
      </tp>
      <tp t="s">
        <v>#N/A N/A</v>
        <stp/>
        <stp>BDH|2383625937564527741</stp>
        <tr r="F583" s="3"/>
      </tp>
      <tp t="s">
        <v>#N/A N/A</v>
        <stp/>
        <stp>BDH|6830253697669947048</stp>
        <tr r="E436" s="3"/>
      </tp>
      <tp t="s">
        <v>#N/A N/A</v>
        <stp/>
        <stp>BDH|5731970853405289862</stp>
        <tr r="I253" s="3"/>
      </tp>
      <tp t="s">
        <v>#N/A N/A</v>
        <stp/>
        <stp>BDH|9033951904765702119</stp>
        <tr r="B129" s="3"/>
      </tp>
      <tp t="s">
        <v>#N/A N/A</v>
        <stp/>
        <stp>BDH|9740229391033666555</stp>
        <tr r="D330" s="3"/>
      </tp>
      <tp t="s">
        <v>#N/A N/A</v>
        <stp/>
        <stp>BDS|3689290059525379511</stp>
        <tr r="AH394" s="3"/>
      </tp>
      <tp t="s">
        <v>#N/A N/A</v>
        <stp/>
        <stp>BDS|2478208261883068119</stp>
        <tr r="W543" s="3"/>
      </tp>
      <tp t="e">
        <v>#N/A</v>
        <stp/>
        <stp>BDS|8972192546771288804</stp>
        <tr r="L167" s="3"/>
        <tr r="L167" s="3"/>
        <tr r="AH167" s="3"/>
        <tr r="AH167" s="3"/>
        <tr r="W167" s="3"/>
        <tr r="W167" s="3"/>
      </tp>
      <tp t="e">
        <v>#N/A</v>
        <stp/>
        <stp>BDS|7129550676060345159</stp>
        <tr r="AH267" s="3"/>
        <tr r="AH267" s="3"/>
        <tr r="L267" s="3"/>
        <tr r="L267" s="3"/>
        <tr r="W267" s="3"/>
        <tr r="W267" s="3"/>
      </tp>
      <tp t="s">
        <v>#N/A N/A</v>
        <stp/>
        <stp>BDS|2809361485755733884</stp>
        <tr r="AH485" s="3"/>
      </tp>
      <tp t="s">
        <v>#N/A N/A</v>
        <stp/>
        <stp>BDS|2721006471797753651</stp>
        <tr r="AH158" s="3"/>
      </tp>
      <tp t="s">
        <v>#N/A N/A</v>
        <stp/>
        <stp>BDH|3029163107302109447</stp>
        <tr r="E415" s="3"/>
      </tp>
      <tp t="s">
        <v>#N/A N/A</v>
        <stp/>
        <stp>BDH|8280038267463181934</stp>
        <tr r="C517" s="3"/>
      </tp>
      <tp t="s">
        <v>#N/A N/A</v>
        <stp/>
        <stp>BDH|8481007111448721561</stp>
        <tr r="F256" s="3"/>
      </tp>
      <tp t="s">
        <v>#N/A N/A</v>
        <stp/>
        <stp>BDH|4207871484822572204</stp>
        <tr r="D201" s="3"/>
      </tp>
      <tp t="s">
        <v>#N/A N/A</v>
        <stp/>
        <stp>BDH|7791550324134773052</stp>
        <tr r="B200" s="3"/>
      </tp>
      <tp t="e">
        <v>#N/A</v>
        <stp/>
        <stp>BDS|7020649581045127817</stp>
        <tr r="W178" s="3"/>
        <tr r="W178" s="3"/>
        <tr r="L178" s="3"/>
        <tr r="L178" s="3"/>
        <tr r="AH178" s="3"/>
        <tr r="AH178" s="3"/>
      </tp>
      <tp t="s">
        <v>#N/A N/A</v>
        <stp/>
        <stp>BDS|4894471456474826540</stp>
        <tr r="AH411" s="3"/>
      </tp>
      <tp t="s">
        <v>#N/A N/A</v>
        <stp/>
        <stp>BDS|2008492777145853039</stp>
        <tr r="AH491" s="3"/>
      </tp>
      <tp t="s">
        <v>#N/A N/A</v>
        <stp/>
        <stp>BDS|8444822501934748057</stp>
        <tr r="W340" s="3"/>
      </tp>
      <tp t="s">
        <v>#N/A N/A</v>
        <stp/>
        <stp>BDS|3758853101738281745</stp>
        <tr r="W588" s="3"/>
      </tp>
      <tp t="s">
        <v>#N/A N/A</v>
        <stp/>
        <stp>BDH|5105156586569093179</stp>
        <tr r="I117" s="3"/>
      </tp>
      <tp t="s">
        <v>#N/A N/A</v>
        <stp/>
        <stp>BDH|2644651411541426030</stp>
        <tr r="G192" s="3"/>
      </tp>
      <tp t="s">
        <v>#N/A N/A</v>
        <stp/>
        <stp>BDH|8250802126940798665</stp>
        <tr r="G453" s="3"/>
      </tp>
      <tp t="s">
        <v>#N/A N/A</v>
        <stp/>
        <stp>BDH|5608462215227043306</stp>
        <tr r="H252" s="3"/>
      </tp>
      <tp t="s">
        <v>#N/A N/A</v>
        <stp/>
        <stp>BDH|5748515242651448156</stp>
        <tr r="D519" s="3"/>
      </tp>
      <tp t="s">
        <v>#N/A N/A</v>
        <stp/>
        <stp>BDH|2137519333546490623</stp>
        <tr r="C589" s="3"/>
      </tp>
      <tp t="s">
        <v>#N/A N/A</v>
        <stp/>
        <stp>BDH|6183874043158811688</stp>
        <tr r="E273" s="3"/>
      </tp>
      <tp t="s">
        <v>#N/A N/A</v>
        <stp/>
        <stp>BDH|5902162222052865003</stp>
        <tr r="D573" s="3"/>
      </tp>
      <tp t="s">
        <v>#N/A N/A</v>
        <stp/>
        <stp>BDH|7155157732090123127</stp>
        <tr r="G189" s="3"/>
      </tp>
      <tp t="s">
        <v>#N/A N/A</v>
        <stp/>
        <stp>BDH|6206824785202663069</stp>
        <tr r="B588" s="3"/>
      </tp>
      <tp t="s">
        <v>#N/A N/A</v>
        <stp/>
        <stp>BDH|9766069888042451783</stp>
        <tr r="G103" s="3"/>
      </tp>
      <tp t="s">
        <v>#N/A N/A</v>
        <stp/>
        <stp>BDH|9471790646396871869</stp>
        <tr r="G227" s="3"/>
      </tp>
      <tp t="e">
        <v>#N/A</v>
        <stp/>
        <stp>BDS|9244919391365061985</stp>
        <tr r="AH342" s="3"/>
        <tr r="AH342" s="3"/>
        <tr r="L342" s="3"/>
        <tr r="L342" s="3"/>
        <tr r="W342" s="3"/>
        <tr r="W342" s="3"/>
      </tp>
      <tp t="e">
        <v>#N/A</v>
        <stp/>
        <stp>BDS|1756722823217428685</stp>
        <tr r="AH293" s="3"/>
        <tr r="AH293" s="3"/>
        <tr r="W293" s="3"/>
        <tr r="W293" s="3"/>
        <tr r="L293" s="3"/>
        <tr r="L293" s="3"/>
      </tp>
      <tp t="s">
        <v>#N/A N/A</v>
        <stp/>
        <stp>BDS|8176583335069770213</stp>
        <tr r="AH508" s="3"/>
      </tp>
      <tp t="s">
        <v>#N/A N/A</v>
        <stp/>
        <stp>BDS|3007303735694644297</stp>
        <tr r="L198" s="3"/>
      </tp>
      <tp t="s">
        <v>#N/A N/A</v>
        <stp/>
        <stp>BDS|8649440589192191309</stp>
        <tr r="AH178" s="3"/>
      </tp>
      <tp t="s">
        <v>#N/A N/A</v>
        <stp/>
        <stp>BDH|3324526209461147235</stp>
        <tr r="I156" s="3"/>
      </tp>
      <tp t="s">
        <v>#N/A N/A</v>
        <stp/>
        <stp>BDH|1493288518182940574</stp>
        <tr r="G351" s="3"/>
      </tp>
      <tp t="s">
        <v>#N/A N/A</v>
        <stp/>
        <stp>BDH|7066739617964923077</stp>
        <tr r="I208" s="3"/>
      </tp>
      <tp t="s">
        <v>#N/A N/A</v>
        <stp/>
        <stp>BDH|8532356357432909942</stp>
        <tr r="G353" s="3"/>
      </tp>
      <tp t="s">
        <v>#N/A N/A</v>
        <stp/>
        <stp>BDH|8844092077659474385</stp>
        <tr r="D286" s="3"/>
      </tp>
      <tp t="s">
        <v>#N/A N/A</v>
        <stp/>
        <stp>BDH|7422172137198773894</stp>
        <tr r="G253" s="3"/>
      </tp>
      <tp t="s">
        <v>#N/A N/A</v>
        <stp/>
        <stp>BDH|5669494904374827096</stp>
        <tr r="H538" s="3"/>
      </tp>
      <tp t="s">
        <v>#N/A N/A</v>
        <stp/>
        <stp>BDH|6825210783500560954</stp>
        <tr r="G142" s="3"/>
      </tp>
      <tp t="s">
        <v>#N/A N/A</v>
        <stp/>
        <stp>BDH|2863406154146034066</stp>
        <tr r="C365" s="3"/>
      </tp>
      <tp t="s">
        <v>#N/A N/A</v>
        <stp/>
        <stp>BDH|6236195261390669465</stp>
        <tr r="B490" s="3"/>
      </tp>
      <tp t="s">
        <v>#N/A N/A</v>
        <stp/>
        <stp>BDH|6592189929734957474</stp>
        <tr r="E385" s="3"/>
      </tp>
      <tp t="s">
        <v>#N/A N/A</v>
        <stp/>
        <stp>BDH|8725177318894228904</stp>
        <tr r="F432" s="3"/>
      </tp>
      <tp t="s">
        <v>#N/A N/A</v>
        <stp/>
        <stp>BDS|7179530444020836356</stp>
        <tr r="L168" s="3"/>
      </tp>
      <tp t="s">
        <v>#N/A N/A</v>
        <stp/>
        <stp>BDH|2131467347236804136</stp>
        <tr r="C226" s="3"/>
      </tp>
      <tp t="s">
        <v>#N/A N/A</v>
        <stp/>
        <stp>BDH|2883747126352998085</stp>
        <tr r="B466" s="3"/>
      </tp>
      <tp t="s">
        <v>#N/A N/A</v>
        <stp/>
        <stp>BDH|2412662859111920590</stp>
        <tr r="I248" s="3"/>
      </tp>
      <tp t="s">
        <v>#N/A N/A</v>
        <stp/>
        <stp>BDH|4318140957786871333</stp>
        <tr r="G248" s="3"/>
      </tp>
      <tp t="s">
        <v>#N/A N/A</v>
        <stp/>
        <stp>BDH|7755227918385467423</stp>
        <tr r="B402" s="3"/>
      </tp>
      <tp t="s">
        <v>#N/A N/A</v>
        <stp/>
        <stp>BDH|5317161071914853275</stp>
        <tr r="D517" s="3"/>
      </tp>
      <tp t="s">
        <v>#N/A N/A</v>
        <stp/>
        <stp>BDH|1734374393867026984</stp>
        <tr r="H321" s="3"/>
      </tp>
      <tp t="s">
        <v>#N/A N/A</v>
        <stp/>
        <stp>BDH|3790554189708002302</stp>
        <tr r="C217" s="3"/>
      </tp>
      <tp t="s">
        <v>#N/A N/A</v>
        <stp/>
        <stp>BDH|3208398066246072566</stp>
        <tr r="G420" s="3"/>
      </tp>
      <tp t="s">
        <v>#N/A N/A</v>
        <stp/>
        <stp>BDH|4421069820950898317</stp>
        <tr r="D465" s="3"/>
      </tp>
      <tp t="s">
        <v>#N/A N/A</v>
        <stp/>
        <stp>BDH|4257242836827342785</stp>
        <tr r="H364" s="3"/>
      </tp>
      <tp t="e">
        <v>#N/A</v>
        <stp/>
        <stp>BDS|1771700139529407928</stp>
        <tr r="W402" s="3"/>
        <tr r="W402" s="3"/>
        <tr r="AH402" s="3"/>
        <tr r="AH402" s="3"/>
        <tr r="L402" s="3"/>
        <tr r="L402" s="3"/>
      </tp>
      <tp t="s">
        <v>#N/A N/A</v>
        <stp/>
        <stp>BDS|8893805154293742334</stp>
        <tr r="L276" s="3"/>
      </tp>
      <tp t="e">
        <v>#N/A</v>
        <stp/>
        <stp>BDS|2186409473144844025</stp>
        <tr r="L184" s="3"/>
        <tr r="L184" s="3"/>
        <tr r="AH184" s="3"/>
        <tr r="AH184" s="3"/>
        <tr r="W184" s="3"/>
        <tr r="W184" s="3"/>
      </tp>
      <tp t="s">
        <v>#N/A N/A</v>
        <stp/>
        <stp>BDH|1943708735990629025</stp>
        <tr r="G421" s="3"/>
      </tp>
      <tp t="s">
        <v>#N/A N/A</v>
        <stp/>
        <stp>BDH|6820987280024136694</stp>
        <tr r="I572" s="3"/>
      </tp>
      <tp t="s">
        <v>#N/A N/A</v>
        <stp/>
        <stp>BDH|5650648018642707559</stp>
        <tr r="E189" s="3"/>
      </tp>
      <tp t="s">
        <v>#N/A N/A</v>
        <stp/>
        <stp>BDH|2433842893962277496</stp>
        <tr r="I387" s="3"/>
      </tp>
      <tp t="s">
        <v>#N/A N/A</v>
        <stp/>
        <stp>BDH|5319596956847771730</stp>
        <tr r="E264" s="3"/>
      </tp>
      <tp t="s">
        <v>#N/A N/A</v>
        <stp/>
        <stp>BDH|7772078166034739094</stp>
        <tr r="G117" s="3"/>
      </tp>
      <tp t="s">
        <v>#N/A N/A</v>
        <stp/>
        <stp>BDH|7874227330726597575</stp>
        <tr r="H131" s="3"/>
      </tp>
      <tp t="s">
        <v>#N/A N/A</v>
        <stp/>
        <stp>BDH|4840460846867100616</stp>
        <tr r="I143" s="3"/>
      </tp>
      <tp t="s">
        <v>#N/A N/A</v>
        <stp/>
        <stp>BDH|2041681453851630552</stp>
        <tr r="H228" s="3"/>
      </tp>
      <tp t="e">
        <v>#N/A</v>
        <stp/>
        <stp>BDS|3964750217567064726</stp>
        <tr r="W310" s="3"/>
        <tr r="W310" s="3"/>
        <tr r="AH310" s="3"/>
        <tr r="AH310" s="3"/>
        <tr r="L310" s="3"/>
        <tr r="L310" s="3"/>
      </tp>
      <tp t="s">
        <v>#N/A N/A</v>
        <stp/>
        <stp>BDS|3438403626380826035</stp>
        <tr r="AH374" s="3"/>
      </tp>
      <tp t="s">
        <v>#N/A N/A</v>
        <stp/>
        <stp>BDH|5941433162621501344</stp>
        <tr r="C192" s="3"/>
      </tp>
      <tp t="s">
        <v>#N/A N/A</v>
        <stp/>
        <stp>BDH|9619562988128979981</stp>
        <tr r="B529" s="3"/>
      </tp>
      <tp t="s">
        <v>#N/A N/A</v>
        <stp/>
        <stp>BDH|7295984791642153037</stp>
        <tr r="I91" s="3"/>
      </tp>
      <tp t="s">
        <v>#N/A N/A</v>
        <stp/>
        <stp>BDH|6231099247902190542</stp>
        <tr r="G333" s="3"/>
      </tp>
      <tp t="s">
        <v>#N/A N/A</v>
        <stp/>
        <stp>BDH|7807557520850271563</stp>
        <tr r="E168" s="3"/>
      </tp>
      <tp t="s">
        <v>#N/A N/A</v>
        <stp/>
        <stp>BDH|6922561740496140479</stp>
        <tr r="G534" s="3"/>
      </tp>
      <tp t="s">
        <v>#N/A N/A</v>
        <stp/>
        <stp>BDH|5595011728775394769</stp>
        <tr r="I413" s="3"/>
      </tp>
      <tp t="s">
        <v>#N/A N/A</v>
        <stp/>
        <stp>BDH|8560383923924106862</stp>
        <tr r="H472" s="3"/>
      </tp>
      <tp t="s">
        <v>#N/A N/A</v>
        <stp/>
        <stp>BDS|2880542960145740155</stp>
        <tr r="L333" s="3"/>
      </tp>
      <tp t="s">
        <v>#N/A N/A</v>
        <stp/>
        <stp>BDS|7089476663633204382</stp>
        <tr r="L196" s="3"/>
      </tp>
      <tp t="s">
        <v>#N/A N/A</v>
        <stp/>
        <stp>BDS|2313500430567975643</stp>
        <tr r="W308" s="3"/>
      </tp>
      <tp t="e">
        <v>#N/A</v>
        <stp/>
        <stp>BDS|7386337804805251486</stp>
        <tr r="AH551" s="3"/>
        <tr r="AH551" s="3"/>
        <tr r="L551" s="3"/>
        <tr r="L551" s="3"/>
        <tr r="W551" s="3"/>
        <tr r="W551" s="3"/>
      </tp>
      <tp t="s">
        <v>#N/A N/A</v>
        <stp/>
        <stp>BDH|6081649177643853153</stp>
        <tr r="F386" s="3"/>
      </tp>
      <tp t="s">
        <v>#N/A N/A</v>
        <stp/>
        <stp>BDH|2125841507439469683</stp>
        <tr r="I100" s="3"/>
      </tp>
      <tp t="s">
        <v>#N/A N/A</v>
        <stp/>
        <stp>BDH|3799729546362548782</stp>
        <tr r="F138" s="3"/>
      </tp>
      <tp t="s">
        <v>#N/A N/A</v>
        <stp/>
        <stp>BDH|4801338716153391007</stp>
        <tr r="E203" s="3"/>
      </tp>
      <tp t="s">
        <v>#N/A N/A</v>
        <stp/>
        <stp>BDH|7786515255241516387</stp>
        <tr r="B87" s="3"/>
      </tp>
      <tp t="s">
        <v>#N/A N/A</v>
        <stp/>
        <stp>BDH|7391491702113240545</stp>
        <tr r="D357" s="3"/>
      </tp>
      <tp t="s">
        <v>#N/A N/A</v>
        <stp/>
        <stp>BDH|1883333919313870547</stp>
        <tr r="G464" s="3"/>
      </tp>
      <tp t="s">
        <v>#N/A N/A</v>
        <stp/>
        <stp>BDH|7480035498658255335</stp>
        <tr r="B359" s="3"/>
      </tp>
      <tp t="s">
        <v>#N/A N/A</v>
        <stp/>
        <stp>BDH|8894171853258773156</stp>
        <tr r="G203" s="3"/>
      </tp>
      <tp t="s">
        <v>#N/A N/A</v>
        <stp/>
        <stp>BDH|5999822536718574366</stp>
        <tr r="B478" s="3"/>
      </tp>
      <tp t="s">
        <v>#N/A N/A</v>
        <stp/>
        <stp>BDH|4517836040785058889</stp>
        <tr r="E586" s="3"/>
      </tp>
      <tp t="s">
        <v>#N/A N/A</v>
        <stp/>
        <stp>BDH|2284728838843710015</stp>
        <tr r="E153" s="3"/>
      </tp>
      <tp t="s">
        <v>#N/A N/A</v>
        <stp/>
        <stp>BDS|9572695791322417169</stp>
        <tr r="W121" s="3"/>
      </tp>
      <tp t="s">
        <v>#N/A N/A</v>
        <stp/>
        <stp>BDS|2574218172395909703</stp>
        <tr r="AH392" s="3"/>
      </tp>
      <tp t="e">
        <v>#N/A</v>
        <stp/>
        <stp>BDS|4823750361184445471</stp>
        <tr r="L399" s="3"/>
        <tr r="L399" s="3"/>
        <tr r="W399" s="3"/>
        <tr r="W399" s="3"/>
        <tr r="AH399" s="3"/>
        <tr r="AH399" s="3"/>
      </tp>
      <tp t="s">
        <v>#N/A N/A</v>
        <stp/>
        <stp>BDS|5388343209834349722</stp>
        <tr r="L486" s="3"/>
      </tp>
      <tp t="s">
        <v>#N/A N/A</v>
        <stp/>
        <stp>BDH|3848008860089089974</stp>
        <tr r="H184" s="3"/>
      </tp>
      <tp t="s">
        <v>#N/A N/A</v>
        <stp/>
        <stp>BDH|9778287236605469825</stp>
        <tr r="C251" s="3"/>
      </tp>
      <tp t="s">
        <v>#N/A N/A</v>
        <stp/>
        <stp>BDH|1217218068851648121</stp>
        <tr r="D227" s="3"/>
      </tp>
      <tp t="s">
        <v>#N/A N/A</v>
        <stp/>
        <stp>BDH|4183189475305396202</stp>
        <tr r="F428" s="3"/>
      </tp>
      <tp t="s">
        <v>#N/A N/A</v>
        <stp/>
        <stp>BDH|2127688372381127757</stp>
        <tr r="D350" s="3"/>
      </tp>
      <tp t="s">
        <v>#N/A N/A</v>
        <stp/>
        <stp>BDH|1357171349994764555</stp>
        <tr r="I493" s="3"/>
      </tp>
      <tp t="e">
        <v>#N/A</v>
        <stp/>
        <stp>BDS|8281398445469055329</stp>
        <tr r="AH596" s="3"/>
        <tr r="AH596" s="3"/>
        <tr r="W596" s="3"/>
        <tr r="W596" s="3"/>
        <tr r="L596" s="3"/>
        <tr r="L596" s="3"/>
      </tp>
      <tp t="s">
        <v>#N/A N/A</v>
        <stp/>
        <stp>BDS|2126499812485518731</stp>
        <tr r="W245" s="3"/>
      </tp>
      <tp t="s">
        <v>#N/A N/A</v>
        <stp/>
        <stp>BDS|8974431495905450578</stp>
        <tr r="AH202" s="3"/>
      </tp>
      <tp t="s">
        <v>#N/A N/A</v>
        <stp/>
        <stp>BDS|2176395267234539661</stp>
        <tr r="W188" s="3"/>
      </tp>
      <tp t="s">
        <v>#N/A N/A</v>
        <stp/>
        <stp>BDH|2557583222356268613</stp>
        <tr r="H329" s="3"/>
      </tp>
      <tp t="s">
        <v>#N/A N/A</v>
        <stp/>
        <stp>BDH|8789427410990973802</stp>
        <tr r="E234" s="3"/>
      </tp>
      <tp t="s">
        <v>#N/A N/A</v>
        <stp/>
        <stp>BDH|3058861950002281989</stp>
        <tr r="I281" s="3"/>
      </tp>
      <tp t="s">
        <v>#N/A N/A</v>
        <stp/>
        <stp>BDH|7855956381725242626</stp>
        <tr r="C286" s="3"/>
      </tp>
      <tp t="s">
        <v>#N/A N/A</v>
        <stp/>
        <stp>BDH|5350483957116986799</stp>
        <tr r="C413" s="3"/>
      </tp>
      <tp t="s">
        <v>#N/A N/A</v>
        <stp/>
        <stp>BDH|8254182280002172660</stp>
        <tr r="G267" s="3"/>
      </tp>
      <tp t="s">
        <v>#N/A N/A</v>
        <stp/>
        <stp>BDH|8731172399037130257</stp>
        <tr r="D354" s="3"/>
      </tp>
      <tp t="s">
        <v>#N/A N/A</v>
        <stp/>
        <stp>BDH|1367648955431738680</stp>
        <tr r="G447" s="3"/>
      </tp>
      <tp t="s">
        <v>#N/A N/A</v>
        <stp/>
        <stp>BDH|6810123466205526148</stp>
        <tr r="C110" s="3"/>
      </tp>
      <tp t="s">
        <v>#N/A N/A</v>
        <stp/>
        <stp>BDH|3161921097892881419</stp>
        <tr r="E282" s="3"/>
      </tp>
      <tp t="e">
        <v>#N/A</v>
        <stp/>
        <stp>BDS|2245191277420813169</stp>
        <tr r="W300" s="3"/>
        <tr r="W300" s="3"/>
        <tr r="L300" s="3"/>
        <tr r="L300" s="3"/>
        <tr r="AH300" s="3"/>
        <tr r="AH300" s="3"/>
      </tp>
      <tp t="s">
        <v>#N/A N/A</v>
        <stp/>
        <stp>BDS|4747897601731939844</stp>
        <tr r="AH280" s="3"/>
      </tp>
      <tp t="e">
        <v>#N/A</v>
        <stp/>
        <stp>BDS|3827433480542010894</stp>
        <tr r="L222" s="3"/>
        <tr r="L222" s="3"/>
        <tr r="W222" s="3"/>
        <tr r="W222" s="3"/>
        <tr r="AH222" s="3"/>
        <tr r="AH222" s="3"/>
      </tp>
      <tp t="s">
        <v>#N/A N/A</v>
        <stp/>
        <stp>BDH|5179472356271662040</stp>
        <tr r="E143" s="3"/>
      </tp>
      <tp t="s">
        <v>#N/A N/A</v>
        <stp/>
        <stp>BDH|4579987020639622397</stp>
        <tr r="I380" s="3"/>
      </tp>
      <tp t="s">
        <v>#N/A N/A</v>
        <stp/>
        <stp>BDH|1078350360079638816</stp>
        <tr r="C235" s="3"/>
      </tp>
      <tp t="s">
        <v>#N/A N/A</v>
        <stp/>
        <stp>BDH|1854647711221964262</stp>
        <tr r="F586" s="3"/>
      </tp>
      <tp t="s">
        <v>#N/A N/A</v>
        <stp/>
        <stp>BDH|5151927084686189748</stp>
        <tr r="E582" s="3"/>
      </tp>
      <tp t="s">
        <v>#N/A N/A</v>
        <stp/>
        <stp>BDH|5456997990124950461</stp>
        <tr r="E433" s="3"/>
      </tp>
      <tp t="s">
        <v>#N/A N/A</v>
        <stp/>
        <stp>BDH|2841896759093399993</stp>
        <tr r="F146" s="3"/>
      </tp>
      <tp t="s">
        <v>#N/A N/A</v>
        <stp/>
        <stp>BDH|8128919251608404970</stp>
        <tr r="H293" s="3"/>
      </tp>
      <tp t="s">
        <v>#N/A N/A</v>
        <stp/>
        <stp>BDS|7395162244633171432</stp>
        <tr r="L279" s="3"/>
      </tp>
      <tp t="s">
        <v>#N/A N/A</v>
        <stp/>
        <stp>BDS|8566536026562449879</stp>
        <tr r="L524" s="3"/>
      </tp>
      <tp t="s">
        <v>#N/A N/A</v>
        <stp/>
        <stp>BDS|1988278422296633293</stp>
        <tr r="W467" s="3"/>
      </tp>
      <tp t="s">
        <v>#N/A N/A</v>
        <stp/>
        <stp>BDS|2572386968110128271</stp>
        <tr r="L360" s="3"/>
      </tp>
      <tp t="s">
        <v>#N/A N/A</v>
        <stp/>
        <stp>BDS|7038830897224518723</stp>
        <tr r="W212" s="3"/>
      </tp>
      <tp t="s">
        <v>#N/A N/A</v>
        <stp/>
        <stp>BDS|7705330463551603622</stp>
        <tr r="L544" s="3"/>
      </tp>
      <tp t="e">
        <v>#N/A</v>
        <stp/>
        <stp>BDS|5664734369278905965</stp>
        <tr r="AH407" s="3"/>
        <tr r="AH407" s="3"/>
        <tr r="L407" s="3"/>
        <tr r="L407" s="3"/>
        <tr r="W407" s="3"/>
        <tr r="W407" s="3"/>
      </tp>
      <tp t="s">
        <v>#N/A N/A</v>
        <stp/>
        <stp>BDH|4557231072374035077</stp>
        <tr r="D162" s="3"/>
      </tp>
      <tp t="s">
        <v>#N/A N/A</v>
        <stp/>
        <stp>BDH|5074531442821446068</stp>
        <tr r="F444" s="3"/>
      </tp>
      <tp t="s">
        <v>#N/A N/A</v>
        <stp/>
        <stp>BDH|7468554831087177327</stp>
        <tr r="D166" s="3"/>
      </tp>
      <tp t="s">
        <v>#N/A N/A</v>
        <stp/>
        <stp>BDH|3824353345232250393</stp>
        <tr r="C280" s="3"/>
      </tp>
      <tp t="s">
        <v>#N/A N/A</v>
        <stp/>
        <stp>BDH|9856213639014163925</stp>
        <tr r="H566" s="3"/>
      </tp>
      <tp t="s">
        <v>#N/A N/A</v>
        <stp/>
        <stp>BDH|8616411487460317100</stp>
        <tr r="I436" s="3"/>
      </tp>
      <tp t="s">
        <v>#N/A N/A</v>
        <stp/>
        <stp>BDH|7108766090848031448</stp>
        <tr r="G264" s="3"/>
      </tp>
      <tp t="s">
        <v>#N/A N/A</v>
        <stp/>
        <stp>BDH|8003655581980181360</stp>
        <tr r="B438" s="3"/>
      </tp>
      <tp t="s">
        <v>#N/A N/A</v>
        <stp/>
        <stp>BDH|1714375823097615262</stp>
        <tr r="H209" s="3"/>
      </tp>
      <tp t="s">
        <v>#N/A N/A</v>
        <stp/>
        <stp>BDH|2908686675316533021</stp>
        <tr r="G153" s="3"/>
      </tp>
      <tp t="s">
        <v>#N/A N/A</v>
        <stp/>
        <stp>BDH|2767747822394402664</stp>
        <tr r="C364" s="3"/>
      </tp>
      <tp t="s">
        <v>#N/A N/A</v>
        <stp/>
        <stp>BDH|8574833795474749872</stp>
        <tr r="D596" s="3"/>
      </tp>
      <tp t="s">
        <v>#N/A N/A</v>
        <stp/>
        <stp>BDH|1010139504026169357</stp>
        <tr r="D468" s="3"/>
      </tp>
      <tp t="s">
        <v>#N/A N/A</v>
        <stp/>
        <stp>BDH|4293526666105403716</stp>
        <tr r="D222" s="3"/>
      </tp>
      <tp t="s">
        <v>#N/A N/A</v>
        <stp/>
        <stp>BDH|3055467920303291370</stp>
        <tr r="F506" s="3"/>
      </tp>
      <tp t="s">
        <v>#N/A N/A</v>
        <stp/>
        <stp>BDH|7646580689589693620</stp>
        <tr r="B85" s="3"/>
      </tp>
      <tp t="s">
        <v>#N/A N/A</v>
        <stp/>
        <stp>BDH|4184519521470569678</stp>
        <tr r="I379" s="3"/>
      </tp>
      <tp t="s">
        <v>#N/A N/A</v>
        <stp/>
        <stp>BDH|7606791766587996430</stp>
        <tr r="D472" s="3"/>
      </tp>
      <tp t="s">
        <v>#N/A N/A</v>
        <stp/>
        <stp>BDH|3665630268856846065</stp>
        <tr r="I451" s="3"/>
      </tp>
      <tp t="s">
        <v>#N/A N/A</v>
        <stp/>
        <stp>BDH|3635969001456290909</stp>
        <tr r="D123" s="3"/>
      </tp>
      <tp t="s">
        <v>#N/A N/A</v>
        <stp/>
        <stp>BDS|7579415133830203553</stp>
        <tr r="AH501" s="3"/>
      </tp>
      <tp t="s">
        <v>#N/A N/A</v>
        <stp/>
        <stp>BDS|2198201952157535764</stp>
        <tr r="L531" s="3"/>
      </tp>
      <tp t="s">
        <v>#N/A N/A</v>
        <stp/>
        <stp>BDS|5483978503041188816</stp>
        <tr r="AH600" s="3"/>
      </tp>
      <tp t="s">
        <v>#N/A N/A</v>
        <stp/>
        <stp>BDS|1146678722669016946</stp>
        <tr r="AH217" s="3"/>
      </tp>
      <tp t="s">
        <v>#N/A N/A</v>
        <stp/>
        <stp>BDS|7453659071782658163</stp>
        <tr r="W127" s="3"/>
      </tp>
      <tp t="s">
        <v>#N/A N/A</v>
        <stp/>
        <stp>BDS|5006217856391548620</stp>
        <tr r="AH430" s="3"/>
      </tp>
      <tp t="s">
        <v>#N/A N/A</v>
        <stp/>
        <stp>BDS|4415693864793111285</stp>
        <tr r="AH220" s="3"/>
      </tp>
      <tp t="s">
        <v>#N/A N/A</v>
        <stp/>
        <stp>BDH|1747611929020901065</stp>
        <tr r="B292" s="3"/>
      </tp>
      <tp t="s">
        <v>#N/A N/A</v>
        <stp/>
        <stp>BDH|3990357249689059858</stp>
        <tr r="B525" s="3"/>
      </tp>
      <tp t="s">
        <v>#N/A N/A</v>
        <stp/>
        <stp>BDH|4777621504887909089</stp>
        <tr r="C361" s="3"/>
      </tp>
      <tp t="s">
        <v>#N/A N/A</v>
        <stp/>
        <stp>BDH|3489238806860776469</stp>
        <tr r="B540" s="3"/>
      </tp>
      <tp t="s">
        <v>#N/A N/A</v>
        <stp/>
        <stp>BDH|1407777576901516506</stp>
        <tr r="D255" s="3"/>
      </tp>
      <tp t="s">
        <v>#N/A N/A</v>
        <stp/>
        <stp>BDH|3239500774936566234</stp>
        <tr r="H598" s="3"/>
      </tp>
      <tp t="s">
        <v>#N/A N/A</v>
        <stp/>
        <stp>BDH|5072814404220383862</stp>
        <tr r="E292" s="3"/>
      </tp>
      <tp t="s">
        <v>#N/A N/A</v>
        <stp/>
        <stp>BDH|4904055846396820329</stp>
        <tr r="B194" s="3"/>
      </tp>
      <tp t="s">
        <v>#N/A N/A</v>
        <stp/>
        <stp>BDH|7425750744652087351</stp>
        <tr r="E358" s="3"/>
      </tp>
      <tp t="s">
        <v>#N/A N/A</v>
        <stp/>
        <stp>BDH|2927274329151714609</stp>
        <tr r="F511" s="3"/>
      </tp>
      <tp t="e">
        <v>#N/A</v>
        <stp/>
        <stp>BDS|6096139516947004447</stp>
        <tr r="AH250" s="3"/>
        <tr r="AH250" s="3"/>
        <tr r="W250" s="3"/>
        <tr r="W250" s="3"/>
        <tr r="L250" s="3"/>
        <tr r="L250" s="3"/>
      </tp>
      <tp t="s">
        <v>#N/A N/A</v>
        <stp/>
        <stp>BDS|7874011010310088389</stp>
        <tr r="AH354" s="3"/>
      </tp>
      <tp t="s">
        <v>#N/A N/A</v>
        <stp/>
        <stp>BDH|3434170694137612903</stp>
        <tr r="F558" s="3"/>
      </tp>
      <tp t="s">
        <v>#N/A N/A</v>
        <stp/>
        <stp>BDH|4653403960586017571</stp>
        <tr r="I184" s="3"/>
      </tp>
      <tp t="s">
        <v>#N/A N/A</v>
        <stp/>
        <stp>BDH|4614713138226936371</stp>
        <tr r="H154" s="3"/>
      </tp>
      <tp t="s">
        <v>#N/A N/A</v>
        <stp/>
        <stp>BDH|4665208184498182327</stp>
        <tr r="E428" s="3"/>
      </tp>
      <tp t="s">
        <v>#N/A N/A</v>
        <stp/>
        <stp>BDH|7103413850591448256</stp>
        <tr r="C244" s="3"/>
      </tp>
      <tp t="s">
        <v>#N/A N/A</v>
        <stp/>
        <stp>BDH|9696521675496054804</stp>
        <tr r="F409" s="3"/>
      </tp>
      <tp t="s">
        <v>#N/A N/A</v>
        <stp/>
        <stp>BDH|9751916601937030266</stp>
        <tr r="F347" s="3"/>
      </tp>
      <tp t="s">
        <v>#N/A N/A</v>
        <stp/>
        <stp>BDH|3110608997160154962</stp>
        <tr r="E380" s="3"/>
      </tp>
      <tp t="s">
        <v>#N/A N/A</v>
        <stp/>
        <stp>BDH|3340978213868423628</stp>
        <tr r="F230" s="3"/>
      </tp>
      <tp t="s">
        <v>#N/A N/A</v>
        <stp/>
        <stp>BDH|9777954752724532449</stp>
        <tr r="I291" s="3"/>
      </tp>
      <tp t="e">
        <v>#N/A</v>
        <stp/>
        <stp>BDS|7297461706553331574</stp>
        <tr r="AH343" s="3"/>
        <tr r="AH343" s="3"/>
        <tr r="L343" s="3"/>
        <tr r="L343" s="3"/>
        <tr r="W343" s="3"/>
        <tr r="W343" s="3"/>
      </tp>
      <tp t="s">
        <v>#N/A N/A</v>
        <stp/>
        <stp>BDS|9742815540552643266</stp>
        <tr r="AH305" s="3"/>
      </tp>
      <tp t="s">
        <v>#N/A N/A</v>
        <stp/>
        <stp>BDS|5512942731039121374</stp>
        <tr r="L154" s="3"/>
      </tp>
      <tp t="s">
        <v>#N/A N/A</v>
        <stp/>
        <stp>BDH|6035116273544264167</stp>
        <tr r="E246" s="3"/>
      </tp>
      <tp t="s">
        <v>#N/A N/A</v>
        <stp/>
        <stp>BDH|5551591016226516294</stp>
        <tr r="I403" s="3"/>
      </tp>
      <tp t="s">
        <v>#N/A N/A</v>
        <stp/>
        <stp>BDH|2971003128657673211</stp>
        <tr r="D219" s="3"/>
      </tp>
      <tp t="s">
        <v>#N/A N/A</v>
        <stp/>
        <stp>BDH|7639225747014365064</stp>
        <tr r="D479" s="3"/>
      </tp>
      <tp t="s">
        <v>#N/A N/A</v>
        <stp/>
        <stp>BDH|8605766545268656657</stp>
        <tr r="G551" s="3"/>
      </tp>
      <tp t="s">
        <v>#N/A N/A</v>
        <stp/>
        <stp>BDH|1873182161884301745</stp>
        <tr r="G135" s="3"/>
      </tp>
      <tp t="s">
        <v>#N/A N/A</v>
        <stp/>
        <stp>BDH|3894063818586722170</stp>
        <tr r="G124" s="3"/>
      </tp>
      <tp t="s">
        <v>#N/A N/A</v>
        <stp/>
        <stp>BDH|9974898070015633603</stp>
        <tr r="F117" s="3"/>
      </tp>
      <tp t="s">
        <v>#N/A N/A</v>
        <stp/>
        <stp>BDH|5293380634267949711</stp>
        <tr r="E526" s="3"/>
      </tp>
      <tp t="s">
        <v>#N/A N/A</v>
        <stp/>
        <stp>BDS|4459286629093692243</stp>
        <tr r="W320" s="3"/>
      </tp>
      <tp t="e">
        <v>#N/A</v>
        <stp/>
        <stp>BDS|4644513322844118232</stp>
        <tr r="AH495" s="3"/>
        <tr r="AH495" s="3"/>
        <tr r="L495" s="3"/>
        <tr r="L495" s="3"/>
        <tr r="W495" s="3"/>
        <tr r="W495" s="3"/>
      </tp>
      <tp t="e">
        <v>#N/A</v>
        <stp/>
        <stp>BDP|6218468437130503416</stp>
        <tr r="G13" s="3"/>
      </tp>
      <tp t="s">
        <v>#N/A N/A</v>
        <stp/>
        <stp>BDS|5396389851747800151</stp>
        <tr r="W223" s="3"/>
      </tp>
      <tp t="s">
        <v>#N/A N/A</v>
        <stp/>
        <stp>BDH|2145583401910685297</stp>
        <tr r="H464" s="3"/>
      </tp>
      <tp t="s">
        <v>#N/A N/A</v>
        <stp/>
        <stp>BDH|6833473348795833685</stp>
        <tr r="E162" s="3"/>
      </tp>
      <tp t="s">
        <v>#N/A N/A</v>
        <stp/>
        <stp>BDH|6408659307596985384</stp>
        <tr r="E171" s="3"/>
      </tp>
      <tp t="s">
        <v>#N/A N/A</v>
        <stp/>
        <stp>BDH|1989177701935862004</stp>
        <tr r="I457" s="3"/>
      </tp>
      <tp t="s">
        <v>#N/A N/A</v>
        <stp/>
        <stp>BDH|2109070823495672047</stp>
        <tr r="G370" s="3"/>
      </tp>
      <tp t="s">
        <v>#N/A N/A</v>
        <stp/>
        <stp>BDH|9263824042280402017</stp>
        <tr r="E286" s="3"/>
      </tp>
      <tp t="s">
        <v>#N/A N/A</v>
        <stp/>
        <stp>BDH|2934214589809518438</stp>
        <tr r="C314" s="3"/>
      </tp>
      <tp t="s">
        <v>#N/A N/A</v>
        <stp/>
        <stp>BDH|6075905774239798440</stp>
        <tr r="D218" s="3"/>
      </tp>
      <tp t="s">
        <v>#N/A N/A</v>
        <stp/>
        <stp>BDH|7585271704484073412</stp>
        <tr r="H187" s="3"/>
      </tp>
      <tp t="s">
        <v>#N/A N/A</v>
        <stp/>
        <stp>BDH|4271822916149086116</stp>
        <tr r="I364" s="3"/>
      </tp>
      <tp t="s">
        <v>#N/A N/A</v>
        <stp/>
        <stp>BDH|7637122520632334309</stp>
        <tr r="F448" s="3"/>
      </tp>
      <tp t="s">
        <v>#N/A N/A</v>
        <stp/>
        <stp>BDH|2398306161014774625</stp>
        <tr r="F507" s="3"/>
      </tp>
      <tp t="s">
        <v>#N/A N/A</v>
        <stp/>
        <stp>BDH|4786777771041045067</stp>
        <tr r="B431" s="3"/>
      </tp>
      <tp t="s">
        <v>#N/A N/A</v>
        <stp/>
        <stp>BDH|5178109270646665002</stp>
        <tr r="E357" s="3"/>
      </tp>
      <tp t="s">
        <v>#N/A N/A</v>
        <stp/>
        <stp>BDH|2458604690548090032</stp>
        <tr r="H251" s="3"/>
      </tp>
      <tp t="s">
        <v>#N/A N/A</v>
        <stp/>
        <stp>BDS|8947576342664080882</stp>
        <tr r="L236" s="3"/>
      </tp>
      <tp t="s">
        <v>#N/A N/A</v>
        <stp/>
        <stp>BDS|4405085518350497040</stp>
        <tr r="L206" s="3"/>
      </tp>
      <tp t="s">
        <v>#N/A N/A</v>
        <stp/>
        <stp>BDS|6527321670185622251</stp>
        <tr r="L348" s="3"/>
      </tp>
      <tp t="s">
        <v>#N/A N/A</v>
        <stp/>
        <stp>BDH|2673075526211519467</stp>
        <tr r="I136" s="3"/>
      </tp>
      <tp t="s">
        <v>#N/A N/A</v>
        <stp/>
        <stp>BDH|4835690274706539641</stp>
        <tr r="F547" s="3"/>
      </tp>
      <tp t="s">
        <v>#N/A N/A</v>
        <stp/>
        <stp>BDH|8560816965236041550</stp>
        <tr r="D561" s="3"/>
      </tp>
      <tp t="s">
        <v>#N/A N/A</v>
        <stp/>
        <stp>BDH|8407736344238685615</stp>
        <tr r="I406" s="3"/>
      </tp>
      <tp t="s">
        <v>#N/A N/A</v>
        <stp/>
        <stp>BDH|7800397868841506687</stp>
        <tr r="H261" s="3"/>
      </tp>
      <tp t="s">
        <v>#N/A N/A</v>
        <stp/>
        <stp>BDH|7065863044079693707</stp>
        <tr r="B205" s="3"/>
      </tp>
      <tp t="s">
        <v>#N/A N/A</v>
        <stp/>
        <stp>BDH|6649803793280762269</stp>
        <tr r="D507" s="3"/>
      </tp>
      <tp t="s">
        <v>#N/A N/A</v>
        <stp/>
        <stp>BDH|8379238426579365413</stp>
        <tr r="D88" s="3"/>
      </tp>
      <tp t="e">
        <v>#N/A</v>
        <stp/>
        <stp>BDS|3164135775359767955</stp>
        <tr r="AH461" s="3"/>
        <tr r="AH461" s="3"/>
        <tr r="W461" s="3"/>
        <tr r="W461" s="3"/>
        <tr r="L461" s="3"/>
        <tr r="L461" s="3"/>
      </tp>
      <tp t="e">
        <v>#N/A</v>
        <stp/>
        <stp>BDS|5665048084021198927</stp>
        <tr r="W263" s="3"/>
        <tr r="W263" s="3"/>
        <tr r="L263" s="3"/>
        <tr r="L263" s="3"/>
        <tr r="AH263" s="3"/>
        <tr r="AH263" s="3"/>
      </tp>
      <tp t="e">
        <v>#N/A</v>
        <stp/>
        <stp>BDP|8224840786434619932</stp>
        <tr r="F10" s="3"/>
      </tp>
      <tp t="s">
        <v>#N/A N/A</v>
        <stp/>
        <stp>BDH|2820437134954254488</stp>
        <tr r="F333" s="3"/>
      </tp>
      <tp t="s">
        <v>#N/A N/A</v>
        <stp/>
        <stp>BDH|7889839851056723983</stp>
        <tr r="D235" s="3"/>
      </tp>
      <tp t="s">
        <v>#N/A N/A</v>
        <stp/>
        <stp>BDH|1648307222216865397</stp>
        <tr r="I397" s="3"/>
      </tp>
      <tp t="s">
        <v>#N/A N/A</v>
        <stp/>
        <stp>BDH|3189123250077366558</stp>
        <tr r="B516" s="3"/>
      </tp>
      <tp t="s">
        <v>#N/A N/A</v>
        <stp/>
        <stp>BDH|4876993483725324545</stp>
        <tr r="C528" s="3"/>
      </tp>
      <tp t="s">
        <v>#N/A N/A</v>
        <stp/>
        <stp>BDH|7993820058888073760</stp>
        <tr r="C94" s="3"/>
      </tp>
      <tp t="s">
        <v>#N/A N/A</v>
        <stp/>
        <stp>BDH|1551701310865575751</stp>
        <tr r="I361" s="3"/>
      </tp>
      <tp t="s">
        <v>#N/A N/A</v>
        <stp/>
        <stp>BDH|4772778371282171354</stp>
        <tr r="I441" s="3"/>
      </tp>
      <tp t="s">
        <v>#N/A N/A</v>
        <stp/>
        <stp>BDH|74009089996790688</stp>
        <tr r="E425" s="3"/>
      </tp>
      <tp t="s">
        <v>#N/A N/A</v>
        <stp/>
        <stp>BDH|2631464317664504580</stp>
        <tr r="H96" s="3"/>
      </tp>
      <tp t="s">
        <v>#N/A N/A</v>
        <stp/>
        <stp>BDH|8465610681042957272</stp>
        <tr r="B468" s="3"/>
      </tp>
      <tp t="s">
        <v>#N/A N/A</v>
        <stp/>
        <stp>BDH|1420782137174749765</stp>
        <tr r="G307" s="3"/>
      </tp>
      <tp t="s">
        <v>#N/A N/A</v>
        <stp/>
        <stp>BDH|3672695060351453411</stp>
        <tr r="F571" s="3"/>
      </tp>
      <tp t="s">
        <v>#N/A N/A</v>
        <stp/>
        <stp>BDH|5326640341444915552</stp>
        <tr r="I523" s="3"/>
      </tp>
      <tp t="s">
        <v>#N/A N/A</v>
        <stp/>
        <stp>BDH|7636727067090873014</stp>
        <tr r="G530" s="3"/>
      </tp>
      <tp t="s">
        <v>#N/A N/A</v>
        <stp/>
        <stp>BDH|3040975264242028897</stp>
        <tr r="D380" s="3"/>
      </tp>
      <tp t="s">
        <v>#N/A N/A</v>
        <stp/>
        <stp>BDH|6129802839802525971</stp>
        <tr r="F442" s="3"/>
      </tp>
      <tp t="s">
        <v>#N/A N/A</v>
        <stp/>
        <stp>BDH|7005020438376100419</stp>
        <tr r="D454" s="3"/>
      </tp>
      <tp t="s">
        <v>#N/A N/A</v>
        <stp/>
        <stp>BDH|6263363988183215848</stp>
        <tr r="H406" s="3"/>
      </tp>
      <tp t="s">
        <v>#N/A N/A</v>
        <stp/>
        <stp>BDH|1455216836342098494</stp>
        <tr r="F578" s="3"/>
      </tp>
      <tp t="s">
        <v>#N/A N/A</v>
        <stp/>
        <stp>BDS|4976348296170609865</stp>
        <tr r="W388" s="3"/>
      </tp>
      <tp t="s">
        <v>#N/A N/A</v>
        <stp/>
        <stp>BDS|9962875715922161413</stp>
        <tr r="L470" s="3"/>
      </tp>
      <tp t="e">
        <v>#N/A</v>
        <stp/>
        <stp>BDS|7966317763284700070</stp>
        <tr r="W513" s="3"/>
        <tr r="W513" s="3"/>
        <tr r="L513" s="3"/>
        <tr r="L513" s="3"/>
        <tr r="AH513" s="3"/>
        <tr r="AH513" s="3"/>
      </tp>
      <tp t="s">
        <v>#N/A N/A</v>
        <stp/>
        <stp>BDS|8826844571600325154</stp>
        <tr r="L335" s="3"/>
      </tp>
      <tp t="s">
        <v>#N/A N/A</v>
        <stp/>
        <stp>BDS|3407620334213045390</stp>
        <tr r="W273" s="3"/>
      </tp>
      <tp t="s">
        <v>#N/A N/A</v>
        <stp/>
        <stp>BDS|5936500843272823095</stp>
        <tr r="W321" s="3"/>
      </tp>
      <tp t="e">
        <v>#N/A</v>
        <stp/>
        <stp>BDS|3348722591723924824</stp>
        <tr r="L576" s="3"/>
        <tr r="L576" s="3"/>
        <tr r="W576" s="3"/>
        <tr r="W576" s="3"/>
        <tr r="AH576" s="3"/>
        <tr r="AH576" s="3"/>
      </tp>
      <tp t="s">
        <v>#N/A N/A</v>
        <stp/>
        <stp>BDH|7635373729125073533</stp>
        <tr r="C488" s="3"/>
      </tp>
      <tp t="s">
        <v>#N/A N/A</v>
        <stp/>
        <stp>BDH|1198178244083904105</stp>
        <tr r="E137" s="3"/>
      </tp>
      <tp t="s">
        <v>#N/A N/A</v>
        <stp/>
        <stp>BDH|4443591904381109631</stp>
        <tr r="H353" s="3"/>
      </tp>
      <tp t="s">
        <v>#N/A N/A</v>
        <stp/>
        <stp>BDH|1178573728496788623</stp>
        <tr r="D586" s="3"/>
      </tp>
      <tp t="s">
        <v>#N/A N/A</v>
        <stp/>
        <stp>BDH|1958060467369051838</stp>
        <tr r="B549" s="3"/>
      </tp>
      <tp t="s">
        <v>#N/A N/A</v>
        <stp/>
        <stp>BDH|8884174275700364823</stp>
        <tr r="F366" s="3"/>
      </tp>
      <tp t="s">
        <v>#N/A N/A</v>
        <stp/>
        <stp>BDH|9145085687721202678</stp>
        <tr r="H304" s="3"/>
      </tp>
      <tp t="s">
        <v>#N/A N/A</v>
        <stp/>
        <stp>BDS|1100783067831185779</stp>
        <tr r="W157" s="3"/>
      </tp>
      <tp t="s">
        <v>#N/A N/A</v>
        <stp/>
        <stp>BDH|5596159821385041596</stp>
        <tr r="H301" s="3"/>
      </tp>
      <tp t="s">
        <v>#N/A N/A</v>
        <stp/>
        <stp>BDH|2022350923043700693</stp>
        <tr r="G289" s="3"/>
      </tp>
      <tp t="s">
        <v>#N/A N/A</v>
        <stp/>
        <stp>BDH|9190149431258823543</stp>
        <tr r="G104" s="3"/>
      </tp>
      <tp t="s">
        <v>#N/A N/A</v>
        <stp/>
        <stp>BDH|7490322922171979158</stp>
        <tr r="E274" s="3"/>
      </tp>
      <tp t="s">
        <v>#N/A N/A</v>
        <stp/>
        <stp>BDH|2192557061177986043</stp>
        <tr r="D317" s="3"/>
      </tp>
      <tp t="s">
        <v>#N/A N/A</v>
        <stp/>
        <stp>BDH|1050516715197590496</stp>
        <tr r="E134" s="3"/>
      </tp>
      <tp t="s">
        <v>#N/A N/A</v>
        <stp/>
        <stp>BDH|2944857954941856883</stp>
        <tr r="H437" s="3"/>
      </tp>
      <tp t="s">
        <v>#N/A N/A</v>
        <stp/>
        <stp>BDS|7738672085909426681</stp>
        <tr r="AH573" s="3"/>
      </tp>
      <tp t="s">
        <v>#N/A N/A</v>
        <stp/>
        <stp>BDS|7969044743563197665</stp>
        <tr r="L478" s="3"/>
      </tp>
      <tp t="s">
        <v>#N/A N/A</v>
        <stp/>
        <stp>BDS|7900836699229817929</stp>
        <tr r="W204" s="3"/>
      </tp>
      <tp t="s">
        <v>#N/A N/A</v>
        <stp/>
        <stp>BDS|3937670701452725112</stp>
        <tr r="W314" s="3"/>
      </tp>
      <tp t="s">
        <v>#N/A N/A</v>
        <stp/>
        <stp>BDH|2828193057670945062</stp>
        <tr r="E206" s="3"/>
      </tp>
      <tp t="s">
        <v>#N/A N/A</v>
        <stp/>
        <stp>BDH|7185627418565012328</stp>
        <tr r="F210" s="3"/>
      </tp>
      <tp t="s">
        <v>#N/A N/A</v>
        <stp/>
        <stp>BDH|5043961109823281942</stp>
        <tr r="C240" s="3"/>
      </tp>
      <tp t="s">
        <v>#N/A N/A</v>
        <stp/>
        <stp>BDH|4403669619093649645</stp>
        <tr r="B126" s="3"/>
      </tp>
      <tp t="s">
        <v>#N/A N/A</v>
        <stp/>
        <stp>BDH|7262709464067674793</stp>
        <tr r="D215" s="3"/>
      </tp>
      <tp t="s">
        <v>#N/A N/A</v>
        <stp/>
        <stp>BDS|9230981374181797072</stp>
        <tr r="AH397" s="3"/>
      </tp>
      <tp t="s">
        <v>#N/A N/A</v>
        <stp/>
        <stp>BDS|8419358960319671292</stp>
        <tr r="W285" s="3"/>
      </tp>
      <tp t="e">
        <v>#N/A</v>
        <stp/>
        <stp>BDS|4802370986841419835</stp>
        <tr r="W254" s="3"/>
        <tr r="W254" s="3"/>
        <tr r="L254" s="3"/>
        <tr r="L254" s="3"/>
        <tr r="AH254" s="3"/>
        <tr r="AH254" s="3"/>
      </tp>
      <tp t="e">
        <v>#N/A</v>
        <stp/>
        <stp>BDP|1938031654557519555</stp>
        <tr r="B17" s="3"/>
      </tp>
      <tp t="s">
        <v>#N/A N/A</v>
        <stp/>
        <stp>BDS|1654534839391130035</stp>
        <tr r="W493" s="3"/>
      </tp>
      <tp t="s">
        <v>#N/A N/A</v>
        <stp/>
        <stp>BDH|3180371959291633278</stp>
        <tr r="D410" s="3"/>
      </tp>
      <tp t="s">
        <v>#N/A N/A</v>
        <stp/>
        <stp>BDH|2886207417350393726</stp>
        <tr r="B472" s="3"/>
      </tp>
      <tp t="s">
        <v>#N/A N/A</v>
        <stp/>
        <stp>BDH|3475510807102856240</stp>
        <tr r="C294" s="3"/>
      </tp>
      <tp t="s">
        <v>#N/A N/A</v>
        <stp/>
        <stp>BDH|2700658171954473194</stp>
        <tr r="B156" s="3"/>
      </tp>
      <tp t="s">
        <v>#N/A N/A</v>
        <stp/>
        <stp>BDH|4152339414430824008</stp>
        <tr r="E494" s="3"/>
      </tp>
      <tp t="s">
        <v>#N/A N/A</v>
        <stp/>
        <stp>BDH|3858766103405628750</stp>
        <tr r="E427" s="3"/>
      </tp>
      <tp t="s">
        <v>#N/A N/A</v>
        <stp/>
        <stp>BDH|5105210546497130292</stp>
        <tr r="H130" s="3"/>
      </tp>
      <tp t="s">
        <v>#N/A N/A</v>
        <stp/>
        <stp>BDH|5287591237474486161</stp>
        <tr r="G469" s="3"/>
      </tp>
      <tp t="s">
        <v>#N/A N/A</v>
        <stp/>
        <stp>BDH|9232867769817692651</stp>
        <tr r="E539" s="3"/>
      </tp>
      <tp t="s">
        <v>#N/A N/A</v>
        <stp/>
        <stp>BDH|7987456236241443700</stp>
        <tr r="D473" s="3"/>
      </tp>
      <tp t="s">
        <v>#N/A N/A</v>
        <stp/>
        <stp>BDH|2961606744392649459</stp>
        <tr r="H127" s="3"/>
      </tp>
      <tp t="s">
        <v>#N/A N/A</v>
        <stp/>
        <stp>BDS|3862213914431380710</stp>
        <tr r="W383" s="3"/>
      </tp>
      <tp t="s">
        <v>#N/A N/A</v>
        <stp/>
        <stp>BDS|4819783415062372699</stp>
        <tr r="AH333" s="3"/>
      </tp>
      <tp t="s">
        <v>#N/A N/A</v>
        <stp/>
        <stp>BDS|5021043668665538067</stp>
        <tr r="W210" s="3"/>
      </tp>
      <tp t="e">
        <v>#N/A</v>
        <stp/>
        <stp>BDS|3813069436880071676</stp>
        <tr r="W140" s="3"/>
        <tr r="W140" s="3"/>
        <tr r="AH140" s="3"/>
        <tr r="AH140" s="3"/>
        <tr r="L140" s="3"/>
        <tr r="L140" s="3"/>
      </tp>
      <tp t="s">
        <v>#N/A N/A</v>
        <stp/>
        <stp>BDH|5836170614701448201</stp>
        <tr r="D388" s="3"/>
      </tp>
      <tp t="s">
        <v>#N/A N/A</v>
        <stp/>
        <stp>BDH|1431017732643969715</stp>
        <tr r="B597" s="3"/>
      </tp>
      <tp t="s">
        <v>#N/A N/A</v>
        <stp/>
        <stp>BDH|4406318126311464288</stp>
        <tr r="H536" s="3"/>
      </tp>
      <tp t="s">
        <v>#N/A N/A</v>
        <stp/>
        <stp>BDH|4028279078260991799</stp>
        <tr r="H420" s="3"/>
      </tp>
      <tp t="s">
        <v>#N/A N/A</v>
        <stp/>
        <stp>BDH|6513608189067525967</stp>
        <tr r="I398" s="3"/>
      </tp>
      <tp t="e">
        <v>#N/A</v>
        <stp/>
        <stp>BDS|4994243511698458947</stp>
        <tr r="W411" s="3"/>
        <tr r="W411" s="3"/>
        <tr r="AH411" s="3"/>
        <tr r="AH411" s="3"/>
        <tr r="L411" s="3"/>
        <tr r="L411" s="3"/>
      </tp>
      <tp t="s">
        <v>#N/A N/A</v>
        <stp/>
        <stp>BDH|1883546914845526615</stp>
        <tr r="C277" s="3"/>
      </tp>
      <tp t="s">
        <v>#N/A N/A</v>
        <stp/>
        <stp>BDH|7414866425343863836</stp>
        <tr r="F436" s="3"/>
      </tp>
      <tp t="s">
        <v>#N/A N/A</v>
        <stp/>
        <stp>BDH|3106804238888460613</stp>
        <tr r="G472" s="3"/>
      </tp>
      <tp t="s">
        <v>#N/A N/A</v>
        <stp/>
        <stp>BDH|2197447868073258531</stp>
        <tr r="I290" s="3"/>
      </tp>
      <tp t="s">
        <v>#N/A N/A</v>
        <stp/>
        <stp>BDH|1890253004722596709</stp>
        <tr r="C372" s="3"/>
      </tp>
      <tp t="s">
        <v>#N/A N/A</v>
        <stp/>
        <stp>BDH|9885391165928899205</stp>
        <tr r="G284" s="3"/>
      </tp>
      <tp t="s">
        <v>#N/A N/A</v>
        <stp/>
        <stp>BDS|7581183516651215046</stp>
        <tr r="AH120" s="3"/>
      </tp>
      <tp t="e">
        <v>#N/A</v>
        <stp/>
        <stp>BDS|8723427864049486583</stp>
        <tr r="AH261" s="3"/>
        <tr r="AH261" s="3"/>
        <tr r="W261" s="3"/>
        <tr r="W261" s="3"/>
        <tr r="L261" s="3"/>
        <tr r="L261" s="3"/>
      </tp>
      <tp t="s">
        <v>#N/A N/A</v>
        <stp/>
        <stp>BDS|7727895700650578964</stp>
        <tr r="L174" s="3"/>
      </tp>
      <tp t="e">
        <v>#N/A</v>
        <stp/>
        <stp>BDS|2561785951781949786</stp>
        <tr r="L113" s="3"/>
        <tr r="L113" s="3"/>
        <tr r="W113" s="3"/>
        <tr r="W113" s="3"/>
        <tr r="AH113" s="3"/>
        <tr r="AH113" s="3"/>
      </tp>
      <tp t="s">
        <v>#N/A N/A</v>
        <stp/>
        <stp>BDS|7102768691978878730</stp>
        <tr r="L128" s="3"/>
      </tp>
      <tp t="s">
        <v>#N/A N/A</v>
        <stp/>
        <stp>BDH|2018317373827786787</stp>
        <tr r="H149" s="3"/>
      </tp>
      <tp t="s">
        <v>#N/A N/A</v>
        <stp/>
        <stp>BDH|5118115703562811061</stp>
        <tr r="C455" s="3"/>
      </tp>
      <tp t="s">
        <v>#N/A N/A</v>
        <stp/>
        <stp>BDH|7688139193360256996</stp>
        <tr r="D151" s="3"/>
      </tp>
      <tp t="s">
        <v>#N/A N/A</v>
        <stp/>
        <stp>BDH|3748599140731026538</stp>
        <tr r="F376" s="3"/>
      </tp>
      <tp t="s">
        <v>#N/A N/A</v>
        <stp/>
        <stp>BDH|3411083070347015515</stp>
        <tr r="D402" s="3"/>
      </tp>
      <tp t="s">
        <v>#N/A N/A</v>
        <stp/>
        <stp>BDH|4450963304492222998</stp>
        <tr r="H279" s="3"/>
      </tp>
      <tp t="s">
        <v>#N/A N/A</v>
        <stp/>
        <stp>BDH|4487112199699842392</stp>
        <tr r="E534" s="3"/>
      </tp>
      <tp t="s">
        <v>#N/A N/A</v>
        <stp/>
        <stp>BDH|1971892128999700426</stp>
        <tr r="F357" s="3"/>
      </tp>
      <tp t="s">
        <v>#N/A N/A</v>
        <stp/>
        <stp>BDH|3423754545530875619</stp>
        <tr r="C178" s="3"/>
      </tp>
      <tp t="s">
        <v>#N/A N/A</v>
        <stp/>
        <stp>BDS|7243803856068491426</stp>
        <tr r="L602" s="3"/>
      </tp>
      <tp t="s">
        <v>#N/A N/A</v>
        <stp/>
        <stp>BDS|3648773141584791254</stp>
        <tr r="L568" s="3"/>
      </tp>
      <tp t="s">
        <v>#N/A N/A</v>
        <stp/>
        <stp>BDS|7612693399697404908</stp>
        <tr r="AH362" s="3"/>
      </tp>
      <tp t="s">
        <v>#N/A N/A</v>
        <stp/>
        <stp>BDS|1579008629443981676</stp>
        <tr r="W580" s="3"/>
      </tp>
      <tp t="s">
        <v>#N/A N/A</v>
        <stp/>
        <stp>BDS|8459989798418244649</stp>
        <tr r="AH334" s="3"/>
      </tp>
      <tp t="s">
        <v>#N/A N/A</v>
        <stp/>
        <stp>BDH|2072322423753444677</stp>
        <tr r="F594" s="3"/>
      </tp>
      <tp t="s">
        <v>#N/A N/A</v>
        <stp/>
        <stp>BDH|1922078329820307562</stp>
        <tr r="C399" s="3"/>
      </tp>
      <tp t="s">
        <v>#N/A N/A</v>
        <stp/>
        <stp>BDH|8263350721209456603</stp>
        <tr r="B446" s="3"/>
      </tp>
      <tp t="s">
        <v>#N/A N/A</v>
        <stp/>
        <stp>BDH|5641373932887726469</stp>
        <tr r="F414" s="3"/>
      </tp>
      <tp t="s">
        <v>#N/A N/A</v>
        <stp/>
        <stp>BDH|6819892692270060113</stp>
        <tr r="E120" s="3"/>
      </tp>
      <tp t="s">
        <v>#N/A N/A</v>
        <stp/>
        <stp>BDH|2692673775647595233</stp>
        <tr r="F164" s="3"/>
      </tp>
      <tp t="s">
        <v>#N/A N/A</v>
        <stp/>
        <stp>BDH|2704503735266227425</stp>
        <tr r="D406" s="3"/>
      </tp>
      <tp t="s">
        <v>#N/A N/A</v>
        <stp/>
        <stp>BDH|6391903985429308878</stp>
        <tr r="F180" s="3"/>
      </tp>
      <tp t="s">
        <v>#N/A N/A</v>
        <stp/>
        <stp>BDH|4794327191360470821</stp>
        <tr r="G144" s="3"/>
      </tp>
      <tp t="s">
        <v>#N/A N/A</v>
        <stp/>
        <stp>BDH|6772397627604991522</stp>
        <tr r="H590" s="3"/>
      </tp>
      <tp t="s">
        <v>#N/A N/A</v>
        <stp/>
        <stp>BDH|4249608146735376552</stp>
        <tr r="I135" s="3"/>
      </tp>
      <tp t="s">
        <v>#N/A N/A</v>
        <stp/>
        <stp>BDH|1555912575190182920</stp>
        <tr r="G507" s="3"/>
      </tp>
      <tp t="s">
        <v>#N/A N/A</v>
        <stp/>
        <stp>BDS|4530533754810355223</stp>
        <tr r="W329" s="3"/>
      </tp>
      <tp t="s">
        <v>#N/A N/A</v>
        <stp/>
        <stp>BDS|7164389133717920606</stp>
        <tr r="W112" s="3"/>
      </tp>
      <tp t="s">
        <v>#N/A N/A</v>
        <stp/>
        <stp>BDS|3304766962435762134</stp>
        <tr r="L423" s="3"/>
      </tp>
      <tp t="s">
        <v>#N/A N/A</v>
        <stp/>
        <stp>BDS|6976644502311538795</stp>
        <tr r="L312" s="3"/>
      </tp>
      <tp t="e">
        <v>#N/A</v>
        <stp/>
        <stp>BDS|8728747713260464876</stp>
        <tr r="L114" s="3"/>
        <tr r="L114" s="3"/>
        <tr r="AH114" s="3"/>
        <tr r="AH114" s="3"/>
        <tr r="W114" s="3"/>
        <tr r="W114" s="3"/>
      </tp>
      <tp t="s">
        <v>#N/A N/A</v>
        <stp/>
        <stp>BDS|1762509289003999941</stp>
        <tr r="AH552" s="3"/>
      </tp>
      <tp t="s">
        <v>#N/A N/A</v>
        <stp/>
        <stp>BDH|7272073604217274605</stp>
        <tr r="I377" s="3"/>
      </tp>
      <tp t="s">
        <v>#N/A N/A</v>
        <stp/>
        <stp>BDH|2351202624060622423</stp>
        <tr r="E265" s="3"/>
      </tp>
      <tp t="s">
        <v>#N/A N/A</v>
        <stp/>
        <stp>BDH|3650787594688122380</stp>
        <tr r="F233" s="3"/>
      </tp>
      <tp t="s">
        <v>#N/A N/A</v>
        <stp/>
        <stp>BDH|1577833866349720043</stp>
        <tr r="I212" s="3"/>
      </tp>
      <tp t="s">
        <v>#N/A N/A</v>
        <stp/>
        <stp>BDH|7735795093197989875</stp>
        <tr r="G463" s="3"/>
      </tp>
      <tp t="s">
        <v>#N/A N/A</v>
        <stp/>
        <stp>BDH|2622752830686545658</stp>
        <tr r="I389" s="3"/>
      </tp>
      <tp t="s">
        <v>#N/A N/A</v>
        <stp/>
        <stp>BDH|3896627791529943315</stp>
        <tr r="G194" s="3"/>
      </tp>
      <tp t="s">
        <v>#N/A N/A</v>
        <stp/>
        <stp>BDH|5544245211943658350</stp>
        <tr r="H306" s="3"/>
      </tp>
      <tp t="s">
        <v>#N/A N/A</v>
        <stp/>
        <stp>BDH|6167520857489580926</stp>
        <tr r="D464" s="3"/>
      </tp>
      <tp t="s">
        <v>#N/A N/A</v>
        <stp/>
        <stp>BDH|9173891358912679056</stp>
        <tr r="C425" s="3"/>
      </tp>
      <tp t="s">
        <v>#N/A N/A</v>
        <stp/>
        <stp>BDS|8036259467142184839</stp>
        <tr r="L464" s="3"/>
      </tp>
      <tp t="e">
        <v>#N/A</v>
        <stp/>
        <stp>BDS|3011885231146874812</stp>
        <tr r="W226" s="3"/>
        <tr r="W226" s="3"/>
        <tr r="L226" s="3"/>
        <tr r="L226" s="3"/>
        <tr r="AH226" s="3"/>
        <tr r="AH226" s="3"/>
      </tp>
      <tp t="s">
        <v>#N/A N/A</v>
        <stp/>
        <stp>BDS|4266269741393646738</stp>
        <tr r="AH428" s="3"/>
      </tp>
      <tp t="s">
        <v>#N/A N/A</v>
        <stp/>
        <stp>BDS|5904645800070571582</stp>
        <tr r="L598" s="3"/>
      </tp>
      <tp t="e">
        <v>#N/A</v>
        <stp/>
        <stp>BDS|6337527666436069577</stp>
        <tr r="L524" s="3"/>
        <tr r="L524" s="3"/>
        <tr r="W524" s="3"/>
        <tr r="W524" s="3"/>
        <tr r="AH524" s="3"/>
        <tr r="AH524" s="3"/>
      </tp>
      <tp t="s">
        <v>#N/A N/A</v>
        <stp/>
        <stp>BDS|7966124682088045091</stp>
        <tr r="W595" s="3"/>
      </tp>
      <tp t="s">
        <v>#N/A N/A</v>
        <stp/>
        <stp>BDS|4164767131932598436</stp>
        <tr r="L349" s="3"/>
      </tp>
      <tp t="s">
        <v>#N/A N/A</v>
        <stp/>
        <stp>BDH|9641081295646911023</stp>
        <tr r="E424" s="3"/>
      </tp>
      <tp t="s">
        <v>#N/A N/A</v>
        <stp/>
        <stp>BDH|7172795006010719692</stp>
        <tr r="G354" s="3"/>
      </tp>
      <tp t="s">
        <v>#N/A N/A</v>
        <stp/>
        <stp>BDH|4106785439202837484</stp>
        <tr r="H526" s="3"/>
      </tp>
      <tp t="s">
        <v>#N/A N/A</v>
        <stp/>
        <stp>BDH|1576481319530265263</stp>
        <tr r="G526" s="3"/>
      </tp>
      <tp t="s">
        <v>#N/A N/A</v>
        <stp/>
        <stp>BDH|8257249895292265711</stp>
        <tr r="F336" s="3"/>
      </tp>
      <tp t="s">
        <v>#N/A N/A</v>
        <stp/>
        <stp>BDH|5580235461846679119</stp>
        <tr r="H212" s="3"/>
      </tp>
      <tp t="s">
        <v>#N/A N/A</v>
        <stp/>
        <stp>BDH|2797751042053117415</stp>
        <tr r="E244" s="3"/>
      </tp>
      <tp t="s">
        <v>#N/A N/A</v>
        <stp/>
        <stp>BDH|6015563987274276938</stp>
        <tr r="H284" s="3"/>
      </tp>
      <tp t="e">
        <v>#N/A</v>
        <stp/>
        <stp>BDS|7392295456223934547</stp>
        <tr r="AH246" s="3"/>
        <tr r="AH246" s="3"/>
        <tr r="L246" s="3"/>
        <tr r="L246" s="3"/>
        <tr r="W246" s="3"/>
        <tr r="W246" s="3"/>
      </tp>
      <tp t="s">
        <v>#N/A N/A</v>
        <stp/>
        <stp>BDS|8069221883217662369</stp>
        <tr r="AH493" s="3"/>
      </tp>
      <tp t="e">
        <v>#N/A</v>
        <stp/>
        <stp>BDS|8192536790721358305</stp>
        <tr r="AH460" s="3"/>
        <tr r="AH460" s="3"/>
        <tr r="W460" s="3"/>
        <tr r="W460" s="3"/>
        <tr r="L460" s="3"/>
        <tr r="L460" s="3"/>
      </tp>
      <tp t="e">
        <v>#N/A</v>
        <stp/>
        <stp>BDS|3776144340061466169</stp>
        <tr r="W317" s="3"/>
        <tr r="W317" s="3"/>
        <tr r="L317" s="3"/>
        <tr r="L317" s="3"/>
        <tr r="AH317" s="3"/>
        <tr r="AH317" s="3"/>
      </tp>
      <tp t="s">
        <v>#N/A N/A</v>
        <stp/>
        <stp>BDS|2582329341195273653</stp>
        <tr r="AH563" s="3"/>
      </tp>
      <tp t="s">
        <v>#N/A N/A</v>
        <stp/>
        <stp>BDH|3732187203363804756</stp>
        <tr r="I317" s="3"/>
      </tp>
      <tp t="s">
        <v>#N/A N/A</v>
        <stp/>
        <stp>BDH|9877811592779817720</stp>
        <tr r="B403" s="3"/>
      </tp>
      <tp t="s">
        <v>#N/A N/A</v>
        <stp/>
        <stp>BDH|3985708788429601367</stp>
        <tr r="G261" s="3"/>
      </tp>
      <tp t="s">
        <v>#N/A N/A</v>
        <stp/>
        <stp>BDH|2954429521284998625</stp>
        <tr r="E473" s="3"/>
      </tp>
      <tp t="s">
        <v>#N/A N/A</v>
        <stp/>
        <stp>BDH|6138272363111000542</stp>
        <tr r="B120" s="3"/>
      </tp>
      <tp t="s">
        <v>#N/A N/A</v>
        <stp/>
        <stp>BDH|8896160725358293586</stp>
        <tr r="H486" s="3"/>
      </tp>
      <tp t="s">
        <v>#N/A N/A</v>
        <stp/>
        <stp>BDH|3223696812610844203</stp>
        <tr r="G310" s="3"/>
      </tp>
      <tp t="s">
        <v>#N/A N/A</v>
        <stp/>
        <stp>BDH|2307283991688231792</stp>
        <tr r="H565" s="3"/>
      </tp>
      <tp t="s">
        <v>#N/A N/A</v>
        <stp/>
        <stp>BDH|4031415047832080072</stp>
        <tr r="C140" s="3"/>
      </tp>
      <tp t="s">
        <v>#N/A N/A</v>
        <stp/>
        <stp>BDH|7906060419198349841</stp>
        <tr r="H557" s="3"/>
      </tp>
      <tp t="s">
        <v>#N/A N/A</v>
        <stp/>
        <stp>BDH|4553224878021957670</stp>
        <tr r="C383" s="3"/>
      </tp>
      <tp t="s">
        <v>#N/A N/A</v>
        <stp/>
        <stp>BDH|5051341195621129817</stp>
        <tr r="F377" s="3"/>
      </tp>
      <tp t="s">
        <v>#N/A N/A</v>
        <stp/>
        <stp>BDH|4353134334842097256</stp>
        <tr r="F404" s="3"/>
      </tp>
      <tp t="s">
        <v>#N/A N/A</v>
        <stp/>
        <stp>BDH|9943870165689941830</stp>
        <tr r="G166" s="3"/>
      </tp>
      <tp t="s">
        <v>#N/A N/A</v>
        <stp/>
        <stp>BDH|9515094662240856979</stp>
        <tr r="D577" s="3"/>
      </tp>
      <tp t="s">
        <v>#N/A N/A</v>
        <stp/>
        <stp>BDH|3399729171985930080</stp>
        <tr r="I265" s="3"/>
      </tp>
      <tp t="s">
        <v>#N/A N/A</v>
        <stp/>
        <stp>BDH|4736222036262190136</stp>
        <tr r="E405" s="3"/>
      </tp>
      <tp t="s">
        <v>#N/A N/A</v>
        <stp/>
        <stp>BDH|9712136211089104658</stp>
        <tr r="G360" s="3"/>
      </tp>
      <tp t="e">
        <v>#N/A</v>
        <stp/>
        <stp>BDS|6624515786154474938</stp>
        <tr r="AH327" s="3"/>
        <tr r="AH327" s="3"/>
        <tr r="W327" s="3"/>
        <tr r="W327" s="3"/>
        <tr r="L327" s="3"/>
        <tr r="L327" s="3"/>
      </tp>
      <tp t="s">
        <v>#N/A N/A</v>
        <stp/>
        <stp>BDS|5057732107264185031</stp>
        <tr r="L583" s="3"/>
      </tp>
      <tp t="s">
        <v>#N/A N/A</v>
        <stp/>
        <stp>BDS|3788602965920310570</stp>
        <tr r="AH432" s="3"/>
      </tp>
      <tp t="e">
        <v>#N/A</v>
        <stp/>
        <stp>BDS|2665985524736468985</stp>
        <tr r="AH425" s="3"/>
        <tr r="AH425" s="3"/>
        <tr r="W425" s="3"/>
        <tr r="W425" s="3"/>
        <tr r="L425" s="3"/>
        <tr r="L425" s="3"/>
      </tp>
      <tp t="s">
        <v>#N/A N/A</v>
        <stp/>
        <stp>BDH|5660254265465422245</stp>
        <tr r="C484" s="3"/>
      </tp>
      <tp t="s">
        <v>#N/A N/A</v>
        <stp/>
        <stp>BDH|7349658411991912787</stp>
        <tr r="B285" s="3"/>
      </tp>
      <tp t="s">
        <v>#N/A N/A</v>
        <stp/>
        <stp>BDH|2743334639757253391</stp>
        <tr r="B463" s="3"/>
      </tp>
      <tp t="s">
        <v>#N/A N/A</v>
        <stp/>
        <stp>BDH|4119585918416733006</stp>
        <tr r="D528" s="3"/>
      </tp>
      <tp t="s">
        <v>#N/A N/A</v>
        <stp/>
        <stp>BDH|7363736722354723035</stp>
        <tr r="H368" s="3"/>
      </tp>
      <tp t="s">
        <v>#N/A N/A</v>
        <stp/>
        <stp>BDH|1824200559879597925</stp>
        <tr r="G359" s="3"/>
      </tp>
      <tp t="s">
        <v>#N/A N/A</v>
        <stp/>
        <stp>BDH|4912882702633490915</stp>
        <tr r="H508" s="3"/>
      </tp>
      <tp t="s">
        <v>#N/A N/A</v>
        <stp/>
        <stp>BDH|5438170210922449117</stp>
        <tr r="G179" s="3"/>
      </tp>
      <tp t="s">
        <v>#N/A N/A</v>
        <stp/>
        <stp>BDH|3380093115052898619</stp>
        <tr r="E366" s="3"/>
      </tp>
      <tp t="s">
        <v>#N/A N/A</v>
        <stp/>
        <stp>BDH|8237916356847433574</stp>
        <tr r="G467" s="3"/>
      </tp>
      <tp t="s">
        <v>#N/A N/A</v>
        <stp/>
        <stp>BDH|8787832582177451943</stp>
        <tr r="H325" s="3"/>
      </tp>
      <tp t="s">
        <v>#N/A N/A</v>
        <stp/>
        <stp>BDH|3308675950284096221</stp>
        <tr r="I426" s="3"/>
      </tp>
      <tp t="s">
        <v>#N/A N/A</v>
        <stp/>
        <stp>BDS|2512868091857783226</stp>
        <tr r="W182" s="3"/>
      </tp>
      <tp t="s">
        <v>#N/A N/A</v>
        <stp/>
        <stp>BDS|5244579720233410761</stp>
        <tr r="W505" s="3"/>
      </tp>
      <tp t="e">
        <v>#N/A</v>
        <stp/>
        <stp>BDS|2013075410064676160</stp>
        <tr r="W117" s="3"/>
        <tr r="W117" s="3"/>
        <tr r="L117" s="3"/>
        <tr r="L117" s="3"/>
        <tr r="AH117" s="3"/>
        <tr r="AH117" s="3"/>
      </tp>
      <tp t="s">
        <v>#N/A N/A</v>
        <stp/>
        <stp>BDS|1131723656594543174</stp>
        <tr r="AH246" s="3"/>
      </tp>
      <tp t="s">
        <v>#N/A N/A</v>
        <stp/>
        <stp>BDH|3004630403563165060</stp>
        <tr r="E161" s="3"/>
      </tp>
      <tp t="s">
        <v>#N/A N/A</v>
        <stp/>
        <stp>BDH|3337460076120291669</stp>
        <tr r="C102" s="3"/>
      </tp>
      <tp t="s">
        <v>#N/A N/A</v>
        <stp/>
        <stp>BDH|8085456110908262303</stp>
        <tr r="F552" s="3"/>
      </tp>
      <tp t="s">
        <v>#N/A N/A</v>
        <stp/>
        <stp>BDH|7964116063084421287</stp>
        <tr r="E303" s="3"/>
      </tp>
      <tp t="s">
        <v>#N/A N/A</v>
        <stp/>
        <stp>BDH|5188820532301774918</stp>
        <tr r="D352" s="3"/>
      </tp>
      <tp t="s">
        <v>#N/A N/A</v>
        <stp/>
        <stp>BDH|2147695469903676708</stp>
        <tr r="F472" s="3"/>
      </tp>
      <tp t="s">
        <v>#N/A N/A</v>
        <stp/>
        <stp>BDH|7915729247853313188</stp>
        <tr r="H438" s="3"/>
      </tp>
      <tp t="s">
        <v>#N/A N/A</v>
        <stp/>
        <stp>BDH|9742179441358208244</stp>
        <tr r="G458" s="3"/>
      </tp>
      <tp t="s">
        <v>#N/A N/A</v>
        <stp/>
        <stp>BDH|1426078006341579673</stp>
        <tr r="G247" s="3"/>
      </tp>
      <tp t="s">
        <v>#N/A N/A</v>
        <stp/>
        <stp>BDH|8036222945038652068</stp>
        <tr r="G407" s="3"/>
      </tp>
      <tp t="s">
        <v>#N/A N/A</v>
        <stp/>
        <stp>BDS|7046544662872029024</stp>
        <tr r="L468" s="3"/>
      </tp>
      <tp t="s">
        <v>#N/A N/A</v>
        <stp/>
        <stp>BDS|5470413720367388221</stp>
        <tr r="W538" s="3"/>
      </tp>
      <tp t="s">
        <v>#N/A N/A</v>
        <stp/>
        <stp>BDH|6940692476361562072</stp>
        <tr r="H337" s="3"/>
      </tp>
      <tp t="s">
        <v>#N/A N/A</v>
        <stp/>
        <stp>BDH|7543968054839108424</stp>
        <tr r="D498" s="3"/>
      </tp>
      <tp t="s">
        <v>#N/A N/A</v>
        <stp/>
        <stp>BDH|1977460748247340005</stp>
        <tr r="F218" s="3"/>
      </tp>
      <tp t="s">
        <v>#N/A N/A</v>
        <stp/>
        <stp>BDH|3720175530631143651</stp>
        <tr r="G449" s="3"/>
      </tp>
      <tp t="s">
        <v>#N/A N/A</v>
        <stp/>
        <stp>BDH|1809142402335256380</stp>
        <tr r="I333" s="3"/>
      </tp>
      <tp t="s">
        <v>#N/A N/A</v>
        <stp/>
        <stp>BDH|2686013923896276023</stp>
        <tr r="G258" s="3"/>
      </tp>
      <tp t="s">
        <v>#N/A N/A</v>
        <stp/>
        <stp>BDH|3724035176794460621</stp>
        <tr r="E515" s="3"/>
      </tp>
      <tp t="s">
        <v>#N/A N/A</v>
        <stp/>
        <stp>BDH|1377233057430336005</stp>
        <tr r="E469" s="3"/>
      </tp>
      <tp t="s">
        <v>#N/A N/A</v>
        <stp/>
        <stp>BDH|8794550017212543847</stp>
        <tr r="F296" s="3"/>
      </tp>
      <tp t="s">
        <v>#N/A N/A</v>
        <stp/>
        <stp>BDH|4919923281437685481</stp>
        <tr r="F496" s="3"/>
      </tp>
      <tp t="s">
        <v>#N/A N/A</v>
        <stp/>
        <stp>BDH|5027839047278957792</stp>
        <tr r="F145" s="3"/>
      </tp>
      <tp t="s">
        <v>#N/A N/A</v>
        <stp/>
        <stp>BDS|9510828330585637147</stp>
        <tr r="L308" s="3"/>
      </tp>
      <tp t="e">
        <v>#N/A</v>
        <stp/>
        <stp>BDS|2705643148665705394</stp>
        <tr r="W396" s="3"/>
        <tr r="W396" s="3"/>
        <tr r="AH396" s="3"/>
        <tr r="AH396" s="3"/>
        <tr r="L396" s="3"/>
        <tr r="L396" s="3"/>
      </tp>
      <tp t="e">
        <v>#N/A</v>
        <stp/>
        <stp>BDS|8277033033198415530</stp>
        <tr r="L458" s="3"/>
        <tr r="L458" s="3"/>
        <tr r="W458" s="3"/>
        <tr r="W458" s="3"/>
        <tr r="AH458" s="3"/>
        <tr r="AH458" s="3"/>
      </tp>
      <tp t="s">
        <v>#N/A N/A</v>
        <stp/>
        <stp>BDH|9679846281237240847</stp>
        <tr r="H480" s="3"/>
      </tp>
      <tp t="s">
        <v>#N/A N/A</v>
        <stp/>
        <stp>BDH|3841481626570044331</stp>
        <tr r="F509" s="3"/>
      </tp>
      <tp t="s">
        <v>#N/A N/A</v>
        <stp/>
        <stp>BDH|3486016846247203649</stp>
        <tr r="I223" s="3"/>
      </tp>
      <tp t="s">
        <v>#N/A N/A</v>
        <stp/>
        <stp>BDH|2658059373883750025</stp>
        <tr r="G330" s="3"/>
      </tp>
      <tp t="s">
        <v>#N/A N/A</v>
        <stp/>
        <stp>BDH|8200824076626420777</stp>
        <tr r="E463" s="3"/>
      </tp>
      <tp t="s">
        <v>#N/A N/A</v>
        <stp/>
        <stp>BDH|5883790663603689111</stp>
        <tr r="C187" s="3"/>
      </tp>
      <tp t="s">
        <v>#N/A N/A</v>
        <stp/>
        <stp>BDH|5668193139905467473</stp>
        <tr r="F309" s="3"/>
      </tp>
      <tp t="s">
        <v>#N/A N/A</v>
        <stp/>
        <stp>BDH|2474248610287120047</stp>
        <tr r="I182" s="3"/>
      </tp>
      <tp t="s">
        <v>#N/A N/A</v>
        <stp/>
        <stp>BDH|2664979748301965851</stp>
        <tr r="D509" s="3"/>
      </tp>
      <tp t="s">
        <v>#N/A N/A</v>
        <stp/>
        <stp>BDH|3371160658377982616</stp>
        <tr r="C348" s="3"/>
      </tp>
      <tp t="s">
        <v>#N/A N/A</v>
        <stp/>
        <stp>BDH|5163273644805158062</stp>
        <tr r="B247" s="3"/>
      </tp>
      <tp t="s">
        <v>#N/A N/A</v>
        <stp/>
        <stp>BDH|7190163657311111446</stp>
        <tr r="G389" s="3"/>
      </tp>
      <tp t="s">
        <v>#N/A N/A</v>
        <stp/>
        <stp>BDH|9901995219964415383</stp>
        <tr r="I180" s="3"/>
      </tp>
      <tp t="s">
        <v>#N/A N/A</v>
        <stp/>
        <stp>BDH|49946340610189692</stp>
        <tr r="B475" s="3"/>
      </tp>
      <tp t="s">
        <v>#N/A N/A</v>
        <stp/>
        <stp>BDS|8916361894975423054</stp>
        <tr r="W394" s="3"/>
      </tp>
      <tp t="e">
        <v>#N/A</v>
        <stp/>
        <stp>BDS|6060085273513954583</stp>
        <tr r="W270" s="3"/>
        <tr r="W270" s="3"/>
        <tr r="L270" s="3"/>
        <tr r="L270" s="3"/>
        <tr r="AH270" s="3"/>
        <tr r="AH270" s="3"/>
      </tp>
      <tp t="e">
        <v>#N/A</v>
        <stp/>
        <stp>BDS|6710880557728769451</stp>
        <tr r="W199" s="3"/>
        <tr r="W199" s="3"/>
        <tr r="L199" s="3"/>
        <tr r="L199" s="3"/>
        <tr r="AH199" s="3"/>
        <tr r="AH199" s="3"/>
      </tp>
      <tp t="s">
        <v>#N/A N/A</v>
        <stp/>
        <stp>BDS|7565542951188275887</stp>
        <tr r="W178" s="3"/>
      </tp>
      <tp t="s">
        <v>#N/A N/A</v>
        <stp/>
        <stp>BDH|4371282451265200122</stp>
        <tr r="F493" s="3"/>
      </tp>
      <tp t="s">
        <v>#N/A N/A</v>
        <stp/>
        <stp>BDH|1260461439180165167</stp>
        <tr r="H242" s="3"/>
      </tp>
      <tp t="s">
        <v>#N/A N/A</v>
        <stp/>
        <stp>BDH|5358450959061563208</stp>
        <tr r="E275" s="3"/>
      </tp>
      <tp t="s">
        <v>#N/A N/A</v>
        <stp/>
        <stp>BDH|7318497611172885791</stp>
        <tr r="B352" s="3"/>
      </tp>
      <tp t="s">
        <v>#N/A N/A</v>
        <stp/>
        <stp>BDS|5893585317687417183</stp>
        <tr r="L231" s="3"/>
      </tp>
      <tp t="s">
        <v>#N/A N/A</v>
        <stp/>
        <stp>BDS|5040798823692525548</stp>
        <tr r="L311" s="3"/>
      </tp>
      <tp t="s">
        <v>#N/A N/A</v>
        <stp/>
        <stp>BDH|1329559125911890008</stp>
        <tr r="H115" s="3"/>
      </tp>
      <tp t="s">
        <v>#N/A N/A</v>
        <stp/>
        <stp>BDH|2190503557966542382</stp>
        <tr r="H414" s="3"/>
      </tp>
      <tp t="s">
        <v>#N/A N/A</v>
        <stp/>
        <stp>BDH|7406041038911556264</stp>
        <tr r="H515" s="3"/>
      </tp>
      <tp t="s">
        <v>#N/A N/A</v>
        <stp/>
        <stp>BDH|6614575857837935642</stp>
        <tr r="F206" s="3"/>
      </tp>
      <tp t="s">
        <v>#N/A N/A</v>
        <stp/>
        <stp>BDH|1062381965035380653</stp>
        <tr r="D487" s="3"/>
      </tp>
      <tp t="s">
        <v>#N/A N/A</v>
        <stp/>
        <stp>BDH|1497566528007832693</stp>
        <tr r="G538" s="3"/>
      </tp>
      <tp t="s">
        <v>#N/A N/A</v>
        <stp/>
        <stp>BDH|1989642242514158054</stp>
        <tr r="H371" s="3"/>
      </tp>
      <tp t="e">
        <v>#N/A</v>
        <stp/>
        <stp>BDS|8790033839234139842</stp>
        <tr r="L141" s="3"/>
        <tr r="L141" s="3"/>
        <tr r="W141" s="3"/>
        <tr r="W141" s="3"/>
        <tr r="AH141" s="3"/>
        <tr r="AH141" s="3"/>
      </tp>
      <tp t="s">
        <v>#N/A N/A</v>
        <stp/>
        <stp>BDS|4908865177184564851</stp>
        <tr r="W195" s="3"/>
      </tp>
      <tp t="s">
        <v>#N/A N/A</v>
        <stp/>
        <stp>BDS|3908099988809298528</stp>
        <tr r="W190" s="3"/>
      </tp>
      <tp t="s">
        <v>#N/A N/A</v>
        <stp/>
        <stp>BDS|4406785137524171323</stp>
        <tr r="W461" s="3"/>
      </tp>
      <tp t="s">
        <v>#N/A N/A</v>
        <stp/>
        <stp>BDH|1924312543380684159</stp>
        <tr r="B235" s="3"/>
      </tp>
      <tp t="s">
        <v>#N/A N/A</v>
        <stp/>
        <stp>BDH|2998209690558994687</stp>
        <tr r="B377" s="3"/>
      </tp>
      <tp t="s">
        <v>#N/A N/A</v>
        <stp/>
        <stp>BDH|7772454034724787391</stp>
        <tr r="C306" s="3"/>
      </tp>
      <tp t="s">
        <v>#N/A N/A</v>
        <stp/>
        <stp>BDH|4128578309367100164</stp>
        <tr r="C95" s="3"/>
      </tp>
      <tp t="s">
        <v>#N/A N/A</v>
        <stp/>
        <stp>BDH|2852430046945249077</stp>
        <tr r="G299" s="3"/>
      </tp>
      <tp t="s">
        <v>#N/A N/A</v>
        <stp/>
        <stp>BDH|6989742662870043079</stp>
        <tr r="E192" s="3"/>
      </tp>
      <tp t="s">
        <v>#N/A N/A</v>
        <stp/>
        <stp>BDH|3913972499915967162</stp>
        <tr r="C341" s="3"/>
      </tp>
      <tp t="e">
        <v>#N/A</v>
        <stp/>
        <stp>BDS|4985377633353034045</stp>
        <tr r="W571" s="3"/>
        <tr r="W571" s="3"/>
        <tr r="AH571" s="3"/>
        <tr r="AH571" s="3"/>
        <tr r="L571" s="3"/>
        <tr r="L571" s="3"/>
      </tp>
      <tp t="e">
        <v>#N/A</v>
        <stp/>
        <stp>BDS|4457852304753427889</stp>
        <tr r="L362" s="3"/>
        <tr r="L362" s="3"/>
        <tr r="W362" s="3"/>
        <tr r="W362" s="3"/>
        <tr r="AH362" s="3"/>
        <tr r="AH362" s="3"/>
      </tp>
      <tp t="s">
        <v>#N/A N/A</v>
        <stp/>
        <stp>BDH|3767140109454160125</stp>
        <tr r="I263" s="3"/>
      </tp>
      <tp t="s">
        <v>#N/A N/A</v>
        <stp/>
        <stp>BDH|9568702305140175983</stp>
        <tr r="D459" s="3"/>
      </tp>
      <tp t="s">
        <v>#N/A N/A</v>
        <stp/>
        <stp>BDH|9587162788220286702</stp>
        <tr r="E562" s="3"/>
      </tp>
      <tp t="s">
        <v>#N/A N/A</v>
        <stp/>
        <stp>BDH|1738783176044076205</stp>
        <tr r="F257" s="3"/>
      </tp>
      <tp t="s">
        <v>#N/A N/A</v>
        <stp/>
        <stp>BDH|6593672368994131527</stp>
        <tr r="H146" s="3"/>
      </tp>
      <tp t="s">
        <v>#N/A N/A</v>
        <stp/>
        <stp>BDH|4107794941471618168</stp>
        <tr r="H377" s="3"/>
      </tp>
      <tp t="s">
        <v>#N/A N/A</v>
        <stp/>
        <stp>BDH|6894325806695650735</stp>
        <tr r="C149" s="3"/>
      </tp>
      <tp t="s">
        <v>#N/A N/A</v>
        <stp/>
        <stp>BDS|4883114033105638425</stp>
        <tr r="L220" s="3"/>
      </tp>
      <tp t="e">
        <v>#N/A</v>
        <stp/>
        <stp>BDS|6651020507579583881</stp>
        <tr r="W211" s="3"/>
        <tr r="W211" s="3"/>
        <tr r="L211" s="3"/>
        <tr r="L211" s="3"/>
        <tr r="AH211" s="3"/>
        <tr r="AH211" s="3"/>
      </tp>
      <tp t="s">
        <v>#N/A N/A</v>
        <stp/>
        <stp>BDS|5328743610942850610</stp>
        <tr r="AH426" s="3"/>
      </tp>
      <tp t="s">
        <v>#N/A N/A</v>
        <stp/>
        <stp>BDS|9299669888260128033</stp>
        <tr r="AH356" s="3"/>
      </tp>
      <tp t="s">
        <v>#N/A N/A</v>
        <stp/>
        <stp>BDS|1879554167410133553</stp>
        <tr r="L483" s="3"/>
      </tp>
      <tp t="s">
        <v>#N/A N/A</v>
        <stp/>
        <stp>BDH|4253215009002478304</stp>
        <tr r="I112" s="3"/>
      </tp>
      <tp t="s">
        <v>#N/A N/A</v>
        <stp/>
        <stp>BDH|3211676144013875575</stp>
        <tr r="I256" s="3"/>
      </tp>
      <tp t="s">
        <v>#N/A N/A</v>
        <stp/>
        <stp>BDH|5639812350748024790</stp>
        <tr r="D445" s="3"/>
      </tp>
      <tp t="s">
        <v>#N/A N/A</v>
        <stp/>
        <stp>BDH|6053042639362289014</stp>
        <tr r="D420" s="3"/>
      </tp>
      <tp t="s">
        <v>#N/A N/A</v>
        <stp/>
        <stp>BDH|5228348769584832397</stp>
        <tr r="D590" s="3"/>
      </tp>
      <tp t="s">
        <v>#N/A N/A</v>
        <stp/>
        <stp>BDH|9389882170460723126</stp>
        <tr r="D95" s="3"/>
      </tp>
      <tp t="s">
        <v>#N/A N/A</v>
        <stp/>
        <stp>BDH|5716266014804323580</stp>
        <tr r="F539" s="3"/>
      </tp>
      <tp t="s">
        <v>#N/A N/A</v>
        <stp/>
        <stp>BDS|2629793640872646467</stp>
        <tr r="L201" s="3"/>
      </tp>
      <tp t="s">
        <v>#N/A N/A</v>
        <stp/>
        <stp>BDS|6892464859456885608</stp>
        <tr r="L467" s="3"/>
      </tp>
      <tp t="s">
        <v>#N/A N/A</v>
        <stp/>
        <stp>BDS|5525256938635018675</stp>
        <tr r="AH278" s="3"/>
      </tp>
      <tp t="e">
        <v>#N/A</v>
        <stp/>
        <stp>BDS|6736048233622681093</stp>
        <tr r="L443" s="3"/>
        <tr r="L443" s="3"/>
        <tr r="W443" s="3"/>
        <tr r="W443" s="3"/>
        <tr r="AH443" s="3"/>
        <tr r="AH443" s="3"/>
      </tp>
      <tp t="s">
        <v>#N/A N/A</v>
        <stp/>
        <stp>BDH|5358197045666944191</stp>
        <tr r="B497" s="3"/>
      </tp>
      <tp t="s">
        <v>#N/A N/A</v>
        <stp/>
        <stp>BDH|1795215917475989070</stp>
        <tr r="C508" s="3"/>
      </tp>
      <tp t="s">
        <v>#N/A N/A</v>
        <stp/>
        <stp>BDH|6967161616898670903</stp>
        <tr r="B310" s="3"/>
      </tp>
      <tp t="s">
        <v>#N/A N/A</v>
        <stp/>
        <stp>BDH|1979165660582149319</stp>
        <tr r="E440" s="3"/>
      </tp>
      <tp t="s">
        <v>#N/A N/A</v>
        <stp/>
        <stp>BDH|8599499942409389626</stp>
        <tr r="D163" s="3"/>
      </tp>
      <tp t="s">
        <v>#N/A N/A</v>
        <stp/>
        <stp>BDH|7936319778825948168</stp>
        <tr r="H292" s="3"/>
      </tp>
      <tp t="s">
        <v>#N/A N/A</v>
        <stp/>
        <stp>BDS|2957304657634127737</stp>
        <tr r="AH379" s="3"/>
      </tp>
      <tp t="s">
        <v>#N/A N/A</v>
        <stp/>
        <stp>BDS|6263855188291178025</stp>
        <tr r="W151" s="3"/>
      </tp>
      <tp t="s">
        <v>#N/A N/A</v>
        <stp/>
        <stp>BDS|7335222904945007799</stp>
        <tr r="W202" s="3"/>
      </tp>
      <tp t="s">
        <v>#N/A N/A</v>
        <stp/>
        <stp>BDH|9763883805082647400</stp>
        <tr r="C150" s="3"/>
      </tp>
      <tp t="s">
        <v>#N/A N/A</v>
        <stp/>
        <stp>BDH|7962433914710367515</stp>
        <tr r="C489" s="3"/>
      </tp>
      <tp t="s">
        <v>#N/A N/A</v>
        <stp/>
        <stp>BDH|5070358914986425694</stp>
        <tr r="B480" s="3"/>
      </tp>
      <tp t="s">
        <v>#N/A N/A</v>
        <stp/>
        <stp>BDH|6095058915126917652</stp>
        <tr r="I95" s="3"/>
      </tp>
      <tp t="s">
        <v>#N/A N/A</v>
        <stp/>
        <stp>BDH|1730860621189954552</stp>
        <tr r="F451" s="3"/>
      </tp>
      <tp t="s">
        <v>#N/A N/A</v>
        <stp/>
        <stp>BDH|2694032518751202534</stp>
        <tr r="G577" s="3"/>
      </tp>
      <tp t="s">
        <v>#N/A N/A</v>
        <stp/>
        <stp>BDH|5704505001425982234</stp>
        <tr r="I160" s="3"/>
      </tp>
      <tp t="s">
        <v>#N/A N/A</v>
        <stp/>
        <stp>BDH|1533766096939196188</stp>
        <tr r="B558" s="3"/>
      </tp>
      <tp t="s">
        <v>#N/A N/A</v>
        <stp/>
        <stp>BDH|9437892087136055868</stp>
        <tr r="E193" s="3"/>
      </tp>
      <tp t="e">
        <v>#N/A</v>
        <stp/>
        <stp>BDS|3763850653618988157</stp>
        <tr r="L517" s="3"/>
        <tr r="L517" s="3"/>
        <tr r="W517" s="3"/>
        <tr r="W517" s="3"/>
        <tr r="AH517" s="3"/>
        <tr r="AH517" s="3"/>
      </tp>
      <tp t="e">
        <v>#N/A</v>
        <stp/>
        <stp>BDS|8749315719295758857</stp>
        <tr r="L196" s="3"/>
        <tr r="L196" s="3"/>
        <tr r="W196" s="3"/>
        <tr r="W196" s="3"/>
        <tr r="AH196" s="3"/>
        <tr r="AH196" s="3"/>
      </tp>
      <tp t="e">
        <v>#N/A</v>
        <stp/>
        <stp>BDS|1735516859895589371</stp>
        <tr r="L379" s="3"/>
        <tr r="L379" s="3"/>
        <tr r="AH379" s="3"/>
        <tr r="AH379" s="3"/>
        <tr r="W379" s="3"/>
        <tr r="W379" s="3"/>
      </tp>
      <tp t="s">
        <v>#N/A N/A</v>
        <stp/>
        <stp>BDH|1620274259033279271</stp>
        <tr r="H210" s="3"/>
      </tp>
      <tp t="s">
        <v>#N/A N/A</v>
        <stp/>
        <stp>BDH|7450108270351061790</stp>
        <tr r="E410" s="3"/>
      </tp>
      <tp t="s">
        <v>#N/A N/A</v>
        <stp/>
        <stp>BDH|7262078149307775366</stp>
        <tr r="I516" s="3"/>
      </tp>
      <tp t="s">
        <v>#N/A N/A</v>
        <stp/>
        <stp>BDH|7633477232703753499</stp>
        <tr r="H361" s="3"/>
      </tp>
      <tp t="e">
        <v>#N/A</v>
        <stp/>
        <stp>BDS|7506108750371048575</stp>
        <tr r="W287" s="3"/>
        <tr r="W287" s="3"/>
        <tr r="L287" s="3"/>
        <tr r="L287" s="3"/>
        <tr r="AH287" s="3"/>
        <tr r="AH287" s="3"/>
      </tp>
      <tp t="s">
        <v>#N/A N/A</v>
        <stp/>
        <stp>BDS|9624386095467887310</stp>
        <tr r="W498" s="3"/>
      </tp>
      <tp t="s">
        <v>#N/A N/A</v>
        <stp/>
        <stp>BDS|6619617954363792162</stp>
        <tr r="W574" s="3"/>
      </tp>
      <tp t="s">
        <v>#N/A N/A</v>
        <stp/>
        <stp>BDS|7661533531364449222</stp>
        <tr r="AH328" s="3"/>
      </tp>
      <tp t="s">
        <v>#N/A N/A</v>
        <stp/>
        <stp>BDS|5600819497027773458</stp>
        <tr r="W111" s="3"/>
      </tp>
      <tp t="s">
        <v>#N/A N/A</v>
        <stp/>
        <stp>BDH|3722683338056116740</stp>
        <tr r="G474" s="3"/>
      </tp>
      <tp t="s">
        <v>#N/A N/A</v>
        <stp/>
        <stp>BDH|8639376683100604467</stp>
        <tr r="H355" s="3"/>
      </tp>
      <tp t="s">
        <v>#N/A N/A</v>
        <stp/>
        <stp>BDH|8200971561298122875</stp>
        <tr r="I218" s="3"/>
      </tp>
      <tp t="s">
        <v>#N/A N/A</v>
        <stp/>
        <stp>BDH|1521892009408336640</stp>
        <tr r="C227" s="3"/>
      </tp>
      <tp t="s">
        <v>#N/A N/A</v>
        <stp/>
        <stp>BDH|5756936983414101740</stp>
        <tr r="C257" s="3"/>
      </tp>
      <tp t="s">
        <v>#N/A N/A</v>
        <stp/>
        <stp>BDH|9014250146358106004</stp>
        <tr r="F139" s="3"/>
      </tp>
      <tp t="s">
        <v>#N/A N/A</v>
        <stp/>
        <stp>BDH|6852259715626250489</stp>
        <tr r="G260" s="3"/>
      </tp>
      <tp t="s">
        <v>#N/A N/A</v>
        <stp/>
        <stp>BDH|1294527234599726910</stp>
        <tr r="F267" s="3"/>
      </tp>
      <tp t="s">
        <v>#N/A N/A</v>
        <stp/>
        <stp>BDH|6044417453050201029</stp>
        <tr r="E116" s="3"/>
      </tp>
      <tp t="s">
        <v>#N/A N/A</v>
        <stp/>
        <stp>BDH|2642465808855304496</stp>
        <tr r="H374" s="3"/>
      </tp>
      <tp t="s">
        <v>#N/A N/A</v>
        <stp/>
        <stp>BDS|2764823402248425508</stp>
        <tr r="W118" s="3"/>
      </tp>
      <tp t="s">
        <v>#N/A N/A</v>
        <stp/>
        <stp>BDS|2790423692900556816</stp>
        <tr r="L126" s="3"/>
      </tp>
      <tp t="s">
        <v>#N/A N/A</v>
        <stp/>
        <stp>BDS|4617232673982390463</stp>
        <tr r="L480" s="3"/>
      </tp>
      <tp t="s">
        <v>#N/A N/A</v>
        <stp/>
        <stp>BDH|5135274841747679320</stp>
        <tr r="E518" s="3"/>
      </tp>
      <tp t="s">
        <v>#N/A N/A</v>
        <stp/>
        <stp>BDH|5666535560476566736</stp>
        <tr r="H202" s="3"/>
      </tp>
      <tp t="s">
        <v>#N/A N/A</v>
        <stp/>
        <stp>BDH|6569157548986341281</stp>
        <tr r="G547" s="3"/>
      </tp>
      <tp t="s">
        <v>#N/A N/A</v>
        <stp/>
        <stp>BDH|3381070337673910490</stp>
        <tr r="D312" s="3"/>
      </tp>
      <tp t="s">
        <v>#N/A N/A</v>
        <stp/>
        <stp>BDS|5548036885888380200</stp>
        <tr r="L546" s="3"/>
      </tp>
      <tp t="e">
        <v>#N/A</v>
        <stp/>
        <stp>BDS|1131830794321125672</stp>
        <tr r="W481" s="3"/>
        <tr r="W481" s="3"/>
        <tr r="L481" s="3"/>
        <tr r="L481" s="3"/>
        <tr r="AH481" s="3"/>
        <tr r="AH481" s="3"/>
      </tp>
      <tp t="s">
        <v>#N/A N/A</v>
        <stp/>
        <stp>BDS|8615332763982196873</stp>
        <tr r="L399" s="3"/>
      </tp>
      <tp t="s">
        <v>#N/A N/A</v>
        <stp/>
        <stp>BDH|2748746693112229920</stp>
        <tr r="H366" s="3"/>
      </tp>
      <tp t="s">
        <v>#N/A N/A</v>
        <stp/>
        <stp>BDH|2286949017249664475</stp>
        <tr r="E201" s="3"/>
      </tp>
      <tp t="s">
        <v>#N/A N/A</v>
        <stp/>
        <stp>BDH|4025561849094635695</stp>
        <tr r="E383" s="3"/>
      </tp>
      <tp t="s">
        <v>#N/A N/A</v>
        <stp/>
        <stp>BDH|1233969593981763700</stp>
        <tr r="G239" s="3"/>
      </tp>
      <tp t="s">
        <v>#N/A N/A</v>
        <stp/>
        <stp>BDH|1255606567223420517</stp>
        <tr r="I370" s="3"/>
      </tp>
      <tp t="s">
        <v>#N/A N/A</v>
        <stp/>
        <stp>BDH|6145446237394437266</stp>
        <tr r="G328" s="3"/>
      </tp>
      <tp t="s">
        <v>#N/A N/A</v>
        <stp/>
        <stp>BDH|9366323725556307977</stp>
        <tr r="F288" s="3"/>
      </tp>
      <tp t="s">
        <v>#N/A N/A</v>
        <stp/>
        <stp>BDH|9349539957217439935</stp>
        <tr r="D94" s="3"/>
      </tp>
      <tp t="s">
        <v>#N/A N/A</v>
        <stp/>
        <stp>BDH|6796637945722960183</stp>
        <tr r="F201" s="3"/>
      </tp>
      <tp t="s">
        <v>#N/A N/A</v>
        <stp/>
        <stp>BDH|5631656545600384054</stp>
        <tr r="F392" s="3"/>
      </tp>
      <tp t="s">
        <v>#N/A N/A</v>
        <stp/>
        <stp>BDH|2953398843037718542</stp>
        <tr r="D446" s="3"/>
      </tp>
      <tp t="s">
        <v>#N/A N/A</v>
        <stp/>
        <stp>BDS|1896766571073642589</stp>
        <tr r="W578" s="3"/>
      </tp>
      <tp t="s">
        <v>#N/A N/A</v>
        <stp/>
        <stp>BDS|7184218561230620462</stp>
        <tr r="AH219" s="3"/>
      </tp>
      <tp t="s">
        <v>#N/A N/A</v>
        <stp/>
        <stp>BDS|9634527537400002823</stp>
        <tr r="L189" s="3"/>
      </tp>
      <tp t="e">
        <v>#N/A</v>
        <stp/>
        <stp>BDS|4888610443676892734</stp>
        <tr r="W155" s="3"/>
        <tr r="W155" s="3"/>
        <tr r="L155" s="3"/>
        <tr r="L155" s="3"/>
        <tr r="AH155" s="3"/>
        <tr r="AH155" s="3"/>
      </tp>
      <tp t="s">
        <v>#N/A N/A</v>
        <stp/>
        <stp>BDH|5198535570915419574</stp>
        <tr r="E124" s="3"/>
      </tp>
      <tp t="s">
        <v>#N/A N/A</v>
        <stp/>
        <stp>BDH|8838891746080242346</stp>
        <tr r="G592" s="3"/>
      </tp>
      <tp t="s">
        <v>#N/A N/A</v>
        <stp/>
        <stp>BDH|4545072717332668023</stp>
        <tr r="G357" s="3"/>
      </tp>
      <tp t="s">
        <v>#N/A N/A</v>
        <stp/>
        <stp>BDH|8171834341681133236</stp>
        <tr r="B242" s="3"/>
      </tp>
      <tp t="s">
        <v>#N/A N/A</v>
        <stp/>
        <stp>BDH|8077018724938062543</stp>
        <tr r="F252" s="3"/>
      </tp>
      <tp t="s">
        <v>#N/A N/A</v>
        <stp/>
        <stp>BDH|7535170050011443575</stp>
        <tr r="H124" s="3"/>
      </tp>
      <tp t="s">
        <v>#N/A N/A</v>
        <stp/>
        <stp>BDH|2003921087710478406</stp>
        <tr r="D284" s="3"/>
      </tp>
      <tp t="s">
        <v>#N/A N/A</v>
        <stp/>
        <stp>BDH|8198905646737097564</stp>
        <tr r="E163" s="3"/>
      </tp>
      <tp t="s">
        <v>#N/A N/A</v>
        <stp/>
        <stp>BDH|4624366410308980986</stp>
        <tr r="D134" s="3"/>
      </tp>
      <tp t="s">
        <v>#N/A N/A</v>
        <stp/>
        <stp>BDH|8293949997478584755</stp>
        <tr r="H369" s="3"/>
      </tp>
      <tp t="s">
        <v>#N/A N/A</v>
        <stp/>
        <stp>BDH|3536845178618837309</stp>
        <tr r="E215" s="3"/>
      </tp>
      <tp t="s">
        <v>#N/A N/A</v>
        <stp/>
        <stp>BDH|2057031604207582234</stp>
        <tr r="H582" s="3"/>
      </tp>
      <tp t="s">
        <v>#N/A N/A</v>
        <stp/>
        <stp>BDH|9896137550769359390</stp>
        <tr r="B167" s="3"/>
      </tp>
      <tp t="s">
        <v>#N/A N/A</v>
        <stp/>
        <stp>BDH|7269057913495796420</stp>
        <tr r="C299" s="3"/>
      </tp>
      <tp t="s">
        <v>#N/A N/A</v>
        <stp/>
        <stp>BDH|6403795977357292690</stp>
        <tr r="I261" s="3"/>
      </tp>
      <tp t="s">
        <v>#N/A N/A</v>
        <stp/>
        <stp>BDS|3895895507439000500</stp>
        <tr r="L533" s="3"/>
      </tp>
      <tp t="s">
        <v>#N/A N/A</v>
        <stp/>
        <stp>BDS|3807847750911803823</stp>
        <tr r="W203" s="3"/>
      </tp>
      <tp t="s">
        <v>#N/A N/A</v>
        <stp/>
        <stp>BDH|5758102798289111385</stp>
        <tr r="D205" s="3"/>
      </tp>
      <tp t="s">
        <v>#N/A N/A</v>
        <stp/>
        <stp>BDH|3007531176426368002</stp>
        <tr r="C332" s="3"/>
      </tp>
      <tp t="s">
        <v>#N/A N/A</v>
        <stp/>
        <stp>BDH|1873485744932391417</stp>
        <tr r="E288" s="3"/>
      </tp>
      <tp t="s">
        <v>#N/A N/A</v>
        <stp/>
        <stp>BDH|5553654735900542769</stp>
        <tr r="C144" s="3"/>
      </tp>
      <tp t="s">
        <v>#N/A N/A</v>
        <stp/>
        <stp>BDH|7329134812027770734</stp>
        <tr r="G214" s="3"/>
      </tp>
      <tp t="s">
        <v>#N/A N/A</v>
        <stp/>
        <stp>BDH|6069053054445566121</stp>
        <tr r="B526" s="3"/>
      </tp>
      <tp t="s">
        <v>#N/A N/A</v>
        <stp/>
        <stp>BDH|4122724045578308839</stp>
        <tr r="F359" s="3"/>
      </tp>
      <tp t="s">
        <v>#N/A N/A</v>
        <stp/>
        <stp>BDH|4356561819976908130</stp>
        <tr r="H572" s="3"/>
      </tp>
      <tp t="s">
        <v>#N/A N/A</v>
        <stp/>
        <stp>BDH|1737019004574503213</stp>
        <tr r="B146" s="3"/>
      </tp>
      <tp t="s">
        <v>#N/A N/A</v>
        <stp/>
        <stp>BDS|2796969980097183372</stp>
        <tr r="W516" s="3"/>
      </tp>
      <tp t="e">
        <v>#N/A</v>
        <stp/>
        <stp>BDS|5588721220696523154</stp>
        <tr r="L491" s="3"/>
        <tr r="L491" s="3"/>
        <tr r="AH491" s="3"/>
        <tr r="AH491" s="3"/>
        <tr r="W491" s="3"/>
        <tr r="W491" s="3"/>
      </tp>
      <tp t="s">
        <v>#N/A N/A</v>
        <stp/>
        <stp>BDS|2278751218295035689</stp>
        <tr r="W208" s="3"/>
      </tp>
      <tp t="s">
        <v>#N/A N/A</v>
        <stp/>
        <stp>BDS|9029859722341358530</stp>
        <tr r="AH597" s="3"/>
      </tp>
      <tp t="s">
        <v>#N/A N/A</v>
        <stp/>
        <stp>BDS|3631440648326821250</stp>
        <tr r="L304" s="3"/>
      </tp>
      <tp t="s">
        <v>#N/A N/A</v>
        <stp/>
        <stp>BDS|6847944186116541682</stp>
        <tr r="AH457" s="3"/>
      </tp>
      <tp t="s">
        <v>#N/A N/A</v>
        <stp/>
        <stp>BDS|4668101677332341757</stp>
        <tr r="L554" s="3"/>
      </tp>
      <tp t="s">
        <v>#N/A N/A</v>
        <stp/>
        <stp>BDH|8705442705222519942</stp>
        <tr r="C422" s="3"/>
      </tp>
      <tp t="s">
        <v>#N/A N/A</v>
        <stp/>
        <stp>BDH|9836233558361518810</stp>
        <tr r="E510" s="3"/>
      </tp>
      <tp t="s">
        <v>#N/A N/A</v>
        <stp/>
        <stp>BDH|8809827388568144743</stp>
        <tr r="C90" s="3"/>
      </tp>
      <tp t="s">
        <v>#N/A N/A</v>
        <stp/>
        <stp>BDH|1465125778707888719</stp>
        <tr r="B424" s="3"/>
      </tp>
      <tp t="s">
        <v>#N/A N/A</v>
        <stp/>
        <stp>BDH|2956199872787575408</stp>
        <tr r="B198" s="3"/>
      </tp>
      <tp t="s">
        <v>#N/A N/A</v>
        <stp/>
        <stp>BDH|2205755708923054181</stp>
        <tr r="I142" s="3"/>
      </tp>
      <tp t="s">
        <v>#N/A N/A</v>
        <stp/>
        <stp>BDH|2627791738885259420</stp>
        <tr r="D560" s="3"/>
      </tp>
      <tp t="s">
        <v>#N/A N/A</v>
        <stp/>
        <stp>BDS|5773496633996970304</stp>
        <tr r="W317" s="3"/>
      </tp>
      <tp t="s">
        <v>#N/A N/A</v>
        <stp/>
        <stp>BDS|2639413107921325072</stp>
        <tr r="AH431" s="3"/>
      </tp>
      <tp t="s">
        <v>#N/A N/A</v>
        <stp/>
        <stp>BDS|6699889710279952134</stp>
        <tr r="W159" s="3"/>
      </tp>
      <tp t="s">
        <v>#N/A N/A</v>
        <stp/>
        <stp>BDS|1711059506811771771</stp>
        <tr r="L508" s="3"/>
      </tp>
      <tp t="s">
        <v>#N/A N/A</v>
        <stp/>
        <stp>BDS|1457244381649356564</stp>
        <tr r="W387" s="3"/>
      </tp>
      <tp t="s">
        <v>#N/A N/A</v>
        <stp/>
        <stp>BDS|3229898854151865839</stp>
        <tr r="W139" s="3"/>
      </tp>
      <tp t="s">
        <v>#N/A N/A</v>
        <stp/>
        <stp>BDH|8901977292586020981</stp>
        <tr r="B408" s="3"/>
      </tp>
      <tp t="s">
        <v>#N/A N/A</v>
        <stp/>
        <stp>BDH|2254211648857965469</stp>
        <tr r="G318" s="3"/>
      </tp>
      <tp t="s">
        <v>#N/A N/A</v>
        <stp/>
        <stp>BDH|9589750247934365902</stp>
        <tr r="G120" s="3"/>
      </tp>
      <tp t="s">
        <v>#N/A N/A</v>
        <stp/>
        <stp>BDH|1893953558952946883</stp>
        <tr r="H545" s="3"/>
      </tp>
      <tp t="s">
        <v>#N/A N/A</v>
        <stp/>
        <stp>BDH|7008661262630353035</stp>
        <tr r="F562" s="3"/>
      </tp>
      <tp t="s">
        <v>#N/A N/A</v>
        <stp/>
        <stp>BDH|3739620593818059328</stp>
        <tr r="D318" s="3"/>
      </tp>
      <tp t="s">
        <v>#N/A N/A</v>
        <stp/>
        <stp>BDH|8385526345537662967</stp>
        <tr r="D491" s="3"/>
      </tp>
      <tp t="s">
        <v>#N/A N/A</v>
        <stp/>
        <stp>BDH|8887499572339570529</stp>
        <tr r="G93" s="3"/>
      </tp>
      <tp t="s">
        <v>#N/A N/A</v>
        <stp/>
        <stp>BDH|4453229833217168507</stp>
        <tr r="C320" s="3"/>
      </tp>
      <tp t="s">
        <v>#N/A N/A</v>
        <stp/>
        <stp>BDH|4891350536042827175</stp>
        <tr r="F260" s="3"/>
      </tp>
      <tp t="e">
        <v>#N/A</v>
        <stp/>
        <stp>BDS|2693150377055946683</stp>
        <tr r="L422" s="3"/>
        <tr r="L422" s="3"/>
        <tr r="W422" s="3"/>
        <tr r="W422" s="3"/>
        <tr r="AH422" s="3"/>
        <tr r="AH422" s="3"/>
      </tp>
      <tp t="e">
        <v>#N/A</v>
        <stp/>
        <stp>BDS|5032743140461360026</stp>
        <tr r="L387" s="3"/>
        <tr r="L387" s="3"/>
        <tr r="AH387" s="3"/>
        <tr r="AH387" s="3"/>
        <tr r="W387" s="3"/>
        <tr r="W387" s="3"/>
      </tp>
      <tp t="s">
        <v>#N/A N/A</v>
        <stp/>
        <stp>BDH|5137045533216347701</stp>
        <tr r="G601" s="3"/>
      </tp>
      <tp t="s">
        <v>#N/A N/A</v>
        <stp/>
        <stp>BDH|3948075450797377680</stp>
        <tr r="C343" s="3"/>
      </tp>
      <tp t="s">
        <v>#N/A N/A</v>
        <stp/>
        <stp>BDH|3618323307442541533</stp>
        <tr r="B298" s="3"/>
      </tp>
      <tp t="s">
        <v>#N/A N/A</v>
        <stp/>
        <stp>BDH|2156762507285061752</stp>
        <tr r="B322" s="3"/>
      </tp>
      <tp t="s">
        <v>#N/A N/A</v>
        <stp/>
        <stp>BDH|2347158545418792811</stp>
        <tr r="H398" s="3"/>
      </tp>
      <tp t="s">
        <v>#N/A N/A</v>
        <stp/>
        <stp>BDH|7539691776783644291</stp>
        <tr r="D460" s="3"/>
      </tp>
      <tp t="s">
        <v>#N/A N/A</v>
        <stp/>
        <stp>BDH|1719706483418253134</stp>
        <tr r="C168" s="3"/>
      </tp>
      <tp t="s">
        <v>#N/A N/A</v>
        <stp/>
        <stp>BDH|5680468892449706601</stp>
        <tr r="C429" s="3"/>
      </tp>
      <tp t="s">
        <v>#N/A N/A</v>
        <stp/>
        <stp>BDH|7014619213491718609</stp>
        <tr r="B375" s="3"/>
      </tp>
      <tp t="s">
        <v>#N/A N/A</v>
        <stp/>
        <stp>BDH|7458473456445456443</stp>
        <tr r="F397" s="3"/>
      </tp>
      <tp t="s">
        <v>#N/A N/A</v>
        <stp/>
        <stp>BDH|5559557213337314159</stp>
        <tr r="G274" s="3"/>
      </tp>
      <tp t="s">
        <v>#N/A N/A</v>
        <stp/>
        <stp>BDH|5675158924545444465</stp>
        <tr r="E194" s="3"/>
      </tp>
      <tp t="s">
        <v>#N/A N/A</v>
        <stp/>
        <stp>BDH|1863407106481387386</stp>
        <tr r="H581" s="3"/>
      </tp>
      <tp t="s">
        <v>#N/A N/A</v>
        <stp/>
        <stp>BDH|3442204168316195680</stp>
        <tr r="B462" s="3"/>
      </tp>
      <tp t="s">
        <v>#N/A N/A</v>
        <stp/>
        <stp>BDH|6294002913253240367</stp>
        <tr r="D375" s="3"/>
      </tp>
      <tp t="s">
        <v>#N/A N/A</v>
        <stp/>
        <stp>BDH|4460435138927918331</stp>
        <tr r="B149" s="3"/>
      </tp>
      <tp t="s">
        <v>#N/A N/A</v>
        <stp/>
        <stp>BDH|4402729104012259651</stp>
        <tr r="F415" s="3"/>
      </tp>
      <tp t="s">
        <v>#N/A N/A</v>
        <stp/>
        <stp>BDS|2085918259848577672</stp>
        <tr r="L271" s="3"/>
      </tp>
      <tp t="s">
        <v>#N/A N/A</v>
        <stp/>
        <stp>BDS|5211567861351939767</stp>
        <tr r="W161" s="3"/>
      </tp>
      <tp t="s">
        <v>#N/A N/A</v>
        <stp/>
        <stp>BDS|4117041549476413624</stp>
        <tr r="L441" s="3"/>
      </tp>
      <tp t="e">
        <v>#N/A</v>
        <stp/>
        <stp>BDS|5493165215081580483</stp>
        <tr r="L394" s="3"/>
        <tr r="L394" s="3"/>
        <tr r="AH394" s="3"/>
        <tr r="AH394" s="3"/>
        <tr r="W394" s="3"/>
        <tr r="W394" s="3"/>
      </tp>
      <tp t="e">
        <v>#N/A</v>
        <stp/>
        <stp>BDS|5026355536822982702</stp>
        <tr r="A34" s="3"/>
      </tp>
      <tp t="s">
        <v>#N/A N/A</v>
        <stp/>
        <stp>BDH|4326424582769940104</stp>
        <tr r="H402" s="3"/>
      </tp>
      <tp t="s">
        <v>#N/A N/A</v>
        <stp/>
        <stp>BDH|9140623829668353537</stp>
        <tr r="B214" s="3"/>
      </tp>
      <tp t="s">
        <v>#N/A N/A</v>
        <stp/>
        <stp>BDH|4482614495449840228</stp>
        <tr r="E158" s="3"/>
      </tp>
      <tp t="s">
        <v>#N/A N/A</v>
        <stp/>
        <stp>BDH|8994671936704031928</stp>
        <tr r="I482" s="3"/>
      </tp>
      <tp t="s">
        <v>#N/A N/A</v>
        <stp/>
        <stp>BDH|7344039018640621644</stp>
        <tr r="H399" s="3"/>
      </tp>
      <tp t="s">
        <v>#N/A N/A</v>
        <stp/>
        <stp>BDH|1965441017710075408</stp>
        <tr r="C428" s="3"/>
      </tp>
      <tp t="s">
        <v>#N/A N/A</v>
        <stp/>
        <stp>BDH|9773230141336998962</stp>
        <tr r="I537" s="3"/>
      </tp>
      <tp t="s">
        <v>#N/A N/A</v>
        <stp/>
        <stp>BDH|2552271132900301393</stp>
        <tr r="B318" s="3"/>
      </tp>
      <tp t="s">
        <v>#N/A N/A</v>
        <stp/>
        <stp>BDH|7705024517492086486</stp>
        <tr r="I453" s="3"/>
      </tp>
      <tp t="s">
        <v>#N/A N/A</v>
        <stp/>
        <stp>BDS|6332556659916236061</stp>
        <tr r="W399" s="3"/>
      </tp>
      <tp t="e">
        <v>#N/A</v>
        <stp/>
        <stp>BDS|7314705636390634387</stp>
        <tr r="L172" s="3"/>
        <tr r="L172" s="3"/>
        <tr r="W172" s="3"/>
        <tr r="W172" s="3"/>
        <tr r="AH172" s="3"/>
        <tr r="AH172" s="3"/>
      </tp>
      <tp t="s">
        <v>#N/A N/A</v>
        <stp/>
        <stp>BDS|9842813447076275370</stp>
        <tr r="W120" s="3"/>
      </tp>
      <tp t="s">
        <v>#N/A N/A</v>
        <stp/>
        <stp>BDH|8260412496135958074</stp>
        <tr r="I343" s="3"/>
      </tp>
      <tp t="s">
        <v>#N/A N/A</v>
        <stp/>
        <stp>BDH|5630729139241663006</stp>
        <tr r="F473" s="3"/>
      </tp>
      <tp t="s">
        <v>#N/A N/A</v>
        <stp/>
        <stp>BDH|7455198816567198019</stp>
        <tr r="G598" s="3"/>
      </tp>
      <tp t="s">
        <v>#N/A N/A</v>
        <stp/>
        <stp>BDH|1614950137978812375</stp>
        <tr r="G349" s="3"/>
      </tp>
      <tp t="s">
        <v>#N/A N/A</v>
        <stp/>
        <stp>BDH|4208643463480724499</stp>
        <tr r="H204" s="3"/>
      </tp>
      <tp t="s">
        <v>#N/A N/A</v>
        <stp/>
        <stp>BDS|3678430396399987728</stp>
        <tr r="L567" s="3"/>
      </tp>
      <tp t="s">
        <v>#N/A N/A</v>
        <stp/>
        <stp>BDH|4559002859303757231</stp>
        <tr r="B175" s="3"/>
      </tp>
      <tp t="s">
        <v>#N/A N/A</v>
        <stp/>
        <stp>BDH|4103088233894351315</stp>
        <tr r="E524" s="3"/>
      </tp>
      <tp t="s">
        <v>#N/A N/A</v>
        <stp/>
        <stp>BDH|5416597201660389078</stp>
        <tr r="D168" s="3"/>
      </tp>
      <tp t="s">
        <v>#N/A N/A</v>
        <stp/>
        <stp>BDH|9257392845017433927</stp>
        <tr r="E237" s="3"/>
      </tp>
      <tp t="s">
        <v>#N/A N/A</v>
        <stp/>
        <stp>BDH|8726141167566850947</stp>
        <tr r="B495" s="3"/>
      </tp>
      <tp t="s">
        <v>#N/A N/A</v>
        <stp/>
        <stp>BDH|4867231230417242219</stp>
        <tr r="G321" s="3"/>
      </tp>
      <tp t="s">
        <v>#N/A N/A</v>
        <stp/>
        <stp>BDH|5311923889225118100</stp>
        <tr r="B299" s="3"/>
      </tp>
      <tp t="s">
        <v>#N/A N/A</v>
        <stp/>
        <stp>BDH|3846702749242006286</stp>
        <tr r="F601" s="3"/>
      </tp>
      <tp t="s">
        <v>#N/A N/A</v>
        <stp/>
        <stp>BDH|4987916051329091100</stp>
        <tr r="H335" s="3"/>
      </tp>
      <tp t="s">
        <v>#N/A N/A</v>
        <stp/>
        <stp>BDH|6597689607557222711</stp>
        <tr r="B393" s="3"/>
      </tp>
      <tp t="s">
        <v>#N/A N/A</v>
        <stp/>
        <stp>BDH|5016488730194811690</stp>
        <tr r="C386" s="3"/>
      </tp>
      <tp t="s">
        <v>#N/A N/A</v>
        <stp/>
        <stp>BDH|2838647472660521328</stp>
        <tr r="C239" s="3"/>
      </tp>
      <tp t="s">
        <v>#N/A N/A</v>
        <stp/>
        <stp>BDH|2833839014049003267</stp>
        <tr r="G586" s="3"/>
      </tp>
      <tp t="s">
        <v>#N/A N/A</v>
        <stp/>
        <stp>BDS|2921938155578577646</stp>
        <tr r="AH586" s="3"/>
      </tp>
      <tp t="s">
        <v>#N/A N/A</v>
        <stp/>
        <stp>BDS|7546083427443209664</stp>
        <tr r="AH387" s="3"/>
      </tp>
      <tp t="s">
        <v>#N/A N/A</v>
        <stp/>
        <stp>BDS|8276376014199635397</stp>
        <tr r="L233" s="3"/>
      </tp>
      <tp t="s">
        <v>#N/A N/A</v>
        <stp/>
        <stp>BDH|8644611838344952986</stp>
        <tr r="I478" s="3"/>
      </tp>
      <tp t="s">
        <v>#N/A N/A</v>
        <stp/>
        <stp>BDH|4224269183837941900</stp>
        <tr r="B89" s="3"/>
      </tp>
      <tp t="s">
        <v>#N/A N/A</v>
        <stp/>
        <stp>BDH|6418929181555890213</stp>
        <tr r="C495" s="3"/>
      </tp>
      <tp t="s">
        <v>#N/A N/A</v>
        <stp/>
        <stp>BDH|6099556987669433283</stp>
        <tr r="G380" s="3"/>
      </tp>
      <tp t="s">
        <v>#N/A N/A</v>
        <stp/>
        <stp>BDH|6911010122814724035</stp>
        <tr r="D224" s="3"/>
      </tp>
      <tp t="s">
        <v>#N/A N/A</v>
        <stp/>
        <stp>BDH|5870065950488699861</stp>
        <tr r="D280" s="3"/>
      </tp>
      <tp t="e">
        <v>#N/A</v>
        <stp/>
        <stp>BDS|1945343352946914195</stp>
        <tr r="W284" s="3"/>
        <tr r="W284" s="3"/>
        <tr r="L284" s="3"/>
        <tr r="L284" s="3"/>
        <tr r="AH284" s="3"/>
        <tr r="AH284" s="3"/>
      </tp>
      <tp t="s">
        <v>#N/A N/A</v>
        <stp/>
        <stp>BDS|2593539812116882036</stp>
        <tr r="AH372" s="3"/>
      </tp>
      <tp t="e">
        <v>#N/A</v>
        <stp/>
        <stp>BDS|7672185170476536748</stp>
        <tr r="W149" s="3"/>
        <tr r="W149" s="3"/>
        <tr r="L149" s="3"/>
        <tr r="L149" s="3"/>
        <tr r="AH149" s="3"/>
        <tr r="AH149" s="3"/>
      </tp>
      <tp t="s">
        <v>#N/A N/A</v>
        <stp/>
        <stp>BDS|8970443342411857982</stp>
        <tr r="L570" s="3"/>
      </tp>
      <tp t="s">
        <v>#N/A N/A</v>
        <stp/>
        <stp>BDS|2158694343732518213</stp>
        <tr r="W572" s="3"/>
      </tp>
      <tp t="s">
        <v>#N/A N/A</v>
        <stp/>
        <stp>BDH|5133709629119623919</stp>
        <tr r="G173" s="3"/>
      </tp>
      <tp t="s">
        <v>#N/A N/A</v>
        <stp/>
        <stp>BDH|7357580811452604133</stp>
        <tr r="D408" s="3"/>
      </tp>
      <tp t="s">
        <v>#N/A N/A</v>
        <stp/>
        <stp>BDH|9455881125476618505</stp>
        <tr r="H253" s="3"/>
      </tp>
      <tp t="s">
        <v>#N/A N/A</v>
        <stp/>
        <stp>BDH|6501944619677346941</stp>
        <tr r="I309" s="3"/>
      </tp>
      <tp t="s">
        <v>#N/A N/A</v>
        <stp/>
        <stp>BDH|8597081190906788750</stp>
        <tr r="E130" s="3"/>
      </tp>
      <tp t="s">
        <v>#N/A N/A</v>
        <stp/>
        <stp>BDH|3195694725935572278</stp>
        <tr r="F214" s="3"/>
      </tp>
      <tp t="s">
        <v>#N/A N/A</v>
        <stp/>
        <stp>BDH|4725570876934136283</stp>
        <tr r="I438" s="3"/>
      </tp>
      <tp t="s">
        <v>#N/A N/A</v>
        <stp/>
        <stp>BDH|3822075449093854418</stp>
        <tr r="G210" s="3"/>
      </tp>
      <tp t="s">
        <v>#N/A N/A</v>
        <stp/>
        <stp>BDH|7396526556060946716</stp>
        <tr r="B268" s="3"/>
      </tp>
      <tp t="s">
        <v>#N/A N/A</v>
        <stp/>
        <stp>BDH|9354960135365696690</stp>
        <tr r="B229" s="3"/>
      </tp>
      <tp t="s">
        <v>#N/A N/A</v>
        <stp/>
        <stp>BDS|4888256610646432151</stp>
        <tr r="W104" s="3"/>
      </tp>
      <tp t="e">
        <v>#N/A</v>
        <stp/>
        <stp>BDS|5381910016704068982</stp>
        <tr r="W363" s="3"/>
        <tr r="W363" s="3"/>
        <tr r="AH363" s="3"/>
        <tr r="AH363" s="3"/>
        <tr r="L363" s="3"/>
        <tr r="L363" s="3"/>
      </tp>
      <tp t="s">
        <v>#N/A N/A</v>
        <stp/>
        <stp>BDS|2870724694854704858</stp>
        <tr r="AH528" s="3"/>
      </tp>
      <tp t="s">
        <v>#N/A N/A</v>
        <stp/>
        <stp>BDS|9959255889475948603</stp>
        <tr r="AH524" s="3"/>
      </tp>
      <tp t="s">
        <v>#N/A N/A</v>
        <stp/>
        <stp>BDS|4450173268642445133</stp>
        <tr r="W291" s="3"/>
      </tp>
      <tp t="s">
        <v>#N/A N/A</v>
        <stp/>
        <stp>BDH|1040647009210464756</stp>
        <tr r="C448" s="3"/>
      </tp>
      <tp t="s">
        <v>#N/A N/A</v>
        <stp/>
        <stp>BDH|8207358093936944414</stp>
        <tr r="H443" s="3"/>
      </tp>
      <tp t="s">
        <v>#N/A N/A</v>
        <stp/>
        <stp>BDH|5632492183790574950</stp>
        <tr r="D96" s="3"/>
      </tp>
      <tp t="s">
        <v>#N/A N/A</v>
        <stp/>
        <stp>BDH|9023278712693089997</stp>
        <tr r="D545" s="3"/>
      </tp>
      <tp t="s">
        <v>#N/A N/A</v>
        <stp/>
        <stp>BDH|8280736900896903943</stp>
        <tr r="D566" s="3"/>
      </tp>
      <tp t="s">
        <v>#N/A N/A</v>
        <stp/>
        <stp>BDH|1828103168127806145</stp>
        <tr r="H117" s="3"/>
      </tp>
      <tp t="s">
        <v>#N/A N/A</v>
        <stp/>
        <stp>BDH|3412144895189194289</stp>
        <tr r="F467" s="3"/>
      </tp>
      <tp t="s">
        <v>#N/A N/A</v>
        <stp/>
        <stp>BDH|5972913273302609913</stp>
        <tr r="H199" s="3"/>
      </tp>
      <tp t="s">
        <v>#N/A N/A</v>
        <stp/>
        <stp>BDH|4267541008546389717</stp>
        <tr r="I332" s="3"/>
      </tp>
      <tp t="s">
        <v>#N/A N/A</v>
        <stp/>
        <stp>BDS|3295647254366649691</stp>
        <tr r="W225" s="3"/>
      </tp>
      <tp t="s">
        <v>#N/A N/A</v>
        <stp/>
        <stp>BDS|2795487957005720622</stp>
        <tr r="L160" s="3"/>
      </tp>
      <tp t="s">
        <v>#N/A N/A</v>
        <stp/>
        <stp>BDS|2549648234096907113</stp>
        <tr r="W464" s="3"/>
      </tp>
      <tp t="s">
        <v>#N/A N/A</v>
        <stp/>
        <stp>BDS|3851840351848709670</stp>
        <tr r="W559" s="3"/>
      </tp>
      <tp t="e">
        <v>#N/A</v>
        <stp/>
        <stp>BDS|3338511440100679297</stp>
        <tr r="L375" s="3"/>
        <tr r="L375" s="3"/>
        <tr r="AH375" s="3"/>
        <tr r="AH375" s="3"/>
        <tr r="W375" s="3"/>
        <tr r="W375" s="3"/>
      </tp>
      <tp t="s">
        <v>#N/A N/A</v>
        <stp/>
        <stp>BDS|2835432181717137963</stp>
        <tr r="L329" s="3"/>
      </tp>
      <tp t="e">
        <v>#N/A</v>
        <stp/>
        <stp>BDS|5416434701255244497</stp>
        <tr r="AH180" s="3"/>
        <tr r="AH180" s="3"/>
        <tr r="L180" s="3"/>
        <tr r="L180" s="3"/>
        <tr r="W180" s="3"/>
        <tr r="W180" s="3"/>
      </tp>
      <tp t="s">
        <v>#N/A N/A</v>
        <stp/>
        <stp>BDS|1108951359029972492</stp>
        <tr r="W487" s="3"/>
      </tp>
      <tp t="s">
        <v>#N/A N/A</v>
        <stp/>
        <stp>BDH|7398737121773487181</stp>
        <tr r="D185" s="3"/>
      </tp>
      <tp t="s">
        <v>#N/A N/A</v>
        <stp/>
        <stp>BDH|9944165045128642417</stp>
        <tr r="G143" s="3"/>
      </tp>
      <tp t="s">
        <v>#N/A N/A</v>
        <stp/>
        <stp>BDH|4713300525624641190</stp>
        <tr r="E497" s="3"/>
      </tp>
      <tp t="s">
        <v>#N/A N/A</v>
        <stp/>
        <stp>BDH|3020708070173986047</stp>
        <tr r="E228" s="3"/>
      </tp>
      <tp t="s">
        <v>#N/A N/A</v>
        <stp/>
        <stp>BDH|8689874156123928631</stp>
        <tr r="D580" s="3"/>
      </tp>
      <tp t="s">
        <v>#N/A N/A</v>
        <stp/>
        <stp>BDS|6331686936886937565</stp>
        <tr r="L541" s="3"/>
      </tp>
      <tp t="e">
        <v>#N/A</v>
        <stp/>
        <stp>BDS|5792012604964928191</stp>
        <tr r="W198" s="3"/>
        <tr r="W198" s="3"/>
        <tr r="L198" s="3"/>
        <tr r="L198" s="3"/>
        <tr r="AH198" s="3"/>
        <tr r="AH198" s="3"/>
      </tp>
      <tp t="e">
        <v>#N/A</v>
        <stp/>
        <stp>BDS|6471217626153916586</stp>
        <tr r="AH514" s="3"/>
        <tr r="AH514" s="3"/>
        <tr r="L514" s="3"/>
        <tr r="L514" s="3"/>
        <tr r="W514" s="3"/>
        <tr r="W514" s="3"/>
      </tp>
      <tp t="s">
        <v>#N/A N/A</v>
        <stp/>
        <stp>BDS|1026072057753125733</stp>
        <tr r="W251" s="3"/>
      </tp>
      <tp t="e">
        <v>#N/A</v>
        <stp/>
        <stp>BDS|6838141261490766184</stp>
        <tr r="W330" s="3"/>
        <tr r="W330" s="3"/>
        <tr r="AH330" s="3"/>
        <tr r="AH330" s="3"/>
        <tr r="L330" s="3"/>
        <tr r="L330" s="3"/>
      </tp>
      <tp t="e">
        <v>#N/A</v>
        <stp/>
        <stp>BDS|4342966917465651967</stp>
        <tr r="W479" s="3"/>
        <tr r="W479" s="3"/>
        <tr r="L479" s="3"/>
        <tr r="L479" s="3"/>
        <tr r="AH479" s="3"/>
        <tr r="AH479" s="3"/>
      </tp>
      <tp t="s">
        <v>#N/A N/A</v>
        <stp/>
        <stp>BDS|2225972920390270951</stp>
        <tr r="AH367" s="3"/>
      </tp>
      <tp t="s">
        <v>#N/A N/A</v>
        <stp/>
        <stp>BDH|9179694908048570775</stp>
        <tr r="G457" s="3"/>
      </tp>
      <tp t="s">
        <v>#N/A N/A</v>
        <stp/>
        <stp>BDH|1284247870511732538</stp>
        <tr r="B280" s="3"/>
      </tp>
      <tp t="s">
        <v>#N/A N/A</v>
        <stp/>
        <stp>BDH|4317116336252629406</stp>
        <tr r="H519" s="3"/>
      </tp>
      <tp t="s">
        <v>#N/A N/A</v>
        <stp/>
        <stp>BDH|2379840283311511335</stp>
        <tr r="D416" s="3"/>
      </tp>
      <tp t="s">
        <v>#N/A N/A</v>
        <stp/>
        <stp>BDH|4894154535934806226</stp>
        <tr r="E573" s="3"/>
      </tp>
      <tp t="s">
        <v>#N/A N/A</v>
        <stp/>
        <stp>BDH|4212053676003167026</stp>
        <tr r="I529" s="3"/>
      </tp>
      <tp t="s">
        <v>#N/A N/A</v>
        <stp/>
        <stp>BDH|1282664972702388277</stp>
        <tr r="H553" s="3"/>
      </tp>
      <tp t="s">
        <v>#N/A N/A</v>
        <stp/>
        <stp>BDH|8460575481023790676</stp>
        <tr r="C127" s="3"/>
      </tp>
      <tp t="s">
        <v>#N/A N/A</v>
        <stp/>
        <stp>BDH|2669342442953654644</stp>
        <tr r="I101" s="3"/>
      </tp>
      <tp t="s">
        <v>#N/A N/A</v>
        <stp/>
        <stp>BDH|6690182873538600892</stp>
        <tr r="F341" s="3"/>
      </tp>
      <tp t="s">
        <v>#N/A N/A</v>
        <stp/>
        <stp>BDH|7446759804783311345</stp>
        <tr r="F598" s="3"/>
      </tp>
      <tp t="s">
        <v>#N/A N/A</v>
        <stp/>
        <stp>BDH|1437273989169061289</stp>
        <tr r="F520" s="3"/>
      </tp>
      <tp t="e">
        <v>#N/A</v>
        <stp/>
        <stp>BDS|4056566097561089926</stp>
        <tr r="W289" s="3"/>
        <tr r="W289" s="3"/>
        <tr r="L289" s="3"/>
        <tr r="L289" s="3"/>
        <tr r="AH289" s="3"/>
        <tr r="AH289" s="3"/>
      </tp>
      <tp t="s">
        <v>#N/A N/A</v>
        <stp/>
        <stp>BDS|7180105474589035865</stp>
        <tr r="AH103" s="3"/>
      </tp>
      <tp t="e">
        <v>#N/A</v>
        <stp/>
        <stp>BDS|5787408112834693402</stp>
        <tr r="W166" s="3"/>
        <tr r="W166" s="3"/>
        <tr r="AH166" s="3"/>
        <tr r="AH166" s="3"/>
        <tr r="L166" s="3"/>
        <tr r="L166" s="3"/>
      </tp>
      <tp t="s">
        <v>#N/A N/A</v>
        <stp/>
        <stp>BDS|3082341344676290213</stp>
        <tr r="AH443" s="3"/>
      </tp>
      <tp t="s">
        <v>#N/A N/A</v>
        <stp/>
        <stp>BDH|2128812211663461860</stp>
        <tr r="C255" s="3"/>
      </tp>
      <tp t="s">
        <v>#N/A N/A</v>
        <stp/>
        <stp>BDH|4362335960163429273</stp>
        <tr r="D499" s="3"/>
      </tp>
      <tp t="s">
        <v>#N/A N/A</v>
        <stp/>
        <stp>BDH|2090623471864963796</stp>
        <tr r="I232" s="3"/>
      </tp>
      <tp t="s">
        <v>#N/A N/A</v>
        <stp/>
        <stp>BDH|3256677913384604034</stp>
        <tr r="F294" s="3"/>
      </tp>
      <tp t="s">
        <v>#N/A N/A</v>
        <stp/>
        <stp>BDH|3127135727097297747</stp>
        <tr r="F277" s="3"/>
      </tp>
      <tp t="s">
        <v>#N/A N/A</v>
        <stp/>
        <stp>BDH|2449016632385698421</stp>
        <tr r="D119" s="3"/>
      </tp>
      <tp t="s">
        <v>#N/A N/A</v>
        <stp/>
        <stp>BDH|3657548266474259457</stp>
        <tr r="E504" s="3"/>
      </tp>
      <tp t="s">
        <v>#N/A N/A</v>
        <stp/>
        <stp>BDH|6840294933357785066</stp>
        <tr r="D344" s="3"/>
      </tp>
      <tp t="s">
        <v>#N/A N/A</v>
        <stp/>
        <stp>BDH|7390023272743005301</stp>
        <tr r="D113" s="3"/>
      </tp>
      <tp t="s">
        <v>#N/A N/A</v>
        <stp/>
        <stp>BDH|7488439527662114328</stp>
        <tr r="F474" s="3"/>
      </tp>
      <tp t="e">
        <v>#N/A</v>
        <stp/>
        <stp>BDS|2666954305883247846</stp>
        <tr r="AH457" s="3"/>
        <tr r="AH457" s="3"/>
        <tr r="W457" s="3"/>
        <tr r="W457" s="3"/>
        <tr r="L457" s="3"/>
        <tr r="L457" s="3"/>
      </tp>
      <tp t="e">
        <v>#N/A</v>
        <stp/>
        <stp>BDS|9083355954167157805</stp>
        <tr r="W230" s="3"/>
        <tr r="W230" s="3"/>
        <tr r="L230" s="3"/>
        <tr r="L230" s="3"/>
        <tr r="AH230" s="3"/>
        <tr r="AH230" s="3"/>
      </tp>
      <tp t="s">
        <v>#N/A N/A</v>
        <stp/>
        <stp>BDS|6872800055069976244</stp>
        <tr r="AH373" s="3"/>
      </tp>
      <tp t="s">
        <v>#N/A N/A</v>
        <stp/>
        <stp>BDH|5251096856668439894</stp>
        <tr r="H423" s="3"/>
      </tp>
      <tp t="s">
        <v>#N/A N/A</v>
        <stp/>
        <stp>BDH|3803859936931964924</stp>
        <tr r="H269" s="3"/>
      </tp>
      <tp t="s">
        <v>#N/A N/A</v>
        <stp/>
        <stp>BDH|1234333503375558771</stp>
        <tr r="E115" s="3"/>
      </tp>
      <tp t="s">
        <v>#N/A N/A</v>
        <stp/>
        <stp>BDH|3908635346618997953</stp>
        <tr r="E169" s="3"/>
      </tp>
      <tp t="s">
        <v>#N/A N/A</v>
        <stp/>
        <stp>BDH|1955238317086451490</stp>
        <tr r="B293" s="3"/>
      </tp>
      <tp t="s">
        <v>#N/A N/A</v>
        <stp/>
        <stp>BDH|2695998369865552833</stp>
        <tr r="B248" s="3"/>
      </tp>
      <tp t="s">
        <v>#N/A N/A</v>
        <stp/>
        <stp>BDS|7265502175916767312</stp>
        <tr r="AH566" s="3"/>
      </tp>
      <tp t="s">
        <v>#N/A N/A</v>
        <stp/>
        <stp>BDS|2214333105529297871</stp>
        <tr r="AH496" s="3"/>
      </tp>
      <tp t="s">
        <v>#N/A N/A</v>
        <stp/>
        <stp>BDS|7778470937819331951</stp>
        <tr r="AH118" s="3"/>
      </tp>
      <tp t="s">
        <v>#N/A N/A</v>
        <stp/>
        <stp>BDS|6020183713007815122</stp>
        <tr r="AH284" s="3"/>
      </tp>
      <tp t="s">
        <v>#N/A N/A</v>
        <stp/>
        <stp>BDS|1494173207531158148</stp>
        <tr r="AH369" s="3"/>
      </tp>
      <tp t="s">
        <v>#N/A N/A</v>
        <stp/>
        <stp>BDS|9593027786167095605</stp>
        <tr r="AH200" s="3"/>
      </tp>
      <tp t="e">
        <v>#N/A</v>
        <stp/>
        <stp>BDS|3035220722217553441</stp>
        <tr r="W356" s="3"/>
        <tr r="W356" s="3"/>
        <tr r="L356" s="3"/>
        <tr r="L356" s="3"/>
        <tr r="AH356" s="3"/>
        <tr r="AH356" s="3"/>
      </tp>
      <tp t="s">
        <v>#N/A N/A</v>
        <stp/>
        <stp>BDH|4875556339690541202</stp>
        <tr r="H262" s="3"/>
      </tp>
      <tp t="s">
        <v>#N/A N/A</v>
        <stp/>
        <stp>BDH|7340015287267328873</stp>
        <tr r="C573" s="3"/>
      </tp>
      <tp t="s">
        <v>#N/A N/A</v>
        <stp/>
        <stp>BDH|6496148235974391074</stp>
        <tr r="G443" s="3"/>
      </tp>
      <tp t="s">
        <v>#N/A N/A</v>
        <stp/>
        <stp>BDH|6697476951313812495</stp>
        <tr r="G277" s="3"/>
      </tp>
      <tp t="s">
        <v>#N/A N/A</v>
        <stp/>
        <stp>BDH|2026864410313592820</stp>
        <tr r="H122" s="3"/>
      </tp>
      <tp t="e">
        <v>#N/A</v>
        <stp/>
        <stp>BDS|8017947613452921288</stp>
        <tr r="AH533" s="3"/>
        <tr r="AH533" s="3"/>
        <tr r="W533" s="3"/>
        <tr r="W533" s="3"/>
        <tr r="L533" s="3"/>
        <tr r="L533" s="3"/>
      </tp>
      <tp t="e">
        <v>#N/A</v>
        <stp/>
        <stp>BDS|4515302115723315558</stp>
        <tr r="W377" s="3"/>
        <tr r="W377" s="3"/>
        <tr r="L377" s="3"/>
        <tr r="L377" s="3"/>
        <tr r="AH377" s="3"/>
        <tr r="AH377" s="3"/>
      </tp>
      <tp t="s">
        <v>#N/A N/A</v>
        <stp/>
        <stp>BDS|6814180637545431154</stp>
        <tr r="W193" s="3"/>
      </tp>
      <tp t="e">
        <v>#N/A</v>
        <stp/>
        <stp>BDS|5747645701172620122</stp>
        <tr r="AH557" s="3"/>
        <tr r="AH557" s="3"/>
        <tr r="L557" s="3"/>
        <tr r="L557" s="3"/>
        <tr r="W557" s="3"/>
        <tr r="W557" s="3"/>
      </tp>
      <tp t="s">
        <v>#N/A N/A</v>
        <stp/>
        <stp>BDH|8238450664499142341</stp>
        <tr r="D412" s="3"/>
      </tp>
      <tp t="s">
        <v>#N/A N/A</v>
        <stp/>
        <stp>BDH|2669517872762526261</stp>
        <tr r="I258" s="3"/>
      </tp>
      <tp t="s">
        <v>#N/A N/A</v>
        <stp/>
        <stp>BDH|4394717951471094754</stp>
        <tr r="G402" s="3"/>
      </tp>
      <tp t="s">
        <v>#N/A N/A</v>
        <stp/>
        <stp>BDH|9571975307634547466</stp>
        <tr r="E243" s="3"/>
      </tp>
      <tp t="s">
        <v>#N/A N/A</v>
        <stp/>
        <stp>BDH|1420566406316643249</stp>
        <tr r="F346" s="3"/>
      </tp>
      <tp t="s">
        <v>#N/A N/A</v>
        <stp/>
        <stp>BDH|4781670956705566255</stp>
        <tr r="H322" s="3"/>
      </tp>
      <tp t="s">
        <v>#N/A N/A</v>
        <stp/>
        <stp>BDH|3717022411591523378</stp>
        <tr r="C371" s="3"/>
      </tp>
      <tp t="s">
        <v>#N/A N/A</v>
        <stp/>
        <stp>BDH|8973905825020845328</stp>
        <tr r="H492" s="3"/>
      </tp>
      <tp t="s">
        <v>#N/A N/A</v>
        <stp/>
        <stp>BDS|6344375507264502111</stp>
        <tr r="AH451" s="3"/>
      </tp>
      <tp t="s">
        <v>#N/A N/A</v>
        <stp/>
        <stp>BDS|2854660707144771094</stp>
        <tr r="L553" s="3"/>
      </tp>
      <tp t="s">
        <v>#N/A N/A</v>
        <stp/>
        <stp>BDH|2173211678652885578</stp>
        <tr r="H340" s="3"/>
      </tp>
      <tp t="s">
        <v>#N/A N/A</v>
        <stp/>
        <stp>BDH|2397790469892184159</stp>
        <tr r="F306" s="3"/>
      </tp>
      <tp t="s">
        <v>#N/A N/A</v>
        <stp/>
        <stp>BDH|8567795254689942362</stp>
        <tr r="D346" s="3"/>
      </tp>
      <tp t="s">
        <v>#N/A N/A</v>
        <stp/>
        <stp>BDH|7886188282887425919</stp>
        <tr r="B193" s="3"/>
      </tp>
      <tp t="s">
        <v>#N/A N/A</v>
        <stp/>
        <stp>BDH|9397776375551496821</stp>
        <tr r="G213" s="3"/>
      </tp>
      <tp t="s">
        <v>#N/A N/A</v>
        <stp/>
        <stp>BDH|2677035324123702317</stp>
        <tr r="F101" s="3"/>
      </tp>
      <tp t="s">
        <v>#N/A N/A</v>
        <stp/>
        <stp>BDH|8998373474889424597</stp>
        <tr r="C122" s="3"/>
      </tp>
      <tp t="s">
        <v>#N/A N/A</v>
        <stp/>
        <stp>BDH|1117056562277854096</stp>
        <tr r="I420" s="3"/>
      </tp>
      <tp t="s">
        <v>#N/A N/A</v>
        <stp/>
        <stp>BDH|2791055833641195075</stp>
        <tr r="C459" s="3"/>
      </tp>
      <tp t="s">
        <v>#N/A N/A</v>
        <stp/>
        <stp>BDH|3093329491848426106</stp>
        <tr r="G576" s="3"/>
      </tp>
      <tp t="s">
        <v>#N/A N/A</v>
        <stp/>
        <stp>BDS|3308612645275009432</stp>
        <tr r="L255" s="3"/>
      </tp>
      <tp t="s">
        <v>#N/A N/A</v>
        <stp/>
        <stp>BDS|6186876848808811222</stp>
        <tr r="W592" s="3"/>
      </tp>
      <tp t="s">
        <v>#N/A N/A</v>
        <stp/>
        <stp>BDH|4605021841428408854</stp>
        <tr r="C174" s="3"/>
      </tp>
      <tp t="s">
        <v>#N/A N/A</v>
        <stp/>
        <stp>BDH|9778278082591629209</stp>
        <tr r="H389" s="3"/>
      </tp>
      <tp t="s">
        <v>#N/A N/A</v>
        <stp/>
        <stp>BDH|7390749216761014056</stp>
        <tr r="H211" s="3"/>
      </tp>
      <tp t="s">
        <v>#N/A N/A</v>
        <stp/>
        <stp>BDH|1605375881523605923</stp>
        <tr r="I190" s="3"/>
      </tp>
      <tp t="s">
        <v>#N/A N/A</v>
        <stp/>
        <stp>BDH|4664121130572596459</stp>
        <tr r="H441" s="3"/>
      </tp>
      <tp t="s">
        <v>#N/A N/A</v>
        <stp/>
        <stp>BDH|2558776467470504345</stp>
        <tr r="I527" s="3"/>
      </tp>
      <tp t="s">
        <v>#N/A N/A</v>
        <stp/>
        <stp>BDH|6593118771260111007</stp>
        <tr r="B113" s="3"/>
      </tp>
      <tp t="s">
        <v>#N/A N/A</v>
        <stp/>
        <stp>BDH|2369122078282816653</stp>
        <tr r="I155" s="3"/>
      </tp>
      <tp t="s">
        <v>#N/A N/A</v>
        <stp/>
        <stp>BDH|1129174684410702816</stp>
        <tr r="H113" s="3"/>
      </tp>
      <tp t="s">
        <v>#N/A N/A</v>
        <stp/>
        <stp>BDH|2881261572161866606</stp>
        <tr r="G324" s="3"/>
      </tp>
      <tp t="s">
        <v>#N/A N/A</v>
        <stp/>
        <stp>BDH|7306159282276473844</stp>
        <tr r="F500" s="3"/>
      </tp>
      <tp t="s">
        <v>#N/A N/A</v>
        <stp/>
        <stp>BDH|7132974316219616628</stp>
        <tr r="B286" s="3"/>
      </tp>
      <tp t="s">
        <v>#N/A N/A</v>
        <stp/>
        <stp>BDH|6710209991005565871</stp>
        <tr r="F199" s="3"/>
      </tp>
      <tp t="s">
        <v>#N/A N/A</v>
        <stp/>
        <stp>BDH|9802958122692874037</stp>
        <tr r="F567" s="3"/>
      </tp>
      <tp t="e">
        <v>#N/A</v>
        <stp/>
        <stp>BDS|8906098583436090669</stp>
        <tr r="W248" s="3"/>
        <tr r="W248" s="3"/>
        <tr r="L248" s="3"/>
        <tr r="L248" s="3"/>
        <tr r="AH248" s="3"/>
        <tr r="AH248" s="3"/>
      </tp>
      <tp t="s">
        <v>#N/A N/A</v>
        <stp/>
        <stp>BDS|6201378203665079038</stp>
        <tr r="AH580" s="3"/>
      </tp>
      <tp t="s">
        <v>#N/A N/A</v>
        <stp/>
        <stp>BDH|4064572806202298368</stp>
        <tr r="G339" s="3"/>
      </tp>
      <tp t="s">
        <v>#N/A N/A</v>
        <stp/>
        <stp>BDH|1028772270729410860</stp>
        <tr r="G511" s="3"/>
      </tp>
      <tp t="s">
        <v>#N/A N/A</v>
        <stp/>
        <stp>BDH|3811129286398029291</stp>
        <tr r="E128" s="3"/>
      </tp>
      <tp t="s">
        <v>#N/A N/A</v>
        <stp/>
        <stp>BDP|17595106461568094069|22</stp>
        <stp>IP Index</stp>
        <stp>RT_BN_SURVEY_MEDIAN</stp>
        <tr r="D17" s="3"/>
      </tp>
      <tp t="s">
        <v>#N/A N/A</v>
        <stp/>
        <stp>BDH|88026675018097294</stp>
        <tr r="F237" s="3"/>
      </tp>
      <tp t="s">
        <v>#N/A N/A</v>
        <stp/>
        <stp>BDH|60552932679950234</stp>
        <tr r="E196" s="3"/>
      </tp>
      <tp t="e">
        <v>#N/A</v>
        <stp/>
        <stp>BDP|1701467710563819639</stp>
        <tr r="F8" s="3"/>
      </tp>
      <tp t="e">
        <v>#N/A</v>
        <stp/>
        <stp>BDP|4027527823406348482</stp>
        <tr r="B13" s="3"/>
      </tp>
      <tp t="e">
        <v>#N/A</v>
        <stp/>
        <stp>BDS|2915610412134702074</stp>
        <tr r="W276" s="3"/>
        <tr r="W276" s="3"/>
        <tr r="L276" s="3"/>
        <tr r="L276" s="3"/>
        <tr r="AH276" s="3"/>
        <tr r="AH276" s="3"/>
      </tp>
      <tp t="s">
        <v>#N/A N/A</v>
        <stp/>
        <stp>BDH|2411172572764250191</stp>
        <tr r="B360" s="3"/>
      </tp>
      <tp t="s">
        <v>#N/A N/A</v>
        <stp/>
        <stp>BDH|8384009213858381096</stp>
        <tr r="F379" s="3"/>
      </tp>
      <tp t="s">
        <v>#N/A N/A</v>
        <stp/>
        <stp>BDH|2066477065879819802</stp>
        <tr r="H303" s="3"/>
      </tp>
      <tp t="s">
        <v>#N/A N/A</v>
        <stp/>
        <stp>BDH|7327826896092885550</stp>
        <tr r="C164" s="3"/>
      </tp>
      <tp t="s">
        <v>#N/A N/A</v>
        <stp/>
        <stp>BDS|6967171267641018121</stp>
        <tr r="AH228" s="3"/>
      </tp>
      <tp t="s">
        <v>#N/A N/A</v>
        <stp/>
        <stp>BDH|6991185743081854318</stp>
        <tr r="F489" s="3"/>
      </tp>
      <tp t="s">
        <v>#N/A N/A</v>
        <stp/>
        <stp>BDH|7503336959245515514</stp>
        <tr r="E260" s="3"/>
      </tp>
      <tp t="s">
        <v>#N/A N/A</v>
        <stp/>
        <stp>BDH|4181432600919043892</stp>
        <tr r="G504" s="3"/>
      </tp>
      <tp t="s">
        <v>#N/A N/A</v>
        <stp/>
        <stp>BDH|6271434568255262001</stp>
        <tr r="H91" s="3"/>
      </tp>
      <tp t="s">
        <v>#N/A N/A</v>
        <stp/>
        <stp>BDH|3782054354074531384</stp>
        <tr r="F239" s="3"/>
      </tp>
      <tp t="s">
        <v>#N/A N/A</v>
        <stp/>
        <stp>BDH|2588197961012677605</stp>
        <tr r="G426" s="3"/>
      </tp>
      <tp t="s">
        <v>#N/A N/A</v>
        <stp/>
        <stp>BDH|9485622005758168694</stp>
        <tr r="C458" s="3"/>
      </tp>
      <tp t="e">
        <v>#N/A</v>
        <stp/>
        <stp>BDS|1181090012384508570</stp>
        <tr r="W161" s="3"/>
        <tr r="W161" s="3"/>
        <tr r="L161" s="3"/>
        <tr r="L161" s="3"/>
        <tr r="AH161" s="3"/>
        <tr r="AH161" s="3"/>
      </tp>
      <tp t="e">
        <v>#N/A</v>
        <stp/>
        <stp>BDS|7330007311823348496</stp>
        <tr r="AH473" s="3"/>
        <tr r="AH473" s="3"/>
        <tr r="W473" s="3"/>
        <tr r="W473" s="3"/>
        <tr r="L473" s="3"/>
        <tr r="L473" s="3"/>
      </tp>
      <tp t="s">
        <v>#N/A N/A</v>
        <stp/>
        <stp>BDS|9031495494957346269</stp>
        <tr r="AH556" s="3"/>
      </tp>
      <tp t="s">
        <v>#N/A N/A</v>
        <stp/>
        <stp>BDS|5959012848721857106</stp>
        <tr r="AH488" s="3"/>
      </tp>
      <tp t="s">
        <v>#N/A N/A</v>
        <stp/>
        <stp>BDS|7613982659323748983</stp>
        <tr r="L442" s="3"/>
      </tp>
      <tp t="s">
        <v>#N/A N/A</v>
        <stp/>
        <stp>BDH|6988089320674061191</stp>
        <tr r="C481" s="3"/>
      </tp>
      <tp t="s">
        <v>#N/A N/A</v>
        <stp/>
        <stp>BDH|2649605621257831072</stp>
        <tr r="C472" s="3"/>
      </tp>
      <tp t="s">
        <v>#N/A N/A</v>
        <stp/>
        <stp>BDH|9370896916740078144</stp>
        <tr r="F423" s="3"/>
      </tp>
      <tp t="s">
        <v>#N/A N/A</v>
        <stp/>
        <stp>BDH|4471653515644410687</stp>
        <tr r="I428" s="3"/>
      </tp>
      <tp t="s">
        <v>#N/A N/A</v>
        <stp/>
        <stp>BDH|4295591146991226574</stp>
        <tr r="I166" s="3"/>
      </tp>
      <tp t="s">
        <v>#N/A N/A</v>
        <stp/>
        <stp>BDH|4151785443173646543</stp>
        <tr r="D146" s="3"/>
      </tp>
      <tp t="s">
        <v>#N/A N/A</v>
        <stp/>
        <stp>BDH|3908111620682746375</stp>
        <tr r="G363" s="3"/>
      </tp>
      <tp t="s">
        <v>#N/A N/A</v>
        <stp/>
        <stp>BDH|4284891212728924485</stp>
        <tr r="H386" s="3"/>
      </tp>
      <tp t="s">
        <v>#N/A N/A</v>
        <stp/>
        <stp>BDH|8781484952001104947</stp>
        <tr r="H312" s="3"/>
      </tp>
      <tp t="s">
        <v>#N/A N/A</v>
        <stp/>
        <stp>BDH|5844188375495856756</stp>
        <tr r="H554" s="3"/>
      </tp>
      <tp t="s">
        <v>#N/A N/A</v>
        <stp/>
        <stp>BDH|9342327698421891392</stp>
        <tr r="E114" s="3"/>
      </tp>
      <tp t="s">
        <v>#N/A N/A</v>
        <stp/>
        <stp>BDS|2865440043542361154</stp>
        <tr r="AH342" s="3"/>
      </tp>
      <tp t="s">
        <v>#N/A N/A</v>
        <stp/>
        <stp>BDS|2622193701030718206</stp>
        <tr r="L354" s="3"/>
      </tp>
      <tp t="s">
        <v>#N/A N/A</v>
        <stp/>
        <stp>BDH|8839702164138209071</stp>
        <tr r="F413" s="3"/>
      </tp>
      <tp t="s">
        <v>#N/A N/A</v>
        <stp/>
        <stp>BDH|3014190914377237564</stp>
        <tr r="G316" s="3"/>
      </tp>
      <tp t="s">
        <v>#N/A N/A</v>
        <stp/>
        <stp>BDH|3833334905012167365</stp>
        <tr r="D382" s="3"/>
      </tp>
      <tp t="s">
        <v>#N/A N/A</v>
        <stp/>
        <stp>BDH|9036894499321198889</stp>
        <tr r="D240" s="3"/>
      </tp>
      <tp t="s">
        <v>#N/A N/A</v>
        <stp/>
        <stp>BDH|1847634603782811491</stp>
        <tr r="G232" s="3"/>
      </tp>
      <tp t="s">
        <v>#N/A N/A</v>
        <stp/>
        <stp>BDH|7411448635797496680</stp>
        <tr r="F364" s="3"/>
      </tp>
      <tp t="s">
        <v>#N/A N/A</v>
        <stp/>
        <stp>BDH|4323671825091952010</stp>
        <tr r="H244" s="3"/>
      </tp>
      <tp t="s">
        <v>#N/A N/A</v>
        <stp/>
        <stp>BDH|5591441563182808432</stp>
        <tr r="G377" s="3"/>
      </tp>
      <tp t="s">
        <v>#N/A N/A</v>
        <stp/>
        <stp>BDH|3229311699079788141</stp>
        <tr r="I210" s="3"/>
      </tp>
      <tp t="s">
        <v>#N/A N/A</v>
        <stp/>
        <stp>BDH|4308314609055307318</stp>
        <tr r="D220" s="3"/>
      </tp>
      <tp t="s">
        <v>#N/A N/A</v>
        <stp/>
        <stp>BDH|8322297151278494661</stp>
        <tr r="H118" s="3"/>
      </tp>
      <tp t="e">
        <v>#N/A</v>
        <stp/>
        <stp>BDS|7331070863976150684</stp>
        <tr r="AH544" s="3"/>
        <tr r="AH544" s="3"/>
        <tr r="L544" s="3"/>
        <tr r="L544" s="3"/>
        <tr r="W544" s="3"/>
        <tr r="W544" s="3"/>
      </tp>
      <tp t="s">
        <v>#N/A N/A</v>
        <stp/>
        <stp>BDS|8087273332868817034</stp>
        <tr r="L258" s="3"/>
      </tp>
      <tp t="s">
        <v>#N/A N/A</v>
        <stp/>
        <stp>BDS|1667238420990803030</stp>
        <tr r="AH209" s="3"/>
      </tp>
      <tp t="s">
        <v>#N/A N/A</v>
        <stp/>
        <stp>BDH|4834521362137002160</stp>
        <tr r="E530" s="3"/>
      </tp>
      <tp t="s">
        <v>#N/A N/A</v>
        <stp/>
        <stp>BDH|5486239050104819714</stp>
        <tr r="D135" s="3"/>
      </tp>
      <tp t="s">
        <v>#N/A N/A</v>
        <stp/>
        <stp>BDH|1874889619039288053</stp>
        <tr r="I538" s="3"/>
      </tp>
      <tp t="s">
        <v>#N/A N/A</v>
        <stp/>
        <stp>BDH|8522236971199066594</stp>
        <tr r="H383" s="3"/>
      </tp>
      <tp t="s">
        <v>#N/A N/A</v>
        <stp/>
        <stp>BDH|3775769164487257496</stp>
        <tr r="H585" s="3"/>
      </tp>
      <tp t="s">
        <v>#N/A N/A</v>
        <stp/>
        <stp>BDH|7776905796812771485</stp>
        <tr r="D106" s="3"/>
      </tp>
      <tp t="s">
        <v>#N/A N/A</v>
        <stp/>
        <stp>BDS|1807253619851844235</stp>
        <tr r="W511" s="3"/>
      </tp>
      <tp t="e">
        <v>#N/A</v>
        <stp/>
        <stp>BDS|8750193893766094727</stp>
        <tr r="L501" s="3"/>
        <tr r="L501" s="3"/>
        <tr r="AH501" s="3"/>
        <tr r="AH501" s="3"/>
        <tr r="W501" s="3"/>
        <tr r="W501" s="3"/>
      </tp>
      <tp t="e">
        <v>#N/A</v>
        <stp/>
        <stp>BDS|9759484095712447714</stp>
        <tr r="W412" s="3"/>
        <tr r="W412" s="3"/>
        <tr r="AH412" s="3"/>
        <tr r="AH412" s="3"/>
        <tr r="L412" s="3"/>
        <tr r="L412" s="3"/>
      </tp>
      <tp t="s">
        <v>#N/A N/A</v>
        <stp/>
        <stp>BDS|9101634058443135846</stp>
        <tr r="AH331" s="3"/>
      </tp>
      <tp t="s">
        <v>#N/A N/A</v>
        <stp/>
        <stp>BDH|5786607441933964500</stp>
        <tr r="B371" s="3"/>
      </tp>
      <tp t="s">
        <v>#N/A N/A</v>
        <stp/>
        <stp>BDH|2211569283397190992</stp>
        <tr r="D576" s="3"/>
      </tp>
      <tp t="s">
        <v>#N/A N/A</v>
        <stp/>
        <stp>BDH|8872679781637654077</stp>
        <tr r="C206" s="3"/>
      </tp>
      <tp t="s">
        <v>#N/A N/A</v>
        <stp/>
        <stp>BDH|6950407537833245334</stp>
        <tr r="C100" s="3"/>
      </tp>
      <tp t="s">
        <v>#N/A N/A</v>
        <stp/>
        <stp>BDH|4209262435266789295</stp>
        <tr r="H183" s="3"/>
      </tp>
      <tp t="s">
        <v>#N/A N/A</v>
        <stp/>
        <stp>BDH|7445070146215234789</stp>
        <tr r="H119" s="3"/>
      </tp>
      <tp t="s">
        <v>#N/A N/A</v>
        <stp/>
        <stp>BDH|2950353370994145327</stp>
        <tr r="G317" s="3"/>
      </tp>
      <tp t="s">
        <v>#N/A N/A</v>
        <stp/>
        <stp>BDH|5813306534205137128</stp>
        <tr r="I267" s="3"/>
      </tp>
      <tp t="s">
        <v>#N/A N/A</v>
        <stp/>
        <stp>BDH|1225150016118657888</stp>
        <tr r="G386" s="3"/>
      </tp>
      <tp t="s">
        <v>#N/A N/A</v>
        <stp/>
        <stp>BDH|6937950513399198617</stp>
        <tr r="C170" s="3"/>
      </tp>
      <tp t="e">
        <v>#N/A</v>
        <stp/>
        <stp>BDS|4152110270567950458</stp>
        <tr r="L420" s="3"/>
        <tr r="L420" s="3"/>
        <tr r="W420" s="3"/>
        <tr r="W420" s="3"/>
        <tr r="AH420" s="3"/>
        <tr r="AH420" s="3"/>
      </tp>
      <tp t="s">
        <v>#N/A N/A</v>
        <stp/>
        <stp>BDS|3060600849002174243</stp>
        <tr r="AH324" s="3"/>
      </tp>
      <tp t="e">
        <v>#N/A</v>
        <stp/>
        <stp>BDS|1020266129264273412</stp>
        <tr r="W497" s="3"/>
        <tr r="W497" s="3"/>
        <tr r="AH497" s="3"/>
        <tr r="AH497" s="3"/>
        <tr r="L497" s="3"/>
        <tr r="L497" s="3"/>
      </tp>
      <tp t="e">
        <v>#N/A</v>
        <stp/>
        <stp>BDS|4692419741500304593</stp>
        <tr r="W225" s="3"/>
        <tr r="W225" s="3"/>
        <tr r="L225" s="3"/>
        <tr r="L225" s="3"/>
        <tr r="AH225" s="3"/>
        <tr r="AH225" s="3"/>
      </tp>
      <tp t="s">
        <v>#N/A N/A</v>
        <stp/>
        <stp>BDS|6208772619774808583</stp>
        <tr r="AH122" s="3"/>
      </tp>
      <tp t="e">
        <v>#N/A</v>
        <stp/>
        <stp>BDP|7732367081119878447</stp>
        <tr r="G19" s="3"/>
      </tp>
      <tp t="s">
        <v>#N/A N/A</v>
        <stp/>
        <stp>BDH|5640219659637288402</stp>
        <tr r="C253" s="3"/>
      </tp>
      <tp t="s">
        <v>#N/A N/A</v>
        <stp/>
        <stp>BDH|7131331742520541193</stp>
        <tr r="H145" s="3"/>
      </tp>
      <tp t="s">
        <v>#N/A N/A</v>
        <stp/>
        <stp>BDH|7530403600781141383</stp>
        <tr r="F434" s="3"/>
      </tp>
      <tp t="s">
        <v>#N/A N/A</v>
        <stp/>
        <stp>BDH|9078681081151791727</stp>
        <tr r="E353" s="3"/>
      </tp>
      <tp t="s">
        <v>#N/A N/A</v>
        <stp/>
        <stp>BDH|5083654226938888874</stp>
        <tr r="F568" s="3"/>
      </tp>
      <tp t="s">
        <v>#N/A N/A</v>
        <stp/>
        <stp>BDH|3933410924311027509</stp>
        <tr r="C356" s="3"/>
      </tp>
      <tp t="s">
        <v>#N/A N/A</v>
        <stp/>
        <stp>BDH|9399241985137856560</stp>
        <tr r="H248" s="3"/>
      </tp>
      <tp t="s">
        <v>#N/A N/A</v>
        <stp/>
        <stp>BDH|3616583137991013556</stp>
        <tr r="B552" s="3"/>
      </tp>
      <tp t="e">
        <v>#N/A</v>
        <stp/>
        <stp>BDS|4946680236691283183</stp>
        <tr r="L182" s="3"/>
        <tr r="L182" s="3"/>
        <tr r="AH182" s="3"/>
        <tr r="AH182" s="3"/>
        <tr r="W182" s="3"/>
        <tr r="W182" s="3"/>
      </tp>
      <tp t="e">
        <v>#N/A</v>
        <stp/>
        <stp>BDS|4015198896499109432</stp>
        <tr r="L115" s="3"/>
        <tr r="L115" s="3"/>
        <tr r="AH115" s="3"/>
        <tr r="AH115" s="3"/>
        <tr r="W115" s="3"/>
        <tr r="W115" s="3"/>
      </tp>
      <tp t="s">
        <v>#N/A N/A</v>
        <stp/>
        <stp>BDS|3618210608205327517</stp>
        <tr r="L116" s="3"/>
      </tp>
      <tp t="s">
        <v>#N/A N/A</v>
        <stp/>
        <stp>BDH|5964977097382038640</stp>
        <tr r="C498" s="3"/>
      </tp>
      <tp t="s">
        <v>#N/A N/A</v>
        <stp/>
        <stp>BDH|5813852220507238925</stp>
        <tr r="B270" s="3"/>
      </tp>
      <tp t="s">
        <v>#N/A N/A</v>
        <stp/>
        <stp>BDH|1819156747496127363</stp>
        <tr r="D271" s="3"/>
      </tp>
      <tp t="s">
        <v>#N/A N/A</v>
        <stp/>
        <stp>BDH|2451613709687303222</stp>
        <tr r="D159" s="3"/>
      </tp>
      <tp t="s">
        <v>#N/A N/A</v>
        <stp/>
        <stp>BDH|7098846808357691970</stp>
        <tr r="D372" s="3"/>
      </tp>
      <tp t="s">
        <v>#N/A N/A</v>
        <stp/>
        <stp>BDH|1924772473355168512</stp>
        <tr r="E239" s="3"/>
      </tp>
      <tp t="s">
        <v>#N/A N/A</v>
        <stp/>
        <stp>BDH|8811432088805890068</stp>
        <tr r="C601" s="3"/>
      </tp>
      <tp t="s">
        <v>#N/A N/A</v>
        <stp/>
        <stp>BDH|2941231207855627461</stp>
        <tr r="C155" s="3"/>
      </tp>
      <tp t="e">
        <v>#N/A</v>
        <stp/>
        <stp>BDS|7808782058880933432</stp>
        <tr r="L291" s="3"/>
        <tr r="L291" s="3"/>
        <tr r="W291" s="3"/>
        <tr r="W291" s="3"/>
        <tr r="AH291" s="3"/>
        <tr r="AH291" s="3"/>
      </tp>
      <tp t="s">
        <v>#N/A N/A</v>
        <stp/>
        <stp>BDS|9771724564298001133</stp>
        <tr r="AH533" s="3"/>
      </tp>
      <tp t="s">
        <v>#N/A N/A</v>
        <stp/>
        <stp>BDH|8261086389040658175</stp>
        <tr r="G218" s="3"/>
      </tp>
      <tp t="s">
        <v>#N/A N/A</v>
        <stp/>
        <stp>BDH|7016436472030430577</stp>
        <tr r="G465" s="3"/>
      </tp>
      <tp t="s">
        <v>#N/A N/A</v>
        <stp/>
        <stp>BDH|3811621257459639894</stp>
        <tr r="G182" s="3"/>
      </tp>
      <tp t="s">
        <v>#N/A N/A</v>
        <stp/>
        <stp>BDH|6426474327233063260</stp>
        <tr r="I187" s="3"/>
      </tp>
      <tp t="s">
        <v>#N/A N/A</v>
        <stp/>
        <stp>BDH|2611669504087393253</stp>
        <tr r="G510" s="3"/>
      </tp>
      <tp t="s">
        <v>#N/A N/A</v>
        <stp/>
        <stp>BDH|3512520349824938758</stp>
        <tr r="C602" s="3"/>
      </tp>
      <tp t="s">
        <v>#N/A N/A</v>
        <stp/>
        <stp>BDH|9411455371049665246</stp>
        <tr r="C352" s="3"/>
      </tp>
      <tp t="s">
        <v>#N/A N/A</v>
        <stp/>
        <stp>BDH|4416981868738025261</stp>
        <tr r="F431" s="3"/>
      </tp>
      <tp t="s">
        <v>#N/A N/A</v>
        <stp/>
        <stp>BDH|6269254019520893449</stp>
        <tr r="F272" s="3"/>
      </tp>
      <tp t="s">
        <v>#N/A N/A</v>
        <stp/>
        <stp>BDH|6028525531705843492</stp>
        <tr r="D358" s="3"/>
      </tp>
      <tp t="s">
        <v>#N/A N/A</v>
        <stp/>
        <stp>BDH|5587203425455623145</stp>
        <tr r="H549" s="3"/>
      </tp>
      <tp t="s">
        <v>#N/A N/A</v>
        <stp/>
        <stp>BDH|8627837811080495027</stp>
        <tr r="H138" s="3"/>
      </tp>
      <tp t="s">
        <v>#N/A N/A</v>
        <stp/>
        <stp>BDH|6539109104044482278</stp>
        <tr r="E178" s="3"/>
      </tp>
      <tp t="s">
        <v>#N/A N/A</v>
        <stp/>
        <stp>BDH|8910737412516895926</stp>
        <tr r="G513" s="3"/>
      </tp>
      <tp t="s">
        <v>#N/A N/A</v>
        <stp/>
        <stp>BDH|9804855975423897424</stp>
        <tr r="F538" s="3"/>
      </tp>
      <tp t="s">
        <v>#N/A N/A</v>
        <stp/>
        <stp>BDH|3722624662414545609</stp>
        <tr r="B483" s="3"/>
      </tp>
      <tp t="s">
        <v>#N/A N/A</v>
        <stp/>
        <stp>BDS|4370278936742620674</stp>
        <tr r="W309" s="3"/>
      </tp>
      <tp t="s">
        <v>#N/A N/A</v>
        <stp/>
        <stp>BDS|9577441324376397853</stp>
        <tr r="AH132" s="3"/>
      </tp>
      <tp t="e">
        <v>#N/A</v>
        <stp/>
        <stp>BDS|8536507185104308006</stp>
        <tr r="AH418" s="3"/>
        <tr r="AH418" s="3"/>
        <tr r="L418" s="3"/>
        <tr r="L418" s="3"/>
        <tr r="W418" s="3"/>
        <tr r="W418" s="3"/>
      </tp>
      <tp t="e">
        <v>#N/A</v>
        <stp/>
        <stp>BDS|5879804995177665282</stp>
        <tr r="L376" s="3"/>
        <tr r="L376" s="3"/>
        <tr r="W376" s="3"/>
        <tr r="W376" s="3"/>
        <tr r="AH376" s="3"/>
        <tr r="AH376" s="3"/>
      </tp>
      <tp t="e">
        <v>#N/A</v>
        <stp/>
        <stp>BDS|2465271098458169093</stp>
        <tr r="AH160" s="3"/>
        <tr r="AH160" s="3"/>
        <tr r="W160" s="3"/>
        <tr r="W160" s="3"/>
        <tr r="L160" s="3"/>
        <tr r="L160" s="3"/>
      </tp>
      <tp t="e">
        <v>#N/A</v>
        <stp/>
        <stp>BDS|4060251358193610180</stp>
        <tr r="AH103" s="3"/>
        <tr r="AH103" s="3"/>
        <tr r="W103" s="3"/>
        <tr r="W103" s="3"/>
        <tr r="L103" s="3"/>
        <tr r="L103" s="3"/>
      </tp>
      <tp t="s">
        <v>#N/A N/A</v>
        <stp/>
        <stp>BDH|4680678465286706303</stp>
        <tr r="I498" s="3"/>
      </tp>
      <tp t="s">
        <v>#N/A N/A</v>
        <stp/>
        <stp>BDH|7363991089063523450</stp>
        <tr r="H250" s="3"/>
      </tp>
      <tp t="s">
        <v>#N/A N/A</v>
        <stp/>
        <stp>BDH|2693205465642589557</stp>
        <tr r="E403" s="3"/>
      </tp>
      <tp t="s">
        <v>#N/A N/A</v>
        <stp/>
        <stp>BDH|2308696859581263120</stp>
        <tr r="I417" s="3"/>
      </tp>
      <tp t="s">
        <v>#N/A N/A</v>
        <stp/>
        <stp>BDH|2132944631721585822</stp>
        <tr r="C519" s="3"/>
      </tp>
      <tp t="s">
        <v>#N/A N/A</v>
        <stp/>
        <stp>BDH|5239593098830061803</stp>
        <tr r="C147" s="3"/>
      </tp>
      <tp t="s">
        <v>#N/A N/A</v>
        <stp/>
        <stp>BDH|6367374828115962369</stp>
        <tr r="D538" s="3"/>
      </tp>
      <tp t="e">
        <v>#N/A</v>
        <stp/>
        <stp>BDS|7031238355774409526</stp>
        <tr r="W584" s="3"/>
        <tr r="W584" s="3"/>
        <tr r="AH584" s="3"/>
        <tr r="AH584" s="3"/>
        <tr r="L584" s="3"/>
        <tr r="L584" s="3"/>
      </tp>
      <tp t="e">
        <v>#N/A</v>
        <stp/>
        <stp>BDS|9834723051979303382</stp>
        <tr r="L446" s="3"/>
        <tr r="L446" s="3"/>
        <tr r="AH446" s="3"/>
        <tr r="AH446" s="3"/>
        <tr r="W446" s="3"/>
        <tr r="W446" s="3"/>
      </tp>
      <tp t="s">
        <v>#N/A N/A</v>
        <stp/>
        <stp>BDS|3474359940142760760</stp>
        <tr r="L380" s="3"/>
      </tp>
      <tp t="s">
        <v>#N/A N/A</v>
        <stp/>
        <stp>BDS|4127134854563048268</stp>
        <tr r="W124" s="3"/>
      </tp>
      <tp t="s">
        <v>#N/A N/A</v>
        <stp/>
        <stp>BDS|2217682817523440793</stp>
        <tr r="AH547" s="3"/>
      </tp>
      <tp t="s">
        <v>#N/A N/A</v>
        <stp/>
        <stp>BDH|1631768383687295814</stp>
        <tr r="D299" s="3"/>
      </tp>
      <tp t="s">
        <v>#N/A N/A</v>
        <stp/>
        <stp>BDH|2759434504677540050</stp>
        <tr r="H440" s="3"/>
      </tp>
      <tp t="s">
        <v>#N/A N/A</v>
        <stp/>
        <stp>BDH|3148722981868237508</stp>
        <tr r="I274" s="3"/>
      </tp>
      <tp t="s">
        <v>#N/A N/A</v>
        <stp/>
        <stp>BDH|4331141445637110732</stp>
        <tr r="I405" s="3"/>
      </tp>
      <tp t="s">
        <v>#N/A N/A</v>
        <stp/>
        <stp>BDH|3581741946498188963</stp>
        <tr r="G423" s="3"/>
      </tp>
      <tp t="s">
        <v>#N/A N/A</v>
        <stp/>
        <stp>BDH|2524538969327960767</stp>
        <tr r="E199" s="3"/>
      </tp>
      <tp t="s">
        <v>#N/A N/A</v>
        <stp/>
        <stp>BDH|5592169430531582767</stp>
        <tr r="G509" s="3"/>
      </tp>
      <tp t="s">
        <v>#N/A N/A</v>
        <stp/>
        <stp>BDH|2280650520115550221</stp>
        <tr r="F126" s="3"/>
      </tp>
      <tp t="s">
        <v>#N/A N/A</v>
        <stp/>
        <stp>BDH|9479476592917663272</stp>
        <tr r="H395" s="3"/>
      </tp>
      <tp t="s">
        <v>#N/A N/A</v>
        <stp/>
        <stp>BDS|3149351460900549704</stp>
        <tr r="L438" s="3"/>
      </tp>
      <tp t="e">
        <v>#N/A</v>
        <stp/>
        <stp>BDS|1785884268068276647</stp>
        <tr r="AH594" s="3"/>
        <tr r="AH594" s="3"/>
        <tr r="W594" s="3"/>
        <tr r="W594" s="3"/>
        <tr r="L594" s="3"/>
        <tr r="L594" s="3"/>
      </tp>
      <tp t="s">
        <v>#N/A N/A</v>
        <stp/>
        <stp>BDS|8912004488743444241</stp>
        <tr r="W510" s="3"/>
      </tp>
      <tp t="s">
        <v>#N/A N/A</v>
        <stp/>
        <stp>BDS|2895170597819022296</stp>
        <tr r="L404" s="3"/>
      </tp>
      <tp t="s">
        <v>#N/A N/A</v>
        <stp/>
        <stp>BDH|4337068169385836658</stp>
        <tr r="I367" s="3"/>
      </tp>
      <tp t="s">
        <v>#N/A N/A</v>
        <stp/>
        <stp>BDH|2147786184938874445</stp>
        <tr r="G123" s="3"/>
      </tp>
      <tp t="s">
        <v>#N/A N/A</v>
        <stp/>
        <stp>BDH|4441036389055699891</stp>
        <tr r="H593" s="3"/>
      </tp>
      <tp t="s">
        <v>#N/A N/A</v>
        <stp/>
        <stp>BDH|5611705561176637309</stp>
        <tr r="B269" s="3"/>
      </tp>
      <tp t="s">
        <v>#N/A N/A</v>
        <stp/>
        <stp>BDS|5484004733553568444</stp>
        <tr r="AH100" s="3"/>
      </tp>
      <tp t="s">
        <v>#N/A N/A</v>
        <stp/>
        <stp>BDS|1196808938828690399</stp>
        <tr r="L592" s="3"/>
      </tp>
      <tp t="s">
        <v>#N/A N/A</v>
        <stp/>
        <stp>BDS|9038910116499529945</stp>
        <tr r="W301" s="3"/>
      </tp>
      <tp t="s">
        <v>#N/A N/A</v>
        <stp/>
        <stp>BDH|9441016182503217337</stp>
        <tr r="C477" s="3"/>
      </tp>
      <tp t="s">
        <v>#N/A N/A</v>
        <stp/>
        <stp>BDH|9152018973307150848</stp>
        <tr r="I329" s="3"/>
      </tp>
      <tp t="s">
        <v>#N/A N/A</v>
        <stp/>
        <stp>BDH|8721368994800206316</stp>
        <tr r="I278" s="3"/>
      </tp>
      <tp t="s">
        <v>#N/A N/A</v>
        <stp/>
        <stp>BDH|7168346113597642367</stp>
        <tr r="E354" s="3"/>
      </tp>
      <tp t="s">
        <v>#N/A N/A</v>
        <stp/>
        <stp>BDH|9526159402368577119</stp>
        <tr r="E156" s="3"/>
      </tp>
      <tp t="s">
        <v>#N/A N/A</v>
        <stp/>
        <stp>BDH|6398008656466035430</stp>
        <tr r="D169" s="3"/>
      </tp>
      <tp t="s">
        <v>#N/A N/A</v>
        <stp/>
        <stp>BDH|2003775034933125447</stp>
        <tr r="G382" s="3"/>
      </tp>
      <tp t="s">
        <v>#N/A N/A</v>
        <stp/>
        <stp>BDH|1033227787043198927</stp>
        <tr r="E541" s="3"/>
      </tp>
      <tp t="s">
        <v>#N/A N/A</v>
        <stp/>
        <stp>BDH|4621609810320210223</stp>
        <tr r="F200" s="3"/>
      </tp>
      <tp t="s">
        <v>#N/A N/A</v>
        <stp/>
        <stp>BDS|4183165162607328517</stp>
        <tr r="W226" s="3"/>
      </tp>
      <tp t="s">
        <v>#N/A N/A</v>
        <stp/>
        <stp>BDS|3531111543756267125</stp>
        <tr r="L340" s="3"/>
      </tp>
      <tp t="s">
        <v>#N/A N/A</v>
        <stp/>
        <stp>BDH|9305614233169758415</stp>
        <tr r="H208" s="3"/>
      </tp>
      <tp t="s">
        <v>#N/A N/A</v>
        <stp/>
        <stp>BDH|5412457458124836160</stp>
        <tr r="E374" s="3"/>
      </tp>
      <tp t="s">
        <v>#N/A N/A</v>
        <stp/>
        <stp>BDH|8561396204129740382</stp>
        <tr r="D111" s="3"/>
      </tp>
      <tp t="s">
        <v>#N/A N/A</v>
        <stp/>
        <stp>BDH|4194870014625386961</stp>
        <tr r="C137" s="3"/>
      </tp>
      <tp t="s">
        <v>#N/A N/A</v>
        <stp/>
        <stp>BDH|7459531790962111811</stp>
        <tr r="G306" s="3"/>
      </tp>
      <tp t="s">
        <v>#N/A N/A</v>
        <stp/>
        <stp>BDH|2985853597082559090</stp>
        <tr r="C232" s="3"/>
      </tp>
      <tp t="s">
        <v>#N/A N/A</v>
        <stp/>
        <stp>BDH|4668044050619095953</stp>
        <tr r="G395" s="3"/>
      </tp>
      <tp t="s">
        <v>#N/A N/A</v>
        <stp/>
        <stp>BDS|8519976125067046539</stp>
        <tr r="L561" s="3"/>
      </tp>
      <tp t="e">
        <v>#N/A</v>
        <stp/>
        <stp>BDP|1726838962529421761</stp>
        <tr r="H19" s="3"/>
      </tp>
      <tp t="e">
        <v>#N/A</v>
        <stp/>
        <stp>BDS|2649411835066773215</stp>
        <tr r="W552" s="3"/>
        <tr r="W552" s="3"/>
        <tr r="L552" s="3"/>
        <tr r="L552" s="3"/>
        <tr r="AH552" s="3"/>
        <tr r="AH552" s="3"/>
      </tp>
      <tp t="s">
        <v>#N/A N/A</v>
        <stp/>
        <stp>BDH|7544730670556394019</stp>
        <tr r="F284" s="3"/>
      </tp>
      <tp t="s">
        <v>#N/A N/A</v>
        <stp/>
        <stp>BDH|9192604947219791356</stp>
        <tr r="F287" s="3"/>
      </tp>
      <tp t="s">
        <v>#N/A N/A</v>
        <stp/>
        <stp>BDH|7800218779926564514</stp>
        <tr r="C311" s="3"/>
      </tp>
      <tp t="s">
        <v>#N/A N/A</v>
        <stp/>
        <stp>BDH|2640201240510568575</stp>
        <tr r="B127" s="3"/>
      </tp>
      <tp t="s">
        <v>#N/A N/A</v>
        <stp/>
        <stp>BDH|9826972517378907857</stp>
        <tr r="C160" s="3"/>
      </tp>
      <tp t="s">
        <v>#N/A N/A</v>
        <stp/>
        <stp>BDH|3677581883639833614</stp>
        <tr r="B492" s="3"/>
      </tp>
      <tp t="s">
        <v>#N/A N/A</v>
        <stp/>
        <stp>BDH|9509466546828701066</stp>
        <tr r="F502" s="3"/>
      </tp>
      <tp t="s">
        <v>#N/A N/A</v>
        <stp/>
        <stp>BDH|5084726731322241252</stp>
        <tr r="G107" s="3"/>
      </tp>
      <tp t="s">
        <v>#N/A N/A</v>
        <stp/>
        <stp>BDH|5008668131457631654</stp>
        <tr r="F387" s="3"/>
      </tp>
      <tp t="s">
        <v>#N/A N/A</v>
        <stp/>
        <stp>BDH|4172076896948556416</stp>
        <tr r="E384" s="3"/>
      </tp>
      <tp t="s">
        <v>#N/A N/A</v>
        <stp/>
        <stp>BDH|2108082750985533387</stp>
        <tr r="B271" s="3"/>
      </tp>
      <tp t="s">
        <v>#N/A N/A</v>
        <stp/>
        <stp>BDH|3208458352693332022</stp>
        <tr r="E490" s="3"/>
      </tp>
      <tp t="s">
        <v>#N/A N/A</v>
        <stp/>
        <stp>BDH|4581655433438142863</stp>
        <tr r="B366" s="3"/>
      </tp>
      <tp t="s">
        <v>#N/A N/A</v>
        <stp/>
        <stp>BDS|2456303760364366228</stp>
        <tr r="W266" s="3"/>
      </tp>
      <tp t="e">
        <v>#N/A</v>
        <stp/>
        <stp>BDS|1152659031660021508</stp>
        <tr r="AH381" s="3"/>
        <tr r="AH381" s="3"/>
        <tr r="W381" s="3"/>
        <tr r="W381" s="3"/>
        <tr r="L381" s="3"/>
        <tr r="L381" s="3"/>
      </tp>
      <tp t="s">
        <v>#N/A N/A</v>
        <stp/>
        <stp>BDS|3647566091658087649</stp>
        <tr r="AH368" s="3"/>
      </tp>
      <tp t="s">
        <v>#N/A N/A</v>
        <stp/>
        <stp>BDS|3943686577723615051</stp>
        <tr r="L205" s="3"/>
      </tp>
      <tp t="s">
        <v>#N/A N/A</v>
        <stp/>
        <stp>BDH|4353843365602135966</stp>
        <tr r="B551" s="3"/>
      </tp>
      <tp t="s">
        <v>#N/A N/A</v>
        <stp/>
        <stp>BDH|4239403007305927494</stp>
        <tr r="B287" s="3"/>
      </tp>
      <tp t="s">
        <v>#N/A N/A</v>
        <stp/>
        <stp>BDH|3484638645464180464</stp>
        <tr r="B427" s="3"/>
      </tp>
      <tp t="s">
        <v>#N/A N/A</v>
        <stp/>
        <stp>BDH|6828534949392244459</stp>
        <tr r="C535" s="3"/>
      </tp>
      <tp t="s">
        <v>#N/A N/A</v>
        <stp/>
        <stp>BDH|5278640337763074249</stp>
        <tr r="G462" s="3"/>
      </tp>
      <tp t="s">
        <v>#N/A N/A</v>
        <stp/>
        <stp>BDH|68883719722026748</stp>
        <tr r="B241" s="3"/>
      </tp>
      <tp t="s">
        <v>#N/A N/A</v>
        <stp/>
        <stp>BDH|54847137190530794</stp>
        <tr r="D395" s="3"/>
      </tp>
      <tp t="s">
        <v>#N/A N/A</v>
        <stp/>
        <stp>BDS|3335700728420431455</stp>
        <tr r="AH352" s="3"/>
      </tp>
      <tp t="e">
        <v>#N/A</v>
        <stp/>
        <stp>BDS|7645368924845977175</stp>
        <tr r="W312" s="3"/>
        <tr r="W312" s="3"/>
        <tr r="AH312" s="3"/>
        <tr r="AH312" s="3"/>
        <tr r="L312" s="3"/>
        <tr r="L312" s="3"/>
      </tp>
      <tp t="s">
        <v>#N/A N/A</v>
        <stp/>
        <stp>BDS|6745959448041911899</stp>
        <tr r="W584" s="3"/>
      </tp>
      <tp t="s">
        <v>#N/A N/A</v>
        <stp/>
        <stp>BDS|7854810615358647407</stp>
        <tr r="AH223" s="3"/>
      </tp>
      <tp t="s">
        <v>#N/A N/A</v>
        <stp/>
        <stp>BDH|1851554272258272971</stp>
        <tr r="G365" s="3"/>
      </tp>
      <tp t="s">
        <v>#N/A N/A</v>
        <stp/>
        <stp>BDH|5030269488435749833</stp>
        <tr r="H562" s="3"/>
      </tp>
      <tp t="s">
        <v>#N/A N/A</v>
        <stp/>
        <stp>BDH|9730341725123422989</stp>
        <tr r="B459" s="3"/>
      </tp>
      <tp t="s">
        <v>#N/A N/A</v>
        <stp/>
        <stp>BDH|3980257647227207036</stp>
        <tr r="B374" s="3"/>
      </tp>
      <tp t="s">
        <v>#N/A N/A</v>
        <stp/>
        <stp>BDH|6799537000865690480</stp>
        <tr r="H380" s="3"/>
      </tp>
      <tp t="e">
        <v>#N/A</v>
        <stp/>
        <stp>BDS|6348662793749984247</stp>
        <tr r="W208" s="3"/>
        <tr r="W208" s="3"/>
        <tr r="AH208" s="3"/>
        <tr r="AH208" s="3"/>
        <tr r="L208" s="3"/>
        <tr r="L208" s="3"/>
      </tp>
      <tp t="s">
        <v>#N/A N/A</v>
        <stp/>
        <stp>BDS|5945652940331631419</stp>
        <tr r="L182" s="3"/>
      </tp>
      <tp t="s">
        <v>#N/A N/A</v>
        <stp/>
        <stp>BDS|3851948243218120450</stp>
        <tr r="L147" s="3"/>
      </tp>
      <tp t="s">
        <v>#N/A N/A</v>
        <stp/>
        <stp>BDS|5378301039370156701</stp>
        <tr r="W567" s="3"/>
      </tp>
      <tp t="s">
        <v>#N/A N/A</v>
        <stp/>
        <stp>BDH|9369339309488333018</stp>
        <tr r="C158" s="3"/>
      </tp>
      <tp t="s">
        <v>#N/A N/A</v>
        <stp/>
        <stp>BDH|3803056376153560556</stp>
        <tr r="B281" s="3"/>
      </tp>
      <tp t="s">
        <v>#N/A N/A</v>
        <stp/>
        <stp>BDH|4761356903126316397</stp>
        <tr r="E341" s="3"/>
      </tp>
      <tp t="s">
        <v>#N/A N/A</v>
        <stp/>
        <stp>BDH|1237528347762589093</stp>
        <tr r="H436" s="3"/>
      </tp>
      <tp t="s">
        <v>#N/A N/A</v>
        <stp/>
        <stp>BDH|6822406634485735605</stp>
        <tr r="H196" s="3"/>
      </tp>
      <tp t="s">
        <v>#N/A N/A</v>
        <stp/>
        <stp>BDH|4167099652034671771</stp>
        <tr r="E270" s="3"/>
      </tp>
      <tp t="s">
        <v>#N/A N/A</v>
        <stp/>
        <stp>BDH|7711423679190796602</stp>
        <tr r="B421" s="3"/>
      </tp>
      <tp t="s">
        <v>#N/A N/A</v>
        <stp/>
        <stp>BDH|2195515889714506976</stp>
        <tr r="H200" s="3"/>
      </tp>
      <tp t="e">
        <v>#N/A</v>
        <stp/>
        <stp>BDS|9963707323937274903</stp>
        <tr r="L587" s="3"/>
        <tr r="L587" s="3"/>
        <tr r="W587" s="3"/>
        <tr r="W587" s="3"/>
        <tr r="AH587" s="3"/>
        <tr r="AH587" s="3"/>
      </tp>
      <tp t="s">
        <v>#N/A N/A</v>
        <stp/>
        <stp>BDS|5266149128152296647</stp>
        <tr r="L477" s="3"/>
      </tp>
      <tp t="s">
        <v>#N/A N/A</v>
        <stp/>
        <stp>BDS|5101777213349821852</stp>
        <tr r="AH340" s="3"/>
      </tp>
      <tp t="s">
        <v>#N/A N/A</v>
        <stp/>
        <stp>BDS|3476746806455800361</stp>
        <tr r="AH147" s="3"/>
      </tp>
      <tp t="s">
        <v>#N/A N/A</v>
        <stp/>
        <stp>BDH|9923547492550753705</stp>
        <tr r="G481" s="3"/>
      </tp>
      <tp t="s">
        <v>#N/A N/A</v>
        <stp/>
        <stp>BDH|9943021160334261912</stp>
        <tr r="G257" s="3"/>
      </tp>
      <tp t="s">
        <v>#N/A N/A</v>
        <stp/>
        <stp>BDH|7607563502903994336</stp>
        <tr r="H144" s="3"/>
      </tp>
      <tp t="s">
        <v>#N/A N/A</v>
        <stp/>
        <stp>BDH|2256210298619067233</stp>
        <tr r="C194" s="3"/>
      </tp>
      <tp t="s">
        <v>#N/A N/A</v>
        <stp/>
        <stp>BDH|1973366819953729290</stp>
        <tr r="B261" s="3"/>
      </tp>
      <tp t="s">
        <v>#N/A N/A</v>
        <stp/>
        <stp>BDS|2851530167943166043</stp>
        <tr r="AH516" s="3"/>
      </tp>
      <tp t="e">
        <v>#N/A</v>
        <stp/>
        <stp>BDS|6131829729699096738</stp>
        <tr r="L488" s="3"/>
        <tr r="L488" s="3"/>
        <tr r="AH488" s="3"/>
        <tr r="AH488" s="3"/>
        <tr r="W488" s="3"/>
        <tr r="W488" s="3"/>
      </tp>
      <tp t="s">
        <v>#N/A N/A</v>
        <stp/>
        <stp>BDS|4672486624199308906</stp>
        <tr r="W242" s="3"/>
      </tp>
      <tp t="e">
        <v>#N/A</v>
        <stp/>
        <stp>BDS|7328434935554565692</stp>
        <tr r="W306" s="3"/>
        <tr r="W306" s="3"/>
        <tr r="L306" s="3"/>
        <tr r="L306" s="3"/>
        <tr r="AH306" s="3"/>
        <tr r="AH306" s="3"/>
      </tp>
      <tp t="s">
        <v>#N/A N/A</v>
        <stp/>
        <stp>BDS|7048008488698684576</stp>
        <tr r="L589" s="3"/>
      </tp>
      <tp t="s">
        <v>#N/A N/A</v>
        <stp/>
        <stp>BDH|2647293811406238553</stp>
        <tr r="E402" s="3"/>
      </tp>
      <tp t="s">
        <v>#N/A N/A</v>
        <stp/>
        <stp>BDH|3470040317048635887</stp>
        <tr r="D537" s="3"/>
      </tp>
      <tp t="s">
        <v>#N/A N/A</v>
        <stp/>
        <stp>BDH|9158198801063278921</stp>
        <tr r="D178" s="3"/>
      </tp>
      <tp t="s">
        <v>#N/A N/A</v>
        <stp/>
        <stp>BDH|1383639059330746079</stp>
        <tr r="D599" s="3"/>
      </tp>
      <tp t="e">
        <v>#N/A</v>
        <stp/>
        <stp>BDS|1442869058309220766</stp>
        <tr r="W309" s="3"/>
        <tr r="W309" s="3"/>
        <tr r="L309" s="3"/>
        <tr r="L309" s="3"/>
        <tr r="AH309" s="3"/>
        <tr r="AH309" s="3"/>
      </tp>
      <tp t="s">
        <v>#N/A N/A</v>
        <stp/>
        <stp>BDS|5888306784154718855</stp>
        <tr r="AH421" s="3"/>
      </tp>
      <tp t="s">
        <v>#N/A N/A</v>
        <stp/>
        <stp>BDS|6182860906444664891</stp>
        <tr r="L415" s="3"/>
      </tp>
      <tp t="s">
        <v>#N/A N/A</v>
        <stp/>
        <stp>BDS|1093787417272825796</stp>
        <tr r="L502" s="3"/>
      </tp>
      <tp t="s">
        <v>#N/A N/A</v>
        <stp/>
        <stp>BDS|7419575699078553119</stp>
        <tr r="W445" s="3"/>
      </tp>
      <tp t="e">
        <v>#N/A</v>
        <stp/>
        <stp>BDS|1169923100359963349</stp>
        <tr r="AH333" s="3"/>
        <tr r="AH333" s="3"/>
        <tr r="W333" s="3"/>
        <tr r="W333" s="3"/>
        <tr r="L333" s="3"/>
        <tr r="L333" s="3"/>
      </tp>
      <tp t="s">
        <v>#N/A N/A</v>
        <stp/>
        <stp>BDS|7448391777000051143</stp>
        <tr r="W433" s="3"/>
      </tp>
      <tp t="s">
        <v>#N/A N/A</v>
        <stp/>
        <stp>BDH|4322647411719861804</stp>
        <tr r="F119" s="3"/>
      </tp>
      <tp t="s">
        <v>#N/A N/A</v>
        <stp/>
        <stp>BDH|5249010869422428302</stp>
        <tr r="I145" s="3"/>
      </tp>
      <tp t="s">
        <v>#N/A N/A</v>
        <stp/>
        <stp>BDH|1216439889948736711</stp>
        <tr r="G442" s="3"/>
      </tp>
      <tp t="s">
        <v>#N/A N/A</v>
        <stp/>
        <stp>BDH|8764878547232015499</stp>
        <tr r="F482" s="3"/>
      </tp>
      <tp t="s">
        <v>#N/A N/A</v>
        <stp/>
        <stp>BDH|4407901298682569476</stp>
        <tr r="H375" s="3"/>
      </tp>
      <tp t="s">
        <v>#N/A N/A</v>
        <stp/>
        <stp>BDH|8755970635399342985</stp>
        <tr r="E233" s="3"/>
      </tp>
      <tp t="s">
        <v>#N/A N/A</v>
        <stp/>
        <stp>BDH|3580567070762563185</stp>
        <tr r="C406" s="3"/>
      </tp>
      <tp t="s">
        <v>#N/A N/A</v>
        <stp/>
        <stp>BDH|6858402916565176418</stp>
        <tr r="H147" s="3"/>
      </tp>
      <tp t="s">
        <v>#N/A N/A</v>
        <stp/>
        <stp>BDH|8227546740023036889</stp>
        <tr r="E461" s="3"/>
      </tp>
      <tp t="s">
        <v>#N/A N/A</v>
        <stp/>
        <stp>BDH|7405243079070254058</stp>
        <tr r="I144" s="3"/>
      </tp>
      <tp t="e">
        <v>#N/A</v>
        <stp/>
        <stp>BDS|3959709551394752708</stp>
        <tr r="AH350" s="3"/>
        <tr r="AH350" s="3"/>
        <tr r="L350" s="3"/>
        <tr r="L350" s="3"/>
        <tr r="W350" s="3"/>
        <tr r="W350" s="3"/>
      </tp>
      <tp t="e">
        <v>#N/A</v>
        <stp/>
        <stp>BDS|6456149546603818218</stp>
        <tr r="W542" s="3"/>
        <tr r="W542" s="3"/>
        <tr r="AH542" s="3"/>
        <tr r="AH542" s="3"/>
        <tr r="L542" s="3"/>
        <tr r="L542" s="3"/>
      </tp>
      <tp t="e">
        <v>#N/A</v>
        <stp/>
        <stp>BDS|6240865780620221493</stp>
        <tr r="W126" s="3"/>
        <tr r="W126" s="3"/>
        <tr r="AH126" s="3"/>
        <tr r="AH126" s="3"/>
        <tr r="L126" s="3"/>
        <tr r="L126" s="3"/>
      </tp>
      <tp t="s">
        <v>#N/A N/A</v>
        <stp/>
        <stp>BDH|1336188811683754029</stp>
        <tr r="B577" s="3"/>
      </tp>
      <tp t="s">
        <v>#N/A N/A</v>
        <stp/>
        <stp>BDH|1803432795348223631</stp>
        <tr r="E516" s="3"/>
      </tp>
      <tp t="s">
        <v>#N/A N/A</v>
        <stp/>
        <stp>BDH|7224183740266671630</stp>
        <tr r="I461" s="3"/>
      </tp>
      <tp t="s">
        <v>#N/A N/A</v>
        <stp/>
        <stp>BDH|1718434279183155335</stp>
        <tr r="B353" s="3"/>
      </tp>
      <tp t="s">
        <v>#N/A N/A</v>
        <stp/>
        <stp>BDH|9860297188380646102</stp>
        <tr r="C478" s="3"/>
      </tp>
      <tp t="s">
        <v>#N/A N/A</v>
        <stp/>
        <stp>BDH|5908060355463335160</stp>
        <tr r="E154" s="3"/>
      </tp>
      <tp t="s">
        <v>#N/A N/A</v>
        <stp/>
        <stp>BDH|7745645413393827176</stp>
        <tr r="B461" s="3"/>
      </tp>
      <tp t="s">
        <v>#N/A N/A</v>
        <stp/>
        <stp>BDH|1907616934906508062</stp>
        <tr r="I422" s="3"/>
      </tp>
      <tp t="s">
        <v>#N/A N/A</v>
        <stp/>
        <stp>BDH|4262100949384431708</stp>
        <tr r="D383" s="3"/>
      </tp>
      <tp t="e">
        <v>#N/A</v>
        <stp/>
        <stp>BDS|2996377735431368146</stp>
        <tr r="AH476" s="3"/>
        <tr r="AH476" s="3"/>
        <tr r="W476" s="3"/>
        <tr r="W476" s="3"/>
        <tr r="L476" s="3"/>
        <tr r="L476" s="3"/>
      </tp>
      <tp t="e">
        <v>#N/A</v>
        <stp/>
        <stp>BDS|5008588657277543065</stp>
        <tr r="L251" s="3"/>
        <tr r="L251" s="3"/>
        <tr r="W251" s="3"/>
        <tr r="W251" s="3"/>
        <tr r="AH251" s="3"/>
        <tr r="AH251" s="3"/>
      </tp>
      <tp t="e">
        <v>#N/A</v>
        <stp/>
        <stp>BDS|4490220876933817041</stp>
        <tr r="AH279" s="3"/>
        <tr r="AH279" s="3"/>
        <tr r="L279" s="3"/>
        <tr r="L279" s="3"/>
        <tr r="W279" s="3"/>
        <tr r="W279" s="3"/>
      </tp>
      <tp t="s">
        <v>#N/A N/A</v>
        <stp/>
        <stp>BDH|9087948727725916562</stp>
        <tr r="I450" s="3"/>
      </tp>
      <tp t="s">
        <v>#N/A N/A</v>
        <stp/>
        <stp>BDH|1127004145945982218</stp>
        <tr r="F443" s="3"/>
      </tp>
      <tp t="s">
        <v>#N/A N/A</v>
        <stp/>
        <stp>BDS|6891111341290043156</stp>
        <tr r="L149" s="3"/>
      </tp>
      <tp t="s">
        <v>#N/A N/A</v>
        <stp/>
        <stp>BDS|4439180370424826499</stp>
        <tr r="AH401" s="3"/>
      </tp>
      <tp t="e">
        <v>#N/A</v>
        <stp/>
        <stp>BDS|8955641956770269942</stp>
        <tr r="W518" s="3"/>
        <tr r="W518" s="3"/>
        <tr r="L518" s="3"/>
        <tr r="L518" s="3"/>
        <tr r="AH518" s="3"/>
        <tr r="AH518" s="3"/>
      </tp>
      <tp t="s">
        <v>#N/A N/A</v>
        <stp/>
        <stp>BDS|1831482726953985624</stp>
        <tr r="L165" s="3"/>
      </tp>
      <tp t="s">
        <v>#N/A N/A</v>
        <stp/>
        <stp>BDH|7602448536116884410</stp>
        <tr r="B139" s="3"/>
      </tp>
      <tp t="s">
        <v>#N/A N/A</v>
        <stp/>
        <stp>BDH|2250547923654930314</stp>
        <tr r="E346" s="3"/>
      </tp>
      <tp t="s">
        <v>#N/A N/A</v>
        <stp/>
        <stp>BDH|4824438435974098539</stp>
        <tr r="B508" s="3"/>
      </tp>
      <tp t="s">
        <v>#N/A N/A</v>
        <stp/>
        <stp>BDH|9161045648377861882</stp>
        <tr r="I237" s="3"/>
      </tp>
      <tp t="s">
        <v>#N/A N/A</v>
        <stp/>
        <stp>BDH|3362633258296769427</stp>
        <tr r="D571" s="3"/>
      </tp>
      <tp t="s">
        <v>#N/A N/A</v>
        <stp/>
        <stp>BDH|9334794792523501604</stp>
        <tr r="C195" s="3"/>
      </tp>
      <tp t="s">
        <v>#N/A N/A</v>
        <stp/>
        <stp>BDH|2050406160717599585</stp>
        <tr r="B601" s="3"/>
      </tp>
      <tp t="s">
        <v>#N/A N/A</v>
        <stp/>
        <stp>BDH|9127192123250416829</stp>
        <tr r="D309" s="3"/>
      </tp>
      <tp t="s">
        <v>#N/A N/A</v>
        <stp/>
        <stp>BDH|2562157455824843000</stp>
        <tr r="G532" s="3"/>
      </tp>
      <tp t="s">
        <v>#N/A N/A</v>
        <stp/>
        <stp>BDH|1011294222884537730</stp>
        <tr r="I555" s="3"/>
      </tp>
      <tp t="e">
        <v>#N/A</v>
        <stp/>
        <stp>BDS|8983363729133523817</stp>
        <tr r="L410" s="3"/>
        <tr r="L410" s="3"/>
        <tr r="W410" s="3"/>
        <tr r="W410" s="3"/>
        <tr r="AH410" s="3"/>
        <tr r="AH410" s="3"/>
      </tp>
      <tp t="s">
        <v>#N/A N/A</v>
        <stp/>
        <stp>BDS|3541757590006335912</stp>
        <tr r="AH579" s="3"/>
      </tp>
      <tp t="s">
        <v>#N/A N/A</v>
        <stp/>
        <stp>BDS|5877217979896182437</stp>
        <tr r="L580" s="3"/>
      </tp>
      <tp t="s">
        <v>#N/A N/A</v>
        <stp/>
        <stp>BDS|5228851291375124356</stp>
        <tr r="W313" s="3"/>
      </tp>
      <tp t="s">
        <v>#N/A N/A</v>
        <stp/>
        <stp>BDH|2255091438741573247</stp>
        <tr r="I229" s="3"/>
      </tp>
      <tp t="s">
        <v>#N/A N/A</v>
        <stp/>
        <stp>BDH|2606370350127179125</stp>
        <tr r="E277" s="3"/>
      </tp>
      <tp t="s">
        <v>#N/A N/A</v>
        <stp/>
        <stp>BDH|3270422364780709310</stp>
        <tr r="G272" s="3"/>
      </tp>
      <tp t="s">
        <v>#N/A N/A</v>
        <stp/>
        <stp>BDH|4113543316120017215</stp>
        <tr r="D107" s="3"/>
      </tp>
      <tp t="s">
        <v>#N/A N/A</v>
        <stp/>
        <stp>BDH|4939307894894791882</stp>
        <tr r="I401" s="3"/>
      </tp>
      <tp t="s">
        <v>#N/A N/A</v>
        <stp/>
        <stp>BDH|2144623120736374221</stp>
        <tr r="B494" s="3"/>
      </tp>
      <tp t="s">
        <v>#N/A N/A</v>
        <stp/>
        <stp>BDH|2376140872780564628</stp>
        <tr r="I337" s="3"/>
      </tp>
      <tp t="e">
        <v>#N/A</v>
        <stp/>
        <stp>BDS|2533957201989077021</stp>
        <tr r="L271" s="3"/>
        <tr r="L271" s="3"/>
        <tr r="AH271" s="3"/>
        <tr r="AH271" s="3"/>
        <tr r="W271" s="3"/>
        <tr r="W271" s="3"/>
      </tp>
      <tp t="s">
        <v>#N/A N/A</v>
        <stp/>
        <stp>BDS|1140656144750798145</stp>
        <tr r="AH170" s="3"/>
      </tp>
      <tp t="s">
        <v>#N/A N/A</v>
        <stp/>
        <stp>BDS|1003037850012208428</stp>
        <tr r="L222" s="3"/>
      </tp>
      <tp t="s">
        <v>#N/A N/A</v>
        <stp/>
        <stp>BDH|3098287785678991370</stp>
        <tr r="B573" s="3"/>
      </tp>
      <tp t="s">
        <v>#N/A N/A</v>
        <stp/>
        <stp>BDH|6601593350306419281</stp>
        <tr r="B437" s="3"/>
      </tp>
      <tp t="s">
        <v>#N/A N/A</v>
        <stp/>
        <stp>BDH|2235147496338537066</stp>
        <tr r="C242" s="3"/>
      </tp>
      <tp t="s">
        <v>#N/A N/A</v>
        <stp/>
        <stp>BDH|1986543412853962450</stp>
        <tr r="G436" s="3"/>
      </tp>
      <tp t="s">
        <v>#N/A N/A</v>
        <stp/>
        <stp>BDH|8350762835146552867</stp>
        <tr r="F301" s="3"/>
      </tp>
      <tp t="s">
        <v>#N/A N/A</v>
        <stp/>
        <stp>BDH|7025727571696810385</stp>
        <tr r="C597" s="3"/>
      </tp>
      <tp t="s">
        <v>#N/A N/A</v>
        <stp/>
        <stp>BDH|1797103317084246719</stp>
        <tr r="G193" s="3"/>
      </tp>
      <tp t="s">
        <v>#N/A N/A</v>
        <stp/>
        <stp>BDH|5349062508992616582</stp>
        <tr r="F349" s="3"/>
      </tp>
      <tp t="s">
        <v>#N/A N/A</v>
        <stp/>
        <stp>BDH|8816851160785810168</stp>
        <tr r="F132" s="3"/>
      </tp>
      <tp t="s">
        <v>#N/A N/A</v>
        <stp/>
        <stp>BDS|2571180919011510119</stp>
        <tr r="L398" s="3"/>
      </tp>
      <tp t="s">
        <v>#N/A N/A</v>
        <stp/>
        <stp>BDS|6721529625310984393</stp>
        <tr r="L157" s="3"/>
      </tp>
      <tp t="s">
        <v>#N/A N/A</v>
        <stp/>
        <stp>BDS|3797245913804708671</stp>
        <tr r="W518" s="3"/>
      </tp>
      <tp t="s">
        <v>#N/A N/A</v>
        <stp/>
        <stp>BDH|6527015102511120570</stp>
        <tr r="C541" s="3"/>
      </tp>
      <tp t="s">
        <v>#N/A N/A</v>
        <stp/>
        <stp>BDH|1334679831064719228</stp>
        <tr r="I412" s="3"/>
      </tp>
      <tp t="s">
        <v>#N/A N/A</v>
        <stp/>
        <stp>BDH|4233300557251767125</stp>
        <tr r="H548" s="3"/>
      </tp>
      <tp t="s">
        <v>#N/A N/A</v>
        <stp/>
        <stp>BDH|7390937946639191173</stp>
        <tr r="B355" s="3"/>
      </tp>
      <tp t="s">
        <v>#N/A N/A</v>
        <stp/>
        <stp>BDH|8201145542066416903</stp>
        <tr r="E313" s="3"/>
      </tp>
      <tp t="s">
        <v>#N/A N/A</v>
        <stp/>
        <stp>BDH|7707683661401706490</stp>
        <tr r="H125" s="3"/>
      </tp>
      <tp t="s">
        <v>#N/A N/A</v>
        <stp/>
        <stp>BDH|9466214993646351656</stp>
        <tr r="G121" s="3"/>
      </tp>
      <tp t="s">
        <v>#N/A N/A</v>
        <stp/>
        <stp>BDH|7627234897388107633</stp>
        <tr r="G519" s="3"/>
      </tp>
      <tp t="s">
        <v>#N/A N/A</v>
        <stp/>
        <stp>BDH|6069741207747572461</stp>
        <tr r="E579" s="3"/>
      </tp>
      <tp t="s">
        <v>#N/A N/A</v>
        <stp/>
        <stp>BDH|3796748115944193378</stp>
        <tr r="C539" s="3"/>
      </tp>
      <tp t="s">
        <v>#N/A N/A</v>
        <stp/>
        <stp>BDH|5847249040731418080</stp>
        <tr r="E591" s="3"/>
      </tp>
      <tp t="s">
        <v>#N/A N/A</v>
        <stp/>
        <stp>BDH|5596997288293768535</stp>
        <tr r="G244" s="3"/>
      </tp>
      <tp t="s">
        <v>#N/A N/A</v>
        <stp/>
        <stp>BDH|5916905089273797571</stp>
        <tr r="C136" s="3"/>
      </tp>
      <tp t="e">
        <v>#N/A</v>
        <stp/>
        <stp>BDS|8036813485809486318</stp>
        <tr r="W444" s="3"/>
        <tr r="W444" s="3"/>
        <tr r="L444" s="3"/>
        <tr r="L444" s="3"/>
        <tr r="AH444" s="3"/>
        <tr r="AH444" s="3"/>
      </tp>
      <tp t="e">
        <v>#N/A</v>
        <stp/>
        <stp>BDS|3379330473735709059</stp>
        <tr r="AH553" s="3"/>
        <tr r="AH553" s="3"/>
        <tr r="L553" s="3"/>
        <tr r="L553" s="3"/>
        <tr r="W553" s="3"/>
        <tr r="W553" s="3"/>
      </tp>
      <tp t="s">
        <v>#N/A N/A</v>
        <stp/>
        <stp>BDS|8088416864461403905</stp>
        <tr r="W117" s="3"/>
      </tp>
      <tp t="s">
        <v>#N/A N/A</v>
        <stp/>
        <stp>BDS|1301655760031219256</stp>
        <tr r="AH240" s="3"/>
      </tp>
      <tp t="s">
        <v>#N/A N/A</v>
        <stp/>
        <stp>BDS|3241257985019018236</stp>
        <tr r="AH330" s="3"/>
      </tp>
      <tp t="s">
        <v>#N/A N/A</v>
        <stp/>
        <stp>BDH|2397669865628673870</stp>
        <tr r="G445" s="3"/>
      </tp>
      <tp t="s">
        <v>#N/A N/A</v>
        <stp/>
        <stp>BDH|6472167866656207575</stp>
        <tr r="D112" s="3"/>
      </tp>
      <tp t="s">
        <v>#N/A N/A</v>
        <stp/>
        <stp>BDH|5710886083036968144</stp>
        <tr r="I407" s="3"/>
      </tp>
      <tp t="s">
        <v>#N/A N/A</v>
        <stp/>
        <stp>BDH|6505261922241508554</stp>
        <tr r="C130" s="3"/>
      </tp>
      <tp t="s">
        <v>#N/A N/A</v>
        <stp/>
        <stp>BDH|1242180108321295318</stp>
        <tr r="E330" s="3"/>
      </tp>
      <tp t="s">
        <v>#N/A N/A</v>
        <stp/>
        <stp>BDH|3991164708605658504</stp>
        <tr r="I473" s="3"/>
      </tp>
      <tp t="s">
        <v>#N/A N/A</v>
        <stp/>
        <stp>BDS|5756822497930057643</stp>
        <tr r="W468" s="3"/>
      </tp>
      <tp t="s">
        <v>#N/A N/A</v>
        <stp/>
        <stp>BDS|8784696609519519542</stp>
        <tr r="AH162" s="3"/>
      </tp>
      <tp t="s">
        <v>#N/A N/A</v>
        <stp/>
        <stp>BDS|3457434617142021664</stp>
        <tr r="L491" s="3"/>
      </tp>
      <tp t="s">
        <v>#N/A N/A</v>
        <stp/>
        <stp>BDS|7608021005404218152</stp>
        <tr r="L167" s="3"/>
      </tp>
      <tp t="e">
        <v>#N/A</v>
        <stp/>
        <stp>BDS|7866636335611908111</stp>
        <tr r="W559" s="3"/>
        <tr r="W559" s="3"/>
        <tr r="L559" s="3"/>
        <tr r="L559" s="3"/>
        <tr r="AH559" s="3"/>
        <tr r="AH559" s="3"/>
      </tp>
      <tp t="s">
        <v>#N/A N/A</v>
        <stp/>
        <stp>BDH|4748534647683010456</stp>
        <tr r="G315" s="3"/>
      </tp>
      <tp t="s">
        <v>#N/A N/A</v>
        <stp/>
        <stp>BDH|3770251150704308270</stp>
        <tr r="I204" s="3"/>
      </tp>
      <tp t="s">
        <v>#N/A N/A</v>
        <stp/>
        <stp>BDH|1067025024554621564</stp>
        <tr r="I273" s="3"/>
      </tp>
      <tp t="s">
        <v>#N/A N/A</v>
        <stp/>
        <stp>BDH|2352415418181522493</stp>
        <tr r="B467" s="3"/>
      </tp>
      <tp t="s">
        <v>#N/A N/A</v>
        <stp/>
        <stp>BDH|7486666527849415872</stp>
        <tr r="I404" s="3"/>
      </tp>
      <tp t="s">
        <v>#N/A N/A</v>
        <stp/>
        <stp>BDH|4410604214110143176</stp>
        <tr r="D456" s="3"/>
      </tp>
      <tp t="s">
        <v>#N/A N/A</v>
        <stp/>
        <stp>BDH|6765470104733227308</stp>
        <tr r="D378" s="3"/>
      </tp>
      <tp t="s">
        <v>#N/A N/A</v>
        <stp/>
        <stp>BDH|4844896843609398370</stp>
        <tr r="B147" s="3"/>
      </tp>
      <tp t="s">
        <v>#N/A N/A</v>
        <stp/>
        <stp>BDS|4051327642970578123</stp>
        <tr r="AH479" s="3"/>
      </tp>
      <tp t="e">
        <v>#N/A</v>
        <stp/>
        <stp>BDS|6779323999976243895</stp>
        <tr r="AH511" s="3"/>
        <tr r="AH511" s="3"/>
        <tr r="L511" s="3"/>
        <tr r="L511" s="3"/>
        <tr r="W511" s="3"/>
        <tr r="W511" s="3"/>
      </tp>
      <tp t="s">
        <v>#N/A N/A</v>
        <stp/>
        <stp>BDS|5826258851825371587</stp>
        <tr r="AH235" s="3"/>
      </tp>
      <tp t="s">
        <v>#N/A N/A</v>
        <stp/>
        <stp>BDS|7912414106862988306</stp>
        <tr r="L389" s="3"/>
      </tp>
      <tp t="e">
        <v>#N/A</v>
        <stp/>
        <stp>BDS|2350016150010319562</stp>
        <tr r="AH400" s="3"/>
        <tr r="AH400" s="3"/>
        <tr r="W400" s="3"/>
        <tr r="W400" s="3"/>
        <tr r="L400" s="3"/>
        <tr r="L400" s="3"/>
      </tp>
      <tp t="s">
        <v>#N/A N/A</v>
        <stp/>
        <stp>BDS|1514037822274212514</stp>
        <tr r="W361" s="3"/>
      </tp>
      <tp t="e">
        <v>#N/A</v>
        <stp/>
        <stp>BDS|8066995093939993345</stp>
        <tr r="W395" s="3"/>
        <tr r="W395" s="3"/>
        <tr r="L395" s="3"/>
        <tr r="L395" s="3"/>
        <tr r="AH395" s="3"/>
        <tr r="AH395" s="3"/>
      </tp>
      <tp t="s">
        <v>#N/A N/A</v>
        <stp/>
        <stp>BDH|8545302623583166804</stp>
        <tr r="G484" s="3"/>
      </tp>
      <tp t="s">
        <v>#N/A N/A</v>
        <stp/>
        <stp>BDH|5158213894748347405</stp>
        <tr r="C473" s="3"/>
      </tp>
      <tp t="s">
        <v>#N/A N/A</v>
        <stp/>
        <stp>BDH|8061093434010850924</stp>
        <tr r="I203" s="3"/>
      </tp>
      <tp t="s">
        <v>#N/A N/A</v>
        <stp/>
        <stp>BDH|1555637540550213132</stp>
        <tr r="D449" s="3"/>
      </tp>
      <tp t="s">
        <v>#N/A N/A</v>
        <stp/>
        <stp>BDH|7254225579523777395</stp>
        <tr r="C569" s="3"/>
      </tp>
      <tp t="s">
        <v>#N/A N/A</v>
        <stp/>
        <stp>BDH|1784166945151305706</stp>
        <tr r="B505" s="3"/>
      </tp>
      <tp t="s">
        <v>#N/A N/A</v>
        <stp/>
        <stp>BDH|7329515733380069369</stp>
        <tr r="G498" s="3"/>
      </tp>
      <tp t="s">
        <v>#N/A N/A</v>
        <stp/>
        <stp>BDH|8002539498747904154</stp>
        <tr r="H221" s="3"/>
      </tp>
      <tp t="s">
        <v>#N/A N/A</v>
        <stp/>
        <stp>BDH|8421534196245791312</stp>
        <tr r="G432" s="3"/>
      </tp>
      <tp t="s">
        <v>#N/A N/A</v>
        <stp/>
        <stp>BDH|5792768550876672301</stp>
        <tr r="B405" s="3"/>
      </tp>
      <tp t="s">
        <v>#N/A N/A</v>
        <stp/>
        <stp>BDH|3618854823643345849</stp>
        <tr r="B350" s="3"/>
      </tp>
      <tp t="e">
        <v>#N/A</v>
        <stp/>
        <stp>BDS|1347100301350493225</stp>
        <tr r="W570" s="3"/>
        <tr r="W570" s="3"/>
        <tr r="L570" s="3"/>
        <tr r="L570" s="3"/>
        <tr r="AH570" s="3"/>
        <tr r="AH570" s="3"/>
      </tp>
      <tp t="s">
        <v>#N/A N/A</v>
        <stp/>
        <stp>BDS|8456695985483849748</stp>
        <tr r="W163" s="3"/>
      </tp>
      <tp t="s">
        <v>#N/A N/A</v>
        <stp/>
        <stp>BDS|6183492207089308985</stp>
        <tr r="W460" s="3"/>
      </tp>
      <tp t="s">
        <v>#N/A N/A</v>
        <stp/>
        <stp>BDS|3116157956344282140</stp>
        <tr r="AH159" s="3"/>
      </tp>
      <tp t="e">
        <v>#N/A</v>
        <stp/>
        <stp>BDS|1277974017028625300</stp>
        <tr r="AH183" s="3"/>
        <tr r="AH183" s="3"/>
        <tr r="L183" s="3"/>
        <tr r="L183" s="3"/>
        <tr r="W183" s="3"/>
        <tr r="W183" s="3"/>
      </tp>
      <tp t="s">
        <v>#N/A N/A</v>
        <stp/>
        <stp>BDH|9802956818474156706</stp>
        <tr r="F525" s="3"/>
      </tp>
      <tp t="s">
        <v>#N/A N/A</v>
        <stp/>
        <stp>BDH|6666080231313908425</stp>
        <tr r="B301" s="3"/>
      </tp>
      <tp t="s">
        <v>#N/A N/A</v>
        <stp/>
        <stp>BDH|2628437625651215760</stp>
        <tr r="F179" s="3"/>
      </tp>
      <tp t="s">
        <v>#N/A N/A</v>
        <stp/>
        <stp>BDH|1354203821824198772</stp>
        <tr r="I526" s="3"/>
      </tp>
      <tp t="s">
        <v>#N/A N/A</v>
        <stp/>
        <stp>BDH|3708629627925072063</stp>
        <tr r="B548" s="3"/>
      </tp>
      <tp t="s">
        <v>#N/A N/A</v>
        <stp/>
        <stp>BDH|2739062817767766657</stp>
        <tr r="F285" s="3"/>
      </tp>
      <tp t="s">
        <v>#N/A N/A</v>
        <stp/>
        <stp>BDH|1184735895755088834</stp>
        <tr r="C346" s="3"/>
      </tp>
      <tp t="s">
        <v>#N/A N/A</v>
        <stp/>
        <stp>BDH|8292570587021005660</stp>
        <tr r="D488" s="3"/>
      </tp>
      <tp t="s">
        <v>#N/A N/A</v>
        <stp/>
        <stp>BDH|6198140680348673574</stp>
        <tr r="F190" s="3"/>
      </tp>
      <tp t="e">
        <v>#N/A</v>
        <stp/>
        <stp>BDP|7127588585520023896</stp>
        <tr r="F9" s="3"/>
      </tp>
      <tp t="e">
        <v>#N/A</v>
        <stp/>
        <stp>BDS|3283253345752032576</stp>
        <tr r="L467" s="3"/>
        <tr r="L467" s="3"/>
        <tr r="W467" s="3"/>
        <tr r="W467" s="3"/>
        <tr r="AH467" s="3"/>
        <tr r="AH467" s="3"/>
      </tp>
      <tp t="e">
        <v>#N/A</v>
        <stp/>
        <stp>BDS|1032379907380548001</stp>
        <tr r="W264" s="3"/>
        <tr r="W264" s="3"/>
        <tr r="AH264" s="3"/>
        <tr r="AH264" s="3"/>
        <tr r="L264" s="3"/>
        <tr r="L264" s="3"/>
      </tp>
      <tp t="e">
        <v>#N/A</v>
        <stp/>
        <stp>BDS|3604229214237730528</stp>
        <tr r="W290" s="3"/>
        <tr r="W290" s="3"/>
        <tr r="AH290" s="3"/>
        <tr r="AH290" s="3"/>
        <tr r="L290" s="3"/>
        <tr r="L290" s="3"/>
      </tp>
      <tp t="s">
        <v>#N/A N/A</v>
        <stp/>
        <stp>BDH|6870518816996251685</stp>
        <tr r="B160" s="3"/>
      </tp>
      <tp t="s">
        <v>#N/A N/A</v>
        <stp/>
        <stp>BDH|6294442762283053514</stp>
        <tr r="I469" s="3"/>
      </tp>
      <tp t="s">
        <v>#N/A N/A</v>
        <stp/>
        <stp>BDH|2384793667688932910</stp>
        <tr r="B315" s="3"/>
      </tp>
      <tp t="s">
        <v>#N/A N/A</v>
        <stp/>
        <stp>BDS|3612171857501971558</stp>
        <tr r="L183" s="3"/>
      </tp>
      <tp t="e">
        <v>#N/A</v>
        <stp/>
        <stp>BDS|9260918166740609591</stp>
        <tr r="W486" s="3"/>
        <tr r="W486" s="3"/>
        <tr r="AH486" s="3"/>
        <tr r="AH486" s="3"/>
        <tr r="L486" s="3"/>
        <tr r="L486" s="3"/>
      </tp>
      <tp t="e">
        <v>#N/A</v>
        <stp/>
        <stp>BDP|6784156312710245581</stp>
        <tr r="B11" s="3"/>
      </tp>
      <tp t="s">
        <v>#N/A N/A</v>
        <stp/>
        <stp>BDH|1906801560764079830</stp>
        <tr r="C463" s="3"/>
      </tp>
      <tp t="s">
        <v>#N/A N/A</v>
        <stp/>
        <stp>BDH|6817548454202028728</stp>
        <tr r="E570" s="3"/>
      </tp>
      <tp t="s">
        <v>#N/A N/A</v>
        <stp/>
        <stp>BDH|8076167543399945767</stp>
        <tr r="B329" s="3"/>
      </tp>
      <tp t="s">
        <v>#N/A N/A</v>
        <stp/>
        <stp>BDH|6562092071925376748</stp>
        <tr r="B177" s="3"/>
      </tp>
      <tp t="s">
        <v>#N/A N/A</v>
        <stp/>
        <stp>BDH|7321466404099293994</stp>
        <tr r="C238" s="3"/>
      </tp>
      <tp t="s">
        <v>#N/A N/A</v>
        <stp/>
        <stp>BDH|3831308482173914890</stp>
        <tr r="F477" s="3"/>
      </tp>
      <tp t="s">
        <v>#N/A N/A</v>
        <stp/>
        <stp>BDH|3983965083766797718</stp>
        <tr r="D396" s="3"/>
      </tp>
      <tp t="s">
        <v>#N/A N/A</v>
        <stp/>
        <stp>BDH|3130365935903815305</stp>
        <tr r="E432" s="3"/>
      </tp>
      <tp t="s">
        <v>#N/A N/A</v>
        <stp/>
        <stp>BDH|9932053168975746990</stp>
        <tr r="D306" s="3"/>
      </tp>
      <tp t="s">
        <v>#N/A N/A</v>
        <stp/>
        <stp>BDH|2448947793691992000</stp>
        <tr r="F339" s="3"/>
      </tp>
      <tp t="s">
        <v>#N/A N/A</v>
        <stp/>
        <stp>BDH|1257218358297748264</stp>
        <tr r="C384" s="3"/>
      </tp>
      <tp t="s">
        <v>#N/A N/A</v>
        <stp/>
        <stp>BDH|9807521228969024485</stp>
        <tr r="B192" s="3"/>
      </tp>
      <tp t="e">
        <v>#N/A</v>
        <stp/>
        <stp>BDS|9009593283256008119</stp>
        <tr r="AH598" s="3"/>
        <tr r="AH598" s="3"/>
        <tr r="W598" s="3"/>
        <tr r="W598" s="3"/>
        <tr r="L598" s="3"/>
        <tr r="L598" s="3"/>
      </tp>
      <tp t="s">
        <v>#N/A N/A</v>
        <stp/>
        <stp>BDS|4186295179940992231</stp>
        <tr r="L512" s="3"/>
      </tp>
      <tp t="s">
        <v>#N/A N/A</v>
        <stp/>
        <stp>BDS|3620565619570258406</stp>
        <tr r="AH474" s="3"/>
      </tp>
      <tp t="s">
        <v>#N/A N/A</v>
        <stp/>
        <stp>BDS|5110986187740175743</stp>
        <tr r="L597" s="3"/>
      </tp>
      <tp t="s">
        <v>#N/A N/A</v>
        <stp/>
        <stp>BDH|4950879594273673578</stp>
        <tr r="C497" s="3"/>
      </tp>
      <tp t="s">
        <v>#N/A N/A</v>
        <stp/>
        <stp>BDH|6207094024074139357</stp>
        <tr r="D301" s="3"/>
      </tp>
      <tp t="s">
        <v>#N/A N/A</v>
        <stp/>
        <stp>BDH|4018362240076862652</stp>
        <tr r="G399" s="3"/>
      </tp>
      <tp t="s">
        <v>#N/A N/A</v>
        <stp/>
        <stp>BDH|3150480920373307510</stp>
        <tr r="D265" s="3"/>
      </tp>
      <tp t="s">
        <v>#N/A N/A</v>
        <stp/>
        <stp>BDH|3214718635781533584</stp>
        <tr r="E481" s="3"/>
      </tp>
      <tp t="s">
        <v>#N/A N/A</v>
        <stp/>
        <stp>BDH|2988362447364322207</stp>
        <tr r="D442" s="3"/>
      </tp>
      <tp t="s">
        <v>#N/A N/A</v>
        <stp/>
        <stp>BDS|4554782816081673059</stp>
        <tr r="AH188" s="3"/>
      </tp>
      <tp t="s">
        <v>#N/A N/A</v>
        <stp/>
        <stp>BDS|4676159430855210098</stp>
        <tr r="L514" s="3"/>
      </tp>
      <tp t="e">
        <v>#N/A</v>
        <stp/>
        <stp>BDS|5254665153045685095</stp>
        <tr r="W431" s="3"/>
        <tr r="W431" s="3"/>
        <tr r="AH431" s="3"/>
        <tr r="AH431" s="3"/>
        <tr r="L431" s="3"/>
        <tr r="L431" s="3"/>
      </tp>
      <tp t="s">
        <v>#N/A N/A</v>
        <stp/>
        <stp>BDS|9900927335799140979</stp>
        <tr r="W456" s="3"/>
      </tp>
      <tp t="e">
        <v>#N/A</v>
        <stp/>
        <stp>BDP|1280245609317786707</stp>
        <tr r="F16" s="3"/>
      </tp>
      <tp t="e">
        <v>#N/A</v>
        <stp/>
        <stp>BDS|8987830037319485915</stp>
        <tr r="W339" s="3"/>
        <tr r="W339" s="3"/>
        <tr r="AH339" s="3"/>
        <tr r="AH339" s="3"/>
        <tr r="L339" s="3"/>
        <tr r="L339" s="3"/>
      </tp>
      <tp t="s">
        <v>#N/A N/A</v>
        <stp/>
        <stp>BDS|4771796633373074050</stp>
        <tr r="W255" s="3"/>
      </tp>
      <tp t="s">
        <v>#N/A N/A</v>
        <stp/>
        <stp>BDS|3990601470579400858</stp>
        <tr r="W416" s="3"/>
      </tp>
      <tp t="s">
        <v>#N/A N/A</v>
        <stp/>
        <stp>BDH|3619110471342764491</stp>
        <tr r="H336" s="3"/>
      </tp>
      <tp t="s">
        <v>#N/A N/A</v>
        <stp/>
        <stp>BDH|6738611973037841352</stp>
        <tr r="H354" s="3"/>
      </tp>
      <tp t="s">
        <v>#N/A N/A</v>
        <stp/>
        <stp>BDH|3980686405805872346</stp>
        <tr r="F546" s="3"/>
      </tp>
      <tp t="s">
        <v>#N/A N/A</v>
        <stp/>
        <stp>BDH|5994117164588247968</stp>
        <tr r="F559" s="3"/>
      </tp>
      <tp t="s">
        <v>#N/A N/A</v>
        <stp/>
        <stp>BDH|2564769429740214401</stp>
        <tr r="I444" s="3"/>
      </tp>
      <tp t="s">
        <v>#N/A N/A</v>
        <stp/>
        <stp>BDH|2384969081509847948</stp>
        <tr r="C579" s="3"/>
      </tp>
      <tp t="s">
        <v>#N/A N/A</v>
        <stp/>
        <stp>BDH|9251803128252562278</stp>
        <tr r="E127" s="3"/>
      </tp>
      <tp t="s">
        <v>#N/A N/A</v>
        <stp/>
        <stp>BDH|3810081898108538158</stp>
        <tr r="B254" s="3"/>
      </tp>
      <tp t="s">
        <v>#N/A N/A</v>
        <stp/>
        <stp>BDH|1417654028987157103</stp>
        <tr r="D422" s="3"/>
      </tp>
      <tp t="e">
        <v>#N/A</v>
        <stp/>
        <stp>BDS|5898748751230353478</stp>
        <tr r="W455" s="3"/>
        <tr r="W455" s="3"/>
        <tr r="L455" s="3"/>
        <tr r="L455" s="3"/>
        <tr r="AH455" s="3"/>
        <tr r="AH455" s="3"/>
      </tp>
      <tp t="e">
        <v>#N/A</v>
        <stp/>
        <stp>BDS|8392281083972899395</stp>
        <tr r="AH569" s="3"/>
        <tr r="AH569" s="3"/>
        <tr r="W569" s="3"/>
        <tr r="W569" s="3"/>
        <tr r="L569" s="3"/>
        <tr r="L569" s="3"/>
      </tp>
      <tp t="s">
        <v>#N/A N/A</v>
        <stp/>
        <stp>BDS|7565570739481373315</stp>
        <tr r="L150" s="3"/>
      </tp>
      <tp t="s">
        <v>#N/A N/A</v>
        <stp/>
        <stp>BDH|4774728907310347089</stp>
        <tr r="E159" s="3"/>
      </tp>
      <tp t="s">
        <v>#N/A N/A</v>
        <stp/>
        <stp>BDH|3936298076953833672</stp>
        <tr r="G118" s="3"/>
      </tp>
      <tp t="s">
        <v>#N/A N/A</v>
        <stp/>
        <stp>BDH|7624697846194342232</stp>
        <tr r="B307" s="3"/>
      </tp>
      <tp t="s">
        <v>#N/A N/A</v>
        <stp/>
        <stp>BDH|9963840527424106427</stp>
        <tr r="H393" s="3"/>
      </tp>
      <tp t="s">
        <v>#N/A N/A</v>
        <stp/>
        <stp>BDH|5828103303301539675</stp>
        <tr r="I559" s="3"/>
      </tp>
      <tp t="s">
        <v>#N/A N/A</v>
        <stp/>
        <stp>BDH|2134886109211157885</stp>
        <tr r="E484" s="3"/>
      </tp>
      <tp t="s">
        <v>#N/A N/A</v>
        <stp/>
        <stp>BDH|1384470941167942554</stp>
        <tr r="C224" s="3"/>
      </tp>
      <tp t="s">
        <v>#N/A N/A</v>
        <stp/>
        <stp>BDH|3086968444954221990</stp>
        <tr r="D527" s="3"/>
      </tp>
      <tp t="s">
        <v>#N/A N/A</v>
        <stp/>
        <stp>BDH|7191609369705640178</stp>
        <tr r="E577" s="3"/>
      </tp>
      <tp t="s">
        <v>#N/A N/A</v>
        <stp/>
        <stp>BDH|1094282036333355041</stp>
        <tr r="F205" s="3"/>
      </tp>
      <tp t="s">
        <v>#N/A N/A</v>
        <stp/>
        <stp>BDS|6790801193495334196</stp>
        <tr r="W228" s="3"/>
      </tp>
      <tp t="e">
        <v>#N/A</v>
        <stp/>
        <stp>BDS|3753151529980376366</stp>
        <tr r="AH602" s="3"/>
        <tr r="AH602" s="3"/>
        <tr r="L602" s="3"/>
        <tr r="L602" s="3"/>
        <tr r="W602" s="3"/>
        <tr r="W602" s="3"/>
      </tp>
      <tp t="s">
        <v>#N/A N/A</v>
        <stp/>
        <stp>BDS|5829829382073789514</stp>
        <tr r="L350" s="3"/>
      </tp>
      <tp t="s">
        <v>#N/A N/A</v>
        <stp/>
        <stp>BDS|1326317554563800704</stp>
        <tr r="L121" s="3"/>
      </tp>
      <tp t="s">
        <v>#N/A N/A</v>
        <stp/>
        <stp>BDH|5959641462822650479</stp>
        <tr r="F317" s="3"/>
      </tp>
      <tp t="s">
        <v>#N/A N/A</v>
        <stp/>
        <stp>BDH|2460191064925741309</stp>
        <tr r="B123" s="3"/>
      </tp>
      <tp t="s">
        <v>#N/A N/A</v>
        <stp/>
        <stp>BDH|4720481681459033206</stp>
        <tr r="C585" s="3"/>
      </tp>
      <tp t="s">
        <v>#N/A N/A</v>
        <stp/>
        <stp>BDH|5821991436094814814</stp>
        <tr r="G348" s="3"/>
      </tp>
      <tp t="s">
        <v>#N/A N/A</v>
        <stp/>
        <stp>BDH|4544977703486602891</stp>
        <tr r="G163" s="3"/>
      </tp>
      <tp t="s">
        <v>#N/A N/A</v>
        <stp/>
        <stp>BDH|5985531713217440536</stp>
        <tr r="B206" s="3"/>
      </tp>
      <tp t="s">
        <v>#N/A N/A</v>
        <stp/>
        <stp>BDH|4397565569585414162</stp>
        <tr r="B266" s="3"/>
      </tp>
      <tp t="s">
        <v>#N/A N/A</v>
        <stp/>
        <stp>BDH|6504725758177899090</stp>
        <tr r="F385" s="3"/>
      </tp>
      <tp t="s">
        <v>#N/A N/A</v>
        <stp/>
        <stp>BDS|4337326006294107099</stp>
        <tr r="L155" s="3"/>
      </tp>
      <tp t="s">
        <v>#N/A N/A</v>
        <stp/>
        <stp>BDS|5631982996667429137</stp>
        <tr r="W344" s="3"/>
      </tp>
      <tp t="e">
        <v>#N/A</v>
        <stp/>
        <stp>BDS|4739061666134832502</stp>
        <tr r="AH273" s="3"/>
        <tr r="AH273" s="3"/>
        <tr r="W273" s="3"/>
        <tr r="W273" s="3"/>
        <tr r="L273" s="3"/>
        <tr r="L273" s="3"/>
      </tp>
      <tp t="s">
        <v>#N/A N/A</v>
        <stp/>
        <stp>BDS|3230347105130940357</stp>
        <tr r="L119" s="3"/>
      </tp>
      <tp t="s">
        <v>#N/A N/A</v>
        <stp/>
        <stp>BDS|5848830294550866783</stp>
        <tr r="AH590" s="3"/>
      </tp>
      <tp t="e">
        <v>#N/A</v>
        <stp/>
        <stp>BDS|5924461894638141354</stp>
        <tr r="W561" s="3"/>
        <tr r="W561" s="3"/>
        <tr r="L561" s="3"/>
        <tr r="L561" s="3"/>
        <tr r="AH561" s="3"/>
        <tr r="AH561" s="3"/>
      </tp>
      <tp t="s">
        <v>#N/A N/A</v>
        <stp/>
        <stp>BDH|1185049856967820048</stp>
        <tr r="D274" s="3"/>
      </tp>
      <tp t="s">
        <v>#N/A N/A</v>
        <stp/>
        <stp>BDH|3805366877416610206</stp>
        <tr r="G396" s="3"/>
      </tp>
      <tp t="s">
        <v>#N/A N/A</v>
        <stp/>
        <stp>BDH|8557938649325782372</stp>
        <tr r="F481" s="3"/>
      </tp>
      <tp t="s">
        <v>#N/A N/A</v>
        <stp/>
        <stp>BDH|6941630169286855344</stp>
        <tr r="E506" s="3"/>
      </tp>
      <tp t="s">
        <v>#N/A N/A</v>
        <stp/>
        <stp>BDH|7540187363642998184</stp>
        <tr r="F196" s="3"/>
      </tp>
      <tp t="s">
        <v>#N/A N/A</v>
        <stp/>
        <stp>BDH|7958511620190760308</stp>
        <tr r="I133" s="3"/>
      </tp>
      <tp t="s">
        <v>#N/A N/A</v>
        <stp/>
        <stp>BDH|3750602114666835149</stp>
        <tr r="H234" s="3"/>
      </tp>
      <tp t="s">
        <v>#N/A N/A</v>
        <stp/>
        <stp>BDS|4621891987844112350</stp>
        <tr r="W459" s="3"/>
      </tp>
      <tp t="s">
        <v>#N/A N/A</v>
        <stp/>
        <stp>BDS|3113383156030426678</stp>
        <tr r="W371" s="3"/>
      </tp>
      <tp t="s">
        <v>#N/A N/A</v>
        <stp/>
        <stp>BDS|7899526206858527958</stp>
        <tr r="L273" s="3"/>
      </tp>
      <tp t="s">
        <v>#N/A N/A</v>
        <stp/>
        <stp>BDS|1944580452776874474</stp>
        <tr r="L221" s="3"/>
      </tp>
      <tp t="e">
        <v>#N/A</v>
        <stp/>
        <stp>BDS|6547152628596274065</stp>
        <tr r="W468" s="3"/>
        <tr r="W468" s="3"/>
        <tr r="L468" s="3"/>
        <tr r="L468" s="3"/>
        <tr r="AH468" s="3"/>
        <tr r="AH468" s="3"/>
      </tp>
      <tp t="s">
        <v>#N/A N/A</v>
        <stp/>
        <stp>BDS|5319868282746931029</stp>
        <tr r="W100" s="3"/>
      </tp>
      <tp t="s">
        <v>#N/A N/A</v>
        <stp/>
        <stp>BDH|7918014933695011277</stp>
        <tr r="D451" s="3"/>
      </tp>
      <tp t="s">
        <v>#N/A N/A</v>
        <stp/>
        <stp>BDH|1409461798158457721</stp>
        <tr r="D398" s="3"/>
      </tp>
      <tp t="s">
        <v>#N/A N/A</v>
        <stp/>
        <stp>BDH|2874718146411641356</stp>
        <tr r="D109" s="3"/>
      </tp>
      <tp t="s">
        <v>#N/A N/A</v>
        <stp/>
        <stp>BDH|7314737277753810739</stp>
        <tr r="G215" s="3"/>
      </tp>
      <tp t="s">
        <v>#N/A N/A</v>
        <stp/>
        <stp>BDH|4023687033904338645</stp>
        <tr r="C559" s="3"/>
      </tp>
      <tp t="s">
        <v>#N/A N/A</v>
        <stp/>
        <stp>BDS|5803219942456374652</stp>
        <tr r="AH338" s="3"/>
      </tp>
      <tp t="s">
        <v>#N/A N/A</v>
        <stp/>
        <stp>BDS|1890457309734007294</stp>
        <tr r="L359" s="3"/>
      </tp>
      <tp t="s">
        <v>#N/A N/A</v>
        <stp/>
        <stp>BDS|4183238480939983461</stp>
        <tr r="W432" s="3"/>
      </tp>
      <tp t="e">
        <v>#N/A</v>
        <stp/>
        <stp>BDS|6750482551755792149</stp>
        <tr r="L158" s="3"/>
        <tr r="L158" s="3"/>
        <tr r="AH158" s="3"/>
        <tr r="AH158" s="3"/>
        <tr r="W158" s="3"/>
        <tr r="W158" s="3"/>
      </tp>
      <tp t="e">
        <v>#N/A</v>
        <stp/>
        <stp>BDS|7270986712518125440</stp>
        <tr r="W419" s="3"/>
        <tr r="W419" s="3"/>
        <tr r="L419" s="3"/>
        <tr r="L419" s="3"/>
        <tr r="AH419" s="3"/>
        <tr r="AH419" s="3"/>
      </tp>
      <tp t="s">
        <v>#N/A N/A</v>
        <stp/>
        <stp>BDS|3780059440780750485</stp>
        <tr r="L538" s="3"/>
      </tp>
      <tp t="s">
        <v>#N/A N/A</v>
        <stp/>
        <stp>BDH|9658691826567090949</stp>
        <tr r="I109" s="3"/>
      </tp>
      <tp t="s">
        <v>#N/A N/A</v>
        <stp/>
        <stp>BDH|7463636560242217681</stp>
        <tr r="E257" s="3"/>
      </tp>
      <tp t="s">
        <v>#N/A N/A</v>
        <stp/>
        <stp>BDH|4207653868271558676</stp>
        <tr r="B238" s="3"/>
      </tp>
      <tp t="s">
        <v>#N/A N/A</v>
        <stp/>
        <stp>BDH|1986410673411007064</stp>
        <tr r="I153" s="3"/>
      </tp>
      <tp t="s">
        <v>#N/A N/A</v>
        <stp/>
        <stp>BDH|2140079476130446690</stp>
        <tr r="C111" s="3"/>
      </tp>
      <tp t="s">
        <v>#N/A N/A</v>
        <stp/>
        <stp>BDH|7046568614743684399</stp>
        <tr r="C323" s="3"/>
      </tp>
      <tp t="s">
        <v>#N/A N/A</v>
        <stp/>
        <stp>BDH|6281037134304123294</stp>
        <tr r="D594" s="3"/>
      </tp>
      <tp t="e">
        <v>#N/A</v>
        <stp/>
        <stp>BDS|9354736687294139148</stp>
        <tr r="W163" s="3"/>
        <tr r="W163" s="3"/>
        <tr r="AH163" s="3"/>
        <tr r="AH163" s="3"/>
        <tr r="L163" s="3"/>
        <tr r="L163" s="3"/>
      </tp>
      <tp t="s">
        <v>#N/A N/A</v>
        <stp/>
        <stp>BDS|7849791853986417042</stp>
        <tr r="W194" s="3"/>
      </tp>
      <tp t="s">
        <v>#N/A N/A</v>
        <stp/>
        <stp>BDS|2162696117821804754</stp>
        <tr r="L571" s="3"/>
      </tp>
      <tp t="e">
        <v>#N/A</v>
        <stp/>
        <stp>BDP|1337726340247316603</stp>
        <tr r="C9" s="3"/>
      </tp>
      <tp t="s">
        <v>#N/A N/A</v>
        <stp/>
        <stp>BDS|1315969526889658073</stp>
        <tr r="L534" s="3"/>
      </tp>
      <tp t="s">
        <v>#N/A N/A</v>
        <stp/>
        <stp>BDS|5342424083689813381</stp>
        <tr r="AH292" s="3"/>
      </tp>
      <tp t="e">
        <v>#N/A</v>
        <stp/>
        <stp>BDS|4456264853556424671</stp>
        <tr r="L538" s="3"/>
        <tr r="L538" s="3"/>
        <tr r="W538" s="3"/>
        <tr r="W538" s="3"/>
        <tr r="AH538" s="3"/>
        <tr r="AH538" s="3"/>
      </tp>
      <tp t="s">
        <v>#N/A N/A</v>
        <stp/>
        <stp>BDH|4383017410742336439</stp>
        <tr r="H319" s="3"/>
      </tp>
      <tp t="s">
        <v>#N/A N/A</v>
        <stp/>
        <stp>BDH|7962034089808793467</stp>
        <tr r="I240" s="3"/>
      </tp>
      <tp t="s">
        <v>#N/A N/A</v>
        <stp/>
        <stp>BDH|1470373255567237369</stp>
        <tr r="C596" s="3"/>
      </tp>
      <tp t="s">
        <v>#N/A N/A</v>
        <stp/>
        <stp>BDH|9902872498449499204</stp>
        <tr r="I262" s="3"/>
      </tp>
      <tp t="s">
        <v>#N/A N/A</v>
        <stp/>
        <stp>BDH|2081265961027386269</stp>
        <tr r="H485" s="3"/>
      </tp>
      <tp t="s">
        <v>#N/A N/A</v>
        <stp/>
        <stp>BDS|5693166664371240050</stp>
        <tr r="L408" s="3"/>
      </tp>
      <tp t="e">
        <v>#N/A</v>
        <stp/>
        <stp>BDS|7565989584212819724</stp>
        <tr r="W389" s="3"/>
        <tr r="W389" s="3"/>
        <tr r="AH389" s="3"/>
        <tr r="AH389" s="3"/>
        <tr r="L389" s="3"/>
        <tr r="L389" s="3"/>
      </tp>
      <tp t="s">
        <v>#N/A N/A</v>
        <stp/>
        <stp>BDS|6734574933233280023</stp>
        <tr r="L422" s="3"/>
      </tp>
      <tp t="s">
        <v>#N/A N/A</v>
        <stp/>
        <stp>BDS|9154449197457406057</stp>
        <tr r="AH286" s="3"/>
      </tp>
      <tp t="s">
        <v>#N/A N/A</v>
        <stp/>
        <stp>BDH|9814777215124051893</stp>
        <tr r="C319" s="3"/>
      </tp>
      <tp t="s">
        <v>#N/A N/A</v>
        <stp/>
        <stp>BDH|8346671512108100441</stp>
        <tr r="H376" s="3"/>
      </tp>
      <tp t="s">
        <v>#N/A N/A</v>
        <stp/>
        <stp>BDH|2880756467663951309</stp>
        <tr r="E460" s="3"/>
      </tp>
      <tp t="s">
        <v>#N/A N/A</v>
        <stp/>
        <stp>BDH|6145036973702404061</stp>
        <tr r="G88" s="3"/>
      </tp>
      <tp t="s">
        <v>#N/A N/A</v>
        <stp/>
        <stp>BDH|6820466366242221593</stp>
        <tr r="I304" s="3"/>
      </tp>
      <tp t="s">
        <v>#N/A N/A</v>
        <stp/>
        <stp>BDH|7412265247366475426</stp>
        <tr r="F216" s="3"/>
      </tp>
      <tp t="s">
        <v>#N/A N/A</v>
        <stp/>
        <stp>BDH|8418024774918648470</stp>
        <tr r="I342" s="3"/>
      </tp>
      <tp t="s">
        <v>#N/A N/A</v>
        <stp/>
        <stp>BDH|4611948098785924204</stp>
        <tr r="D281" s="3"/>
      </tp>
      <tp t="s">
        <v>#N/A N/A</v>
        <stp/>
        <stp>BDH|2798861368329874621</stp>
        <tr r="E123" s="3"/>
      </tp>
      <tp t="s">
        <v>#N/A N/A</v>
        <stp/>
        <stp>BDH|5025146723455389074</stp>
        <tr r="E587" s="3"/>
      </tp>
      <tp t="s">
        <v>#N/A N/A</v>
        <stp/>
        <stp>BDH|4958680757142291672</stp>
        <tr r="E312" s="3"/>
      </tp>
      <tp t="e">
        <v>#N/A</v>
        <stp/>
        <stp>BDS|4673700150294652108</stp>
        <tr r="W127" s="3"/>
        <tr r="W127" s="3"/>
        <tr r="AH127" s="3"/>
        <tr r="AH127" s="3"/>
        <tr r="L127" s="3"/>
        <tr r="L127" s="3"/>
      </tp>
      <tp t="s">
        <v>#N/A N/A</v>
        <stp/>
        <stp>BDS|7406447677804042372</stp>
        <tr r="AH512" s="3"/>
      </tp>
      <tp t="s">
        <v>#N/A N/A</v>
        <stp/>
        <stp>BDS|3995180560487546047</stp>
        <tr r="AH398" s="3"/>
      </tp>
      <tp t="e">
        <v>#N/A</v>
        <stp/>
        <stp>BDP|8391962544824382228</stp>
        <tr r="H8" s="3"/>
      </tp>
      <tp t="e">
        <v>#N/A</v>
        <stp/>
        <stp>BDP|7700028625961848787</stp>
        <tr r="H14" s="3"/>
      </tp>
      <tp t="s">
        <v>#N/A N/A</v>
        <stp/>
        <stp>BDH|1587912477835415972</stp>
        <tr r="G485" s="3"/>
      </tp>
      <tp t="s">
        <v>#N/A N/A</v>
        <stp/>
        <stp>BDH|4292350847603892387</stp>
        <tr r="H427" s="3"/>
      </tp>
      <tp t="s">
        <v>#N/A N/A</v>
        <stp/>
        <stp>BDH|6204456174015442371</stp>
        <tr r="D489" s="3"/>
      </tp>
      <tp t="s">
        <v>#N/A N/A</v>
        <stp/>
        <stp>BDH|2897518203163304792</stp>
        <tr r="I87" s="3"/>
      </tp>
      <tp t="s">
        <v>#N/A N/A</v>
        <stp/>
        <stp>BDH|3173498406645794195</stp>
        <tr r="E376" s="3"/>
      </tp>
      <tp t="s">
        <v>#N/A N/A</v>
        <stp/>
        <stp>BDH|7624202407285734365</stp>
        <tr r="B442" s="3"/>
      </tp>
      <tp t="s">
        <v>#N/A N/A</v>
        <stp/>
        <stp>BDH|3983925692193936305</stp>
        <tr r="H531" s="3"/>
      </tp>
      <tp t="e">
        <v>#N/A</v>
        <stp/>
        <stp>BDP|1191375851035154176</stp>
        <tr r="G9" s="3"/>
      </tp>
      <tp t="s">
        <v>#N/A N/A</v>
        <stp/>
        <stp>BDS|6578058178303831112</stp>
        <tr r="W150" s="3"/>
      </tp>
      <tp t="e">
        <v>#N/A</v>
        <stp/>
        <stp>BDP|1395109566311046442</stp>
        <tr r="C19" s="3"/>
      </tp>
      <tp t="s">
        <v>#N/A N/A</v>
        <stp/>
        <stp>BDS|6429872675918275259</stp>
        <tr r="W448" s="3"/>
      </tp>
      <tp t="s">
        <v>#N/A N/A</v>
        <stp/>
        <stp>BDS|1679358806094737539</stp>
        <tr r="L266" s="3"/>
      </tp>
      <tp t="s">
        <v>#N/A N/A</v>
        <stp/>
        <stp>BDH|3340117732473049110</stp>
        <tr r="C262" s="3"/>
      </tp>
      <tp t="s">
        <v>#N/A N/A</v>
        <stp/>
        <stp>BDH|8340765786050752453</stp>
        <tr r="B258" s="3"/>
      </tp>
      <tp t="s">
        <v>#N/A N/A</v>
        <stp/>
        <stp>BDH|5758540236762675223</stp>
        <tr r="H227" s="3"/>
      </tp>
      <tp t="s">
        <v>#N/A N/A</v>
        <stp/>
        <stp>BDH|2481898836813866926</stp>
        <tr r="F186" s="3"/>
      </tp>
      <tp t="s">
        <v>#N/A N/A</v>
        <stp/>
        <stp>BDH|9987348119980063854</stp>
        <tr r="I487" s="3"/>
      </tp>
      <tp t="s">
        <v>#N/A N/A</v>
        <stp/>
        <stp>BDH|1182076024130527067</stp>
        <tr r="C402" s="3"/>
      </tp>
      <tp t="s">
        <v>#N/A N/A</v>
        <stp/>
        <stp>BDH|1366462378829587899</stp>
        <tr r="E342" s="3"/>
      </tp>
      <tp t="s">
        <v>#N/A N/A</v>
        <stp/>
        <stp>BDH|6884079692045546998</stp>
        <tr r="F129" s="3"/>
      </tp>
      <tp t="s">
        <v>#N/A N/A</v>
        <stp/>
        <stp>BDH|8970270601811891868</stp>
        <tr r="B169" s="3"/>
      </tp>
      <tp t="s">
        <v>#N/A N/A</v>
        <stp/>
        <stp>BDH|2840030282931102893</stp>
        <tr r="E482" s="3"/>
      </tp>
      <tp t="s">
        <v>#N/A N/A</v>
        <stp/>
        <stp>BDH|7513276262960354025</stp>
        <tr r="B252" s="3"/>
      </tp>
      <tp t="s">
        <v>#N/A N/A</v>
        <stp/>
        <stp>BDS|9380564572760864897</stp>
        <tr r="AH153" s="3"/>
      </tp>
      <tp t="s">
        <v>#N/A N/A</v>
        <stp/>
        <stp>BDS|4857048794629906775</stp>
        <tr r="AH489" s="3"/>
      </tp>
      <tp t="s">
        <v>#N/A N/A</v>
        <stp/>
        <stp>BDH|8034788898107682203</stp>
        <tr r="C532" s="3"/>
      </tp>
      <tp t="s">
        <v>#N/A N/A</v>
        <stp/>
        <stp>BDH|1480224491981803897</stp>
        <tr r="H314" s="3"/>
      </tp>
      <tp t="s">
        <v>#N/A N/A</v>
        <stp/>
        <stp>BDH|2167054767232166543</stp>
        <tr r="C393" s="3"/>
      </tp>
      <tp t="s">
        <v>#N/A N/A</v>
        <stp/>
        <stp>BDH|6708213761771038010</stp>
        <tr r="F304" s="3"/>
      </tp>
      <tp t="s">
        <v>#N/A N/A</v>
        <stp/>
        <stp>BDH|7643273642063302161</stp>
        <tr r="D236" s="3"/>
      </tp>
      <tp t="s">
        <v>#N/A N/A</v>
        <stp/>
        <stp>BDH|5267218846174375401</stp>
        <tr r="C449" s="3"/>
      </tp>
      <tp t="s">
        <v>#N/A N/A</v>
        <stp/>
        <stp>BDH|5933107304767295092</stp>
        <tr r="H116" s="3"/>
      </tp>
      <tp t="s">
        <v>#N/A N/A</v>
        <stp/>
        <stp>BDH|9580292291400877132</stp>
        <tr r="F234" s="3"/>
      </tp>
      <tp t="s">
        <v>#N/A N/A</v>
        <stp/>
        <stp>BDH|4509539624362276266</stp>
        <tr r="E133" s="3"/>
      </tp>
      <tp t="s">
        <v>#N/A N/A</v>
        <stp/>
        <stp>BDH|2602677706201986687</stp>
        <tr r="E435" s="3"/>
      </tp>
      <tp t="s">
        <v>#N/A N/A</v>
        <stp/>
        <stp>BDH|3723059501248420817</stp>
        <tr r="H471" s="3"/>
      </tp>
      <tp t="s">
        <v>#N/A N/A</v>
        <stp/>
        <stp>BDS|6290276828591966437</stp>
        <tr r="L122" s="3"/>
      </tp>
      <tp t="s">
        <v>#N/A N/A</v>
        <stp/>
        <stp>BDS|8334130597053935099</stp>
        <tr r="L495" s="3"/>
      </tp>
      <tp t="s">
        <v>#N/A N/A</v>
        <stp/>
        <stp>BDS|1632591479132008215</stp>
        <tr r="AH480" s="3"/>
      </tp>
      <tp t="e">
        <v>#N/A</v>
        <stp/>
        <stp>BDS|3234404432291501623</stp>
        <tr r="L554" s="3"/>
        <tr r="L554" s="3"/>
        <tr r="AH554" s="3"/>
        <tr r="AH554" s="3"/>
        <tr r="W554" s="3"/>
        <tr r="W554" s="3"/>
      </tp>
      <tp t="s">
        <v>#N/A N/A</v>
        <stp/>
        <stp>BDS|5852277198224336934</stp>
        <tr r="W404" s="3"/>
      </tp>
      <tp t="s">
        <v>#N/A N/A</v>
        <stp/>
        <stp>BDS|2813412017730953406</stp>
        <tr r="L322" s="3"/>
      </tp>
      <tp t="s">
        <v>#N/A N/A</v>
        <stp/>
        <stp>BDH|5558848489917878172</stp>
        <tr r="F158" s="3"/>
      </tp>
      <tp t="s">
        <v>#N/A N/A</v>
        <stp/>
        <stp>BDH|5216708555704199016</stp>
        <tr r="H502" s="3"/>
      </tp>
      <tp t="s">
        <v>#N/A N/A</v>
        <stp/>
        <stp>BDH|4311104752595327651</stp>
        <tr r="B130" s="3"/>
      </tp>
      <tp t="s">
        <v>#N/A N/A</v>
        <stp/>
        <stp>BDH|1474402675139600800</stp>
        <tr r="F115" s="3"/>
      </tp>
      <tp t="s">
        <v>#N/A N/A</v>
        <stp/>
        <stp>BDH|7045773949595838215</stp>
        <tr r="F457" s="3"/>
      </tp>
      <tp t="s">
        <v>#N/A N/A</v>
        <stp/>
        <stp>BDH|9893373909530804992</stp>
        <tr r="C367" s="3"/>
      </tp>
      <tp t="s">
        <v>#N/A N/A</v>
        <stp/>
        <stp>BDH|1165105734890451062</stp>
        <tr r="H249" s="3"/>
      </tp>
      <tp t="s">
        <v>#N/A N/A</v>
        <stp/>
        <stp>BDS|1604846230970070963</stp>
        <tr r="AH359" s="3"/>
      </tp>
      <tp t="s">
        <v>#N/A N/A</v>
        <stp/>
        <stp>BDS|1252564570968051802</stp>
        <tr r="AH329" s="3"/>
      </tp>
      <tp t="s">
        <v>#N/A N/A</v>
        <stp/>
        <stp>BDS|7137569104767458634</stp>
        <tr r="AH129" s="3"/>
      </tp>
      <tp t="s">
        <v>#N/A N/A</v>
        <stp/>
        <stp>BDS|2798250960883006665</stp>
        <tr r="AH437" s="3"/>
      </tp>
      <tp t="s">
        <v>#N/A N/A</v>
        <stp/>
        <stp>BDH|9456077310268535322</stp>
        <tr r="D285" s="3"/>
      </tp>
      <tp t="s">
        <v>#N/A N/A</v>
        <stp/>
        <stp>BDH|3690256525201154138</stp>
        <tr r="I252" s="3"/>
      </tp>
      <tp t="s">
        <v>#N/A N/A</v>
        <stp/>
        <stp>BDH|6552913155998545109</stp>
        <tr r="C496" s="3"/>
      </tp>
      <tp t="s">
        <v>#N/A N/A</v>
        <stp/>
        <stp>BDH|8191110671544468918</stp>
        <tr r="F128" s="3"/>
      </tp>
      <tp t="s">
        <v>#N/A N/A</v>
        <stp/>
        <stp>BDH|9152556513948775648</stp>
        <tr r="H429" s="3"/>
      </tp>
      <tp t="s">
        <v>#N/A N/A</v>
        <stp/>
        <stp>BDH|7060387854514849604</stp>
        <tr r="I270" s="3"/>
      </tp>
      <tp t="s">
        <v>#N/A N/A</v>
        <stp/>
        <stp>BDH|7863720309087730402</stp>
        <tr r="E308" s="3"/>
      </tp>
      <tp t="s">
        <v>#N/A N/A</v>
        <stp/>
        <stp>BDH|7141444753290077523</stp>
        <tr r="H379" s="3"/>
      </tp>
      <tp t="s">
        <v>#N/A N/A</v>
        <stp/>
        <stp>BDH|3920042478290754761</stp>
        <tr r="E107" s="3"/>
      </tp>
      <tp t="s">
        <v>#N/A N/A</v>
        <stp/>
        <stp>BDH|6215158132481801694</stp>
        <tr r="H384" s="3"/>
      </tp>
      <tp t="s">
        <v>#N/A N/A</v>
        <stp/>
        <stp>BDH|6983162529287647146</stp>
        <tr r="G119" s="3"/>
      </tp>
      <tp t="s">
        <v>#N/A N/A</v>
        <stp/>
        <stp>BDH|9697164610398302274</stp>
        <tr r="E565" s="3"/>
      </tp>
      <tp t="s">
        <v>#N/A N/A</v>
        <stp/>
        <stp>BDH|7307609730901590025</stp>
        <tr r="I513" s="3"/>
      </tp>
      <tp t="s">
        <v>#N/A N/A</v>
        <stp/>
        <stp>BDH|1625639434405158245</stp>
        <tr r="E572" s="3"/>
      </tp>
      <tp t="s">
        <v>#N/A N/A</v>
        <stp/>
        <stp>BDH|1524165672441251578</stp>
        <tr r="E437" s="3"/>
      </tp>
      <tp t="s">
        <v>#N/A N/A</v>
        <stp/>
        <stp>BDS|3078589673116848464</stp>
        <tr r="W539" s="3"/>
      </tp>
      <tp t="s">
        <v>#N/A N/A</v>
        <stp/>
        <stp>BDH|4973634167012854507</stp>
        <tr r="H283" s="3"/>
      </tp>
      <tp t="s">
        <v>#N/A N/A</v>
        <stp/>
        <stp>BDH|7335283119345096279</stp>
        <tr r="G384" s="3"/>
      </tp>
      <tp t="s">
        <v>#N/A N/A</v>
        <stp/>
        <stp>BDH|6657346893216667923</stp>
        <tr r="G596" s="3"/>
      </tp>
      <tp t="s">
        <v>#N/A N/A</v>
        <stp/>
        <stp>BDH|6145687974655952117</stp>
        <tr r="D581" s="3"/>
      </tp>
      <tp t="s">
        <v>#N/A N/A</v>
        <stp/>
        <stp>BDH|5011472541764475278</stp>
        <tr r="E418" s="3"/>
      </tp>
      <tp t="s">
        <v>#N/A N/A</v>
        <stp/>
        <stp>BDH|14006355373326815</stp>
        <tr r="E505" s="3"/>
      </tp>
      <tp t="s">
        <v>#N/A N/A</v>
        <stp/>
        <stp>BDS|47082043215875996</stp>
        <tr r="W564" s="3"/>
      </tp>
      <tp t="s">
        <v>#N/A N/A</v>
        <stp/>
        <stp>BDS|29748630528799543</stp>
        <tr r="W549" s="3"/>
      </tp>
      <tp>
        <v>0</v>
        <stp/>
        <stp>BDP|3240028203810475691|22</stp>
        <stp>CONSSENT Index</stp>
        <stp>RT_BN_SURVEY_NUMBER</stp>
        <tr r="E10" s="3"/>
      </tp>
      <tp t="e">
        <v>#N/A</v>
        <stp/>
        <stp>BDS|62258463133459857</stp>
        <tr r="L214" s="3"/>
        <tr r="L214" s="3"/>
        <tr r="W214" s="3"/>
        <tr r="W214" s="3"/>
        <tr r="AH214" s="3"/>
        <tr r="AH214" s="3"/>
      </tp>
      <tp t="s">
        <v>#N/A N/A</v>
        <stp/>
        <stp>BDS|71718281595205755</stp>
        <tr r="W293" s="3"/>
      </tp>
      <tp t="s">
        <v>#N/A N/A</v>
        <stp/>
        <stp>BDP|4418988948952670562|22</stp>
        <stp>PCE CUR$ Index</stp>
        <stp>RT_BN_SURVEY_MEDIAN</stp>
        <tr r="D16" s="3"/>
      </tp>
      <tp t="s">
        <v>#N/A N/A</v>
        <stp/>
        <stp>BDS|56735770025800459</stp>
        <tr r="AH540" s="3"/>
      </tp>
      <tp t="e">
        <v>#N/A</v>
        <stp/>
        <stp>BDS|64196397637754960</stp>
        <tr r="L136" s="3"/>
        <tr r="L136" s="3"/>
        <tr r="W136" s="3"/>
        <tr r="W136" s="3"/>
        <tr r="AH136" s="3"/>
        <tr r="AH136" s="3"/>
      </tp>
      <tp t="s">
        <v>#N/A N/A</v>
        <stp/>
        <stp>BDS|315384827787098315</stp>
        <tr r="W268" s="3"/>
      </tp>
      <tp t="s">
        <v>#N/A N/A</v>
        <stp/>
        <stp>BDH|413255177056981614</stp>
        <tr r="E552" s="3"/>
      </tp>
      <tp t="e">
        <v>#N/A</v>
        <stp/>
        <stp>BDS|317607841236914138</stp>
        <tr r="L298" s="3"/>
        <tr r="L298" s="3"/>
        <tr r="AH298" s="3"/>
        <tr r="AH298" s="3"/>
        <tr r="W298" s="3"/>
        <tr r="W298" s="3"/>
      </tp>
      <tp t="s">
        <v>#N/A N/A</v>
        <stp/>
        <stp>BDH|639582020791010365</stp>
        <tr r="B565" s="3"/>
      </tp>
      <tp t="s">
        <v>#N/A N/A</v>
        <stp/>
        <stp>BDH|679325901933969548</stp>
        <tr r="B158" s="3"/>
      </tp>
      <tp t="s">
        <v>#N/A N/A</v>
        <stp/>
        <stp>BDH|749046244832652382</stp>
        <tr r="D343" s="3"/>
      </tp>
      <tp t="s">
        <v>#N/A N/A</v>
        <stp/>
        <stp>BDH|357178272815134610</stp>
        <tr r="C199" s="3"/>
      </tp>
      <tp t="s">
        <v>#N/A N/A</v>
        <stp/>
        <stp>BDH|603322575185338444</stp>
        <tr r="G140" s="3"/>
      </tp>
      <tp t="s">
        <v>#N/A N/A</v>
        <stp/>
        <stp>BDS|367075451050319066</stp>
        <tr r="L418" s="3"/>
      </tp>
      <tp t="e">
        <v>#N/A</v>
        <stp/>
        <stp>BDS|569639437323130315</stp>
        <tr r="W302" s="3"/>
        <tr r="W302" s="3"/>
        <tr r="L302" s="3"/>
        <tr r="L302" s="3"/>
        <tr r="AH302" s="3"/>
        <tr r="AH302" s="3"/>
      </tp>
      <tp t="s">
        <v>#N/A N/A</v>
        <stp/>
        <stp>BDH|164331452031494256</stp>
        <tr r="D213" s="3"/>
      </tp>
      <tp t="s">
        <v>#N/A N/A</v>
        <stp/>
        <stp>BDS|984771158297680017</stp>
        <tr r="AH541" s="3"/>
      </tp>
      <tp t="s">
        <v>#N/A N/A</v>
        <stp/>
        <stp>BDH|733074614235015168</stp>
        <tr r="D567" s="3"/>
      </tp>
      <tp t="s">
        <v>#N/A N/A</v>
        <stp/>
        <stp>BDH|268351815413166412</stp>
        <tr r="F90" s="3"/>
      </tp>
      <tp t="s">
        <v>#N/A N/A</v>
        <stp/>
        <stp>BDH|792792796782834928</stp>
        <tr r="D532" s="3"/>
      </tp>
      <tp t="s">
        <v>#N/A N/A</v>
        <stp/>
        <stp>BDH|175818791442681657</stp>
        <tr r="G413" s="3"/>
      </tp>
      <tp t="s">
        <v>#N/A N/A</v>
        <stp/>
        <stp>BDH|797660475421514527</stp>
        <tr r="I569" s="3"/>
      </tp>
      <tp t="s">
        <v>#N/A N/A</v>
        <stp/>
        <stp>BDH|575051732116205038</stp>
        <tr r="C438" s="3"/>
      </tp>
      <tp t="s">
        <v>#N/A N/A</v>
        <stp/>
        <stp>BDH|514476878692670509</stp>
        <tr r="D562" s="3"/>
      </tp>
      <tp t="s">
        <v>#N/A N/A</v>
        <stp/>
        <stp>BDH|882940695063364778</stp>
        <tr r="C339" s="3"/>
      </tp>
      <tp t="s">
        <v>#N/A N/A</v>
        <stp/>
        <stp>BDH|814883303804938851</stp>
        <tr r="I124" s="3"/>
      </tp>
      <tp t="s">
        <v>#N/A N/A</v>
        <stp/>
        <stp>BDS|857347638937874330</stp>
        <tr r="L456" s="3"/>
      </tp>
      <tp t="s">
        <v>#N/A N/A</v>
        <stp/>
        <stp>BDS|918500161064163365</stp>
        <tr r="L172" s="3"/>
      </tp>
      <tp t="s">
        <v>#N/A N/A</v>
        <stp/>
        <stp>BDH|854913253848228014</stp>
        <tr r="F245" s="3"/>
      </tp>
      <tp t="s">
        <v>#N/A N/A</v>
        <stp/>
        <stp>BDH|955586123582803131</stp>
        <tr r="H317" s="3"/>
      </tp>
      <tp t="s">
        <v>#N/A N/A</v>
        <stp/>
        <stp>BDS|863568521891476218</stp>
        <tr r="W465" s="3"/>
      </tp>
      <tp t="s">
        <v>#N/A N/A</v>
        <stp/>
        <stp>BDH|114266079640143153</stp>
        <tr r="B378" s="3"/>
      </tp>
      <tp t="s">
        <v>#N/A N/A</v>
        <stp/>
        <stp>BDH|603563072007983104</stp>
        <tr r="F355" s="3"/>
      </tp>
      <tp t="s">
        <v>#N/A N/A</v>
        <stp/>
        <stp>BDS|331042704187097376</stp>
        <tr r="W553" s="3"/>
      </tp>
      <tp t="s">
        <v>#N/A N/A</v>
        <stp/>
        <stp>BDS|381279218070141798</stp>
        <tr r="L113" s="3"/>
      </tp>
      <tp t="s">
        <v>#N/A N/A</v>
        <stp/>
        <stp>BDS|903607694812862934</stp>
        <tr r="AH395" s="3"/>
      </tp>
      <tp t="s">
        <v>#N/A N/A</v>
        <stp/>
        <stp>BDS|833742987229544281</stp>
        <tr r="L382" s="3"/>
      </tp>
      <tp t="s">
        <v>#N/A N/A</v>
        <stp/>
        <stp>BDS|101429950352269764</stp>
        <tr r="L490" s="3"/>
      </tp>
      <tp t="s">
        <v>#N/A N/A</v>
        <stp/>
        <stp>BDH|527376068900585180</stp>
        <tr r="E567" s="3"/>
      </tp>
      <tp t="e">
        <v>#N/A</v>
        <stp/>
        <stp>BDS|162276470542081378</stp>
        <tr r="W416" s="3"/>
        <tr r="W416" s="3"/>
        <tr r="L416" s="3"/>
        <tr r="L416" s="3"/>
        <tr r="AH416" s="3"/>
        <tr r="AH416" s="3"/>
      </tp>
      <tp t="e">
        <v>#N/A</v>
        <stp/>
        <stp>BDS|284390011486998017</stp>
        <tr r="L209" s="3"/>
        <tr r="L209" s="3"/>
        <tr r="AH209" s="3"/>
        <tr r="AH209" s="3"/>
        <tr r="W209" s="3"/>
        <tr r="W209" s="3"/>
      </tp>
      <tp t="s">
        <v>#N/A N/A</v>
        <stp/>
        <stp>BDH|324797706049872981</stp>
        <tr r="F480" s="3"/>
      </tp>
      <tp t="s">
        <v>#N/A N/A</v>
        <stp/>
        <stp>BDH|138679132397920530</stp>
        <tr r="H417" s="3"/>
      </tp>
      <tp t="s">
        <v>#N/A N/A</v>
        <stp/>
        <stp>BDH|364064151571967332</stp>
        <tr r="H530" s="3"/>
      </tp>
      <tp t="s">
        <v>#N/A N/A</v>
        <stp/>
        <stp>BDH|778495499953062987</stp>
        <tr r="E471" s="3"/>
      </tp>
      <tp t="e">
        <v>#N/A</v>
        <stp/>
        <stp>BDS|310356710116987301</stp>
        <tr r="L567" s="3"/>
        <tr r="L567" s="3"/>
        <tr r="W567" s="3"/>
        <tr r="W567" s="3"/>
        <tr r="AH567" s="3"/>
        <tr r="AH567" s="3"/>
      </tp>
      <tp t="s">
        <v>#N/A N/A</v>
        <stp/>
        <stp>BDH|353388555435633479</stp>
        <tr r="F318" s="3"/>
      </tp>
      <tp t="s">
        <v>#N/A N/A</v>
        <stp/>
        <stp>BDS|146397177067109412</stp>
        <tr r="L287" s="3"/>
      </tp>
      <tp t="s">
        <v>#N/A N/A</v>
        <stp/>
        <stp>BDH|140574214353976032</stp>
        <tr r="E498" s="3"/>
      </tp>
      <tp t="e">
        <v>#N/A</v>
        <stp/>
        <stp>BDS|887198178276445752</stp>
        <tr r="L105" s="3"/>
        <tr r="L105" s="3"/>
        <tr r="AH105" s="3"/>
        <tr r="AH105" s="3"/>
        <tr r="W105" s="3"/>
        <tr r="W105" s="3"/>
      </tp>
      <tp t="s">
        <v>#N/A N/A</v>
        <stp/>
        <stp>BDS|423169331877119288</stp>
        <tr r="AH206" s="3"/>
      </tp>
      <tp t="s">
        <v>#N/A N/A</v>
        <stp/>
        <stp>BDS|347246005861067475</stp>
        <tr r="L214" s="3"/>
      </tp>
      <tp t="s">
        <v>#N/A N/A</v>
        <stp/>
        <stp>BDS|634762660551152778</stp>
        <tr r="L301" s="3"/>
      </tp>
      <tp t="s">
        <v>#N/A N/A</v>
        <stp/>
        <stp>BDH|720955602907323959</stp>
        <tr r="I318" s="3"/>
      </tp>
      <tp t="s">
        <v>#N/A N/A</v>
        <stp/>
        <stp>BDH|930662202025880450</stp>
        <tr r="E559" s="3"/>
      </tp>
      <tp t="s">
        <v>#N/A N/A</v>
        <stp/>
        <stp>BDH|910659431605916754</stp>
        <tr r="F87" s="3"/>
      </tp>
      <tp t="s">
        <v>#N/A N/A</v>
        <stp/>
        <stp>BDS|588181071939498894</stp>
        <tr r="L103" s="3"/>
      </tp>
      <tp t="s">
        <v>#N/A N/A</v>
        <stp/>
        <stp>BDH|509611266763657450</stp>
        <tr r="I132" s="3"/>
      </tp>
      <tp t="s">
        <v>#N/A N/A</v>
        <stp/>
        <stp>BDS|725277189875307881</stp>
        <tr r="L152" s="3"/>
      </tp>
      <tp t="s">
        <v>#N/A N/A</v>
        <stp/>
        <stp>BDH|152008416631247764</stp>
        <tr r="I549" s="3"/>
      </tp>
      <tp t="s">
        <v>#N/A N/A</v>
        <stp/>
        <stp>BDH|762111929431870544</stp>
        <tr r="F104" s="3"/>
      </tp>
      <tp t="s">
        <v>#N/A N/A</v>
        <stp/>
        <stp>BDH|876353064807011456</stp>
        <tr r="H341" s="3"/>
      </tp>
      <tp t="s">
        <v>#N/A N/A</v>
        <stp/>
        <stp>BDH|619478813560660399</stp>
        <tr r="C531" s="3"/>
      </tp>
      <tp t="s">
        <v>#N/A N/A</v>
        <stp/>
        <stp>BDH|819373633280501644</stp>
        <tr r="H408" s="3"/>
      </tp>
      <tp t="s">
        <v>#N/A N/A</v>
        <stp/>
        <stp>BDH|960272515887110279</stp>
        <tr r="E213" s="3"/>
      </tp>
      <tp t="s">
        <v>#N/A N/A</v>
        <stp/>
        <stp>BDH|433782676314382261</stp>
        <tr r="D367" s="3"/>
      </tp>
      <tp t="s">
        <v>#N/A N/A</v>
        <stp/>
        <stp>BDH|434273901187882357</stp>
        <tr r="I300" s="3"/>
      </tp>
      <tp t="s">
        <v>#N/A N/A</v>
        <stp/>
        <stp>BDS|496223779120124314</stp>
        <tr r="L461" s="3"/>
      </tp>
      <tp t="s">
        <v>#N/A N/A</v>
        <stp/>
        <stp>BDH|851140601353167452</stp>
        <tr r="D593" s="3"/>
      </tp>
      <tp t="s">
        <v>#N/A N/A</v>
        <stp/>
        <stp>BDS|829429562900547440</stp>
        <tr r="AH545" s="3"/>
      </tp>
      <tp t="s">
        <v>#N/A N/A</v>
        <stp/>
        <stp>BDH|254876668278230052</stp>
        <tr r="G404" s="3"/>
      </tp>
      <tp t="s">
        <v>#N/A N/A</v>
        <stp/>
        <stp>BDH|643924332208463499</stp>
        <tr r="D294" s="3"/>
      </tp>
      <tp t="s">
        <v>#N/A N/A</v>
        <stp/>
        <stp>BDS|866414614967828419</stp>
        <tr r="W319" s="3"/>
      </tp>
      <tp t="s">
        <v>#N/A N/A</v>
        <stp/>
        <stp>BDH|575470085809642360</stp>
        <tr r="C292" s="3"/>
      </tp>
      <tp t="s">
        <v>#N/A N/A</v>
        <stp/>
        <stp>BDS|759667504148070828</stp>
        <tr r="AH317" s="3"/>
      </tp>
      <tp t="s">
        <v>#N/A N/A</v>
        <stp/>
        <stp>BDH|668708151197620317</stp>
        <tr r="C571" s="3"/>
      </tp>
      <tp t="s">
        <v>#N/A N/A</v>
        <stp/>
        <stp>BDH|675347947725501404</stp>
        <tr r="B282" s="3"/>
      </tp>
      <tp t="s">
        <v>#N/A N/A</v>
        <stp/>
        <stp>BDH|187749365573004414</stp>
        <tr r="B563" s="3"/>
      </tp>
      <tp t="s">
        <v>#N/A N/A</v>
        <stp/>
        <stp>BDH|194753967757405051</stp>
        <tr r="C159" s="3"/>
      </tp>
      <tp t="s">
        <v>#N/A N/A</v>
        <stp/>
        <stp>BDH|486105788547898861</stp>
        <tr r="H160" s="3"/>
      </tp>
      <tp t="s">
        <v>#N/A N/A</v>
        <stp/>
        <stp>BDH|539703846145262028</stp>
        <tr r="E340" s="3"/>
      </tp>
      <tp>
        <v>7</v>
        <stp/>
        <stp>BDP|17407686404206762762|22</stp>
        <stp>USURTOT Index</stp>
        <stp>RT_BN_SURVEY_NUMBER</stp>
        <tr r="E18" s="3"/>
      </tp>
      <tp t="s">
        <v>#N/A N/A</v>
        <stp/>
        <stp>BDH|964739778969795895</stp>
        <tr r="E136" s="3"/>
      </tp>
      <tp t="s">
        <v>#N/A N/A</v>
        <stp/>
        <stp>BDH|641926279918624777</stp>
        <tr r="H456" s="3"/>
      </tp>
      <tp t="s">
        <v>#N/A N/A</v>
        <stp/>
        <stp>BDH|418211460852944703</stp>
        <tr r="E517" s="3"/>
      </tp>
      <tp t="s">
        <v>#N/A N/A</v>
        <stp/>
        <stp>BDH|537260037717813703</stp>
        <tr r="B145" s="3"/>
      </tp>
      <tp t="s">
        <v>#N/A N/A</v>
        <stp/>
        <stp>BDH|438472482338912551</stp>
        <tr r="H310" s="3"/>
      </tp>
      <tp t="s">
        <v>#N/A N/A</v>
        <stp/>
        <stp>BDH|553063431512962052</stp>
        <tr r="F170" s="3"/>
      </tp>
      <tp t="s">
        <v>#N/A N/A</v>
        <stp/>
        <stp>BDH|893055026877392469</stp>
        <tr r="C513" s="3"/>
      </tp>
      <tp t="s">
        <v>#N/A N/A</v>
        <stp/>
        <stp>BDS|222260528985763426</stp>
        <tr r="AH364" s="3"/>
      </tp>
      <tp t="e">
        <v>#N/A</v>
        <stp/>
        <stp>BDS|309328668757435348</stp>
        <tr r="AH156" s="3"/>
        <tr r="AH156" s="3"/>
        <tr r="W156" s="3"/>
        <tr r="W156" s="3"/>
        <tr r="L156" s="3"/>
        <tr r="L156" s="3"/>
      </tp>
      <tp t="s">
        <v>#N/A N/A</v>
        <stp/>
        <stp>BDH|341391763966730241</stp>
        <tr r="H532" s="3"/>
      </tp>
      <tp t="s">
        <v>#N/A N/A</v>
        <stp/>
        <stp>BDS|445863186186979766</stp>
        <tr r="L229" s="3"/>
      </tp>
      <tp t="s">
        <v>#N/A N/A</v>
        <stp/>
        <stp>BDH|427007667270385755</stp>
        <tr r="C304" s="3"/>
      </tp>
      <tp t="s">
        <v>#N/A N/A</v>
        <stp/>
        <stp>BDS|742813987619505815</stp>
        <tr r="L212" s="3"/>
      </tp>
      <tp t="s">
        <v>#N/A N/A</v>
        <stp/>
        <stp>BDH|621330427471324176</stp>
        <tr r="D415" s="3"/>
      </tp>
      <tp t="s">
        <v>#N/A N/A</v>
        <stp/>
        <stp>BDH|517789520144845027</stp>
        <tr r="C315" s="3"/>
      </tp>
      <tp t="s">
        <v>#N/A N/A</v>
        <stp/>
        <stp>BDS|120314819391783299</stp>
        <tr r="L366" s="3"/>
      </tp>
      <tp t="s">
        <v>#N/A N/A</v>
        <stp/>
        <stp>BDH|715333625894806484</stp>
        <tr r="G250" s="3"/>
      </tp>
      <tp t="s">
        <v>#N/A N/A</v>
        <stp/>
        <stp>BDH|116939005598491024</stp>
        <tr r="E145" s="3"/>
      </tp>
      <tp t="s">
        <v>#N/A N/A</v>
        <stp/>
        <stp>BDH|459541055747647614</stp>
        <tr r="H216" s="3"/>
      </tp>
      <tp>
        <v>4.0000038146972656</v>
        <stp/>
        <stp>BDP|12110269756024140331|22</stp>
        <stp>USURTOT Index</stp>
        <stp>RT_BN_SURVEY_MEDIAN</stp>
        <tr r="D18" s="3"/>
      </tp>
      <tp t="s">
        <v>#N/A N/A</v>
        <stp/>
        <stp>BDH|282920634429943318</stp>
        <tr r="F253" s="3"/>
      </tp>
      <tp t="s">
        <v>#N/A N/A</v>
        <stp/>
        <stp>BDH|248412414555897011</stp>
        <tr r="G132" s="3"/>
      </tp>
      <tp t="s">
        <v>#N/A N/A</v>
        <stp/>
        <stp>BDS|156017908896097666</stp>
        <tr r="W454" s="3"/>
      </tp>
      <tp t="s">
        <v>#N/A N/A</v>
        <stp/>
        <stp>BDH|587241162893318798</stp>
        <tr r="G342" s="3"/>
      </tp>
      <tp t="s">
        <v>#N/A N/A</v>
        <stp/>
        <stp>BDH|796560350037973711</stp>
        <tr r="G230" s="3"/>
      </tp>
      <tp t="s">
        <v>#N/A N/A</v>
        <stp/>
        <stp>BDS|977246923080071052</stp>
        <tr r="L562" s="3"/>
      </tp>
      <tp t="s">
        <v>#N/A N/A</v>
        <stp/>
        <stp>BDH|715299016034906758</stp>
        <tr r="F334" s="3"/>
      </tp>
      <tp t="s">
        <v>#N/A N/A</v>
        <stp/>
        <stp>BDH|164420016921649468</stp>
        <tr r="G376" s="3"/>
      </tp>
      <tp t="s">
        <v>#N/A N/A</v>
        <stp/>
        <stp>BDH|667144057533655738</stp>
        <tr r="F575" s="3"/>
      </tp>
      <tp t="s">
        <v>#N/A N/A</v>
        <stp/>
        <stp>BDH|332194702607963615</stp>
        <tr r="H522" s="3"/>
      </tp>
      <tp t="s">
        <v>#N/A N/A</v>
        <stp/>
        <stp>BDH|330733300476513144</stp>
        <tr r="B95" s="3"/>
      </tp>
      <tp t="s">
        <v>#N/A N/A</v>
        <stp/>
        <stp>BDS|959247215860869319</stp>
        <tr r="AH177" s="3"/>
      </tp>
      <tp t="s">
        <v>#N/A N/A</v>
        <stp/>
        <stp>BDS|441727967629316804</stp>
        <tr r="W254" s="3"/>
      </tp>
      <tp t="s">
        <v>#N/A N/A</v>
        <stp/>
        <stp>BDS|384422840412020226</stp>
        <tr r="AH448" s="3"/>
      </tp>
      <tp t="s">
        <v>#N/A N/A</v>
        <stp/>
        <stp>BDH|980919572106118889</stp>
        <tr r="G279" s="3"/>
      </tp>
      <tp t="s">
        <v>#N/A N/A</v>
        <stp/>
        <stp>BDH|160993158198040433</stp>
        <tr r="C451" s="3"/>
      </tp>
      <tp t="s">
        <v>#N/A N/A</v>
        <stp/>
        <stp>BDH|513112637285812783</stp>
        <tr r="I107" s="3"/>
      </tp>
      <tp t="s">
        <v>#N/A N/A</v>
        <stp/>
        <stp>BDH|712393601444193420</stp>
        <tr r="H305" s="3"/>
      </tp>
      <tp t="s">
        <v>#N/A N/A</v>
        <stp/>
        <stp>BDH|888526141350106244</stp>
        <tr r="G116" s="3"/>
      </tp>
      <tp t="s">
        <v>#N/A N/A</v>
        <stp/>
        <stp>BDS|588296815712745203</stp>
        <tr r="AH275" s="3"/>
      </tp>
      <tp t="s">
        <v>#N/A N/A</v>
        <stp/>
        <stp>BDH|445587472359664869</stp>
        <tr r="E408" s="3"/>
      </tp>
      <tp t="s">
        <v>#N/A N/A</v>
        <stp/>
        <stp>BDS|195459356520493295</stp>
        <tr r="AH252" s="3"/>
      </tp>
      <tp t="s">
        <v>#N/A N/A</v>
        <stp/>
        <stp>BDH|843706558221817072</stp>
        <tr r="B574" s="3"/>
      </tp>
      <tp t="s">
        <v>#N/A N/A</v>
        <stp/>
        <stp>BDH|237567608120704641</stp>
        <tr r="H547" s="3"/>
      </tp>
      <tp t="s">
        <v>#N/A N/A</v>
        <stp/>
        <stp>BDH|843832000172182904</stp>
        <tr r="I335" s="3"/>
      </tp>
      <tp t="s">
        <v>#N/A N/A</v>
        <stp/>
        <stp>BDH|865374026716336408</stp>
        <tr r="F371" s="3"/>
      </tp>
      <tp t="e">
        <v>#N/A</v>
        <stp/>
        <stp>BDS|501385427454906691</stp>
        <tr r="AH153" s="3"/>
        <tr r="AH153" s="3"/>
        <tr r="L153" s="3"/>
        <tr r="L153" s="3"/>
        <tr r="W153" s="3"/>
        <tr r="W153" s="3"/>
      </tp>
      <tp t="s">
        <v>#N/A N/A</v>
        <stp/>
        <stp>BDS|746015807960993324</stp>
        <tr r="AH542" s="3"/>
      </tp>
      <tp t="s">
        <v>#N/A N/A</v>
        <stp/>
        <stp>BDH|854872495045893797</stp>
        <tr r="F295" s="3"/>
      </tp>
      <tp t="s">
        <v>#N/A N/A</v>
        <stp/>
        <stp>BDH|864468446847737449</stp>
        <tr r="B141" s="3"/>
      </tp>
      <tp t="s">
        <v>#N/A N/A</v>
        <stp/>
        <stp>BDH|656336438893144072</stp>
        <tr r="G268" s="3"/>
      </tp>
      <tp t="s">
        <v>#N/A N/A</v>
        <stp/>
        <stp>BDH|239055603437692463</stp>
        <tr r="G113" s="3"/>
      </tp>
      <tp t="s">
        <v>#N/A N/A</v>
        <stp/>
        <stp>BDH|247774024652102452</stp>
        <tr r="I481" s="3"/>
      </tp>
      <tp t="s">
        <v>#N/A N/A</v>
        <stp/>
        <stp>BDH|384485285028045794</stp>
        <tr r="E113" s="3"/>
      </tp>
      <tp t="s">
        <v>#N/A N/A</v>
        <stp/>
        <stp>BDH|339101366422517614</stp>
        <tr r="I128" s="3"/>
      </tp>
      <tp t="s">
        <v>#N/A N/A</v>
        <stp/>
        <stp>BDH|302306865026536025</stp>
        <tr r="I502" s="3"/>
      </tp>
      <tp t="s">
        <v>#N/A N/A</v>
        <stp/>
        <stp>BDH|404660461614401767</stp>
        <tr r="G533" s="3"/>
      </tp>
      <tp t="s">
        <v>#N/A N/A</v>
        <stp/>
        <stp>BDH|883459388499082648</stp>
        <tr r="D334" s="3"/>
      </tp>
      <tp t="s">
        <v>#N/A N/A</v>
        <stp/>
        <stp>BDH|627879747209281668</stp>
        <tr r="D529" s="3"/>
      </tp>
      <tp t="s">
        <v>#N/A N/A</v>
        <stp/>
        <stp>BDH|262521247837754525</stp>
        <tr r="H165" s="3"/>
      </tp>
      <tp t="s">
        <v>#N/A N/A</v>
        <stp/>
        <stp>BDH|253618069731024294</stp>
        <tr r="C89" s="3"/>
      </tp>
      <tp t="s">
        <v>#N/A N/A</v>
        <stp/>
        <stp>BDS|117433316043342542</stp>
        <tr r="AH167" s="3"/>
      </tp>
      <tp t="s">
        <v>#N/A N/A</v>
        <stp/>
        <stp>BDS|337386541353353652</stp>
        <tr r="W138" s="3"/>
      </tp>
      <tp t="s">
        <v>#N/A N/A</v>
        <stp/>
        <stp>BDH|665201019176916784</stp>
        <tr r="E202" s="3"/>
      </tp>
      <tp t="s">
        <v>#N/A N/A</v>
        <stp/>
        <stp>BDH|786273252850333599</stp>
        <tr r="H348" s="3"/>
      </tp>
      <tp t="s">
        <v>#N/A N/A</v>
        <stp/>
        <stp>BDH|920196908541261235</stp>
        <tr r="B417" s="3"/>
      </tp>
      <tp t="s">
        <v>#N/A N/A</v>
        <stp/>
        <stp>BDH|203996376155147957</stp>
        <tr r="E268" s="3"/>
      </tp>
      <tp t="s">
        <v>#N/A N/A</v>
        <stp/>
        <stp>BDH|700272848885783159</stp>
        <tr r="F470" s="3"/>
      </tp>
      <tp t="s">
        <v>#N/A N/A</v>
        <stp/>
        <stp>BDH|578776040097101699</stp>
        <tr r="C337" s="3"/>
      </tp>
      <tp t="e">
        <v>#N/A</v>
        <stp/>
        <stp>BDS|791489115075289224</stp>
        <tr r="W133" s="3"/>
        <tr r="W133" s="3"/>
        <tr r="L133" s="3"/>
        <tr r="L133" s="3"/>
        <tr r="AH133" s="3"/>
        <tr r="AH133" s="3"/>
      </tp>
      <tp t="s">
        <v>#N/A N/A</v>
        <stp/>
        <stp>BDS|454977185081852247</stp>
        <tr r="L413" s="3"/>
      </tp>
      <tp t="e">
        <v>#N/A</v>
        <stp/>
        <stp>BDS|645078247736655051</stp>
        <tr r="W109" s="3"/>
        <tr r="W109" s="3"/>
        <tr r="L109" s="3"/>
        <tr r="L109" s="3"/>
        <tr r="AH109" s="3"/>
        <tr r="AH109" s="3"/>
      </tp>
      <tp t="s">
        <v>#N/A N/A</v>
        <stp/>
        <stp>BDS|746716433320317630</stp>
        <tr r="W391" s="3"/>
      </tp>
      <tp t="s">
        <v>#N/A N/A</v>
        <stp/>
        <stp>BDH|951282403326703602</stp>
        <tr r="B253" s="3"/>
      </tp>
      <tp t="e">
        <v>#N/A</v>
        <stp/>
        <stp>BDS|232940943987181829</stp>
        <tr r="AH106" s="3"/>
        <tr r="AH106" s="3"/>
        <tr r="L106" s="3"/>
        <tr r="L106" s="3"/>
        <tr r="W106" s="3"/>
        <tr r="W106" s="3"/>
      </tp>
      <tp t="s">
        <v>#N/A N/A</v>
        <stp/>
        <stp>BDH|414110818456224496</stp>
        <tr r="B410" s="3"/>
      </tp>
      <tp t="s">
        <v>#N/A N/A</v>
        <stp/>
        <stp>BDS|571268765851040719</stp>
        <tr r="W288" s="3"/>
      </tp>
      <tp t="s">
        <v>#N/A N/A</v>
        <stp/>
        <stp>BDH|434329147341865493</stp>
        <tr r="B564" s="3"/>
      </tp>
      <tp t="e">
        <v>#N/A</v>
        <stp/>
        <stp>BDS|106121532861520149</stp>
        <tr r="AH398" s="3"/>
        <tr r="AH398" s="3"/>
        <tr r="L398" s="3"/>
        <tr r="L398" s="3"/>
        <tr r="W398" s="3"/>
        <tr r="W398" s="3"/>
      </tp>
      <tp t="s">
        <v>#N/A N/A</v>
        <stp/>
        <stp>BDS|961958418118159242</stp>
        <tr r="AH470" s="3"/>
      </tp>
      <tp t="s">
        <v>#N/A N/A</v>
        <stp/>
        <stp>BDS|531453667703608305</stp>
        <tr r="AH293" s="3"/>
      </tp>
      <tp t="s">
        <v>#N/A N/A</v>
        <stp/>
        <stp>BDH|470419313793442402</stp>
        <tr r="I573" s="3"/>
      </tp>
      <tp t="s">
        <v>#N/A N/A</v>
        <stp/>
        <stp>BDH|376411292817634841</stp>
        <tr r="I301" s="3"/>
      </tp>
      <tp t="s">
        <v>#N/A N/A</v>
        <stp/>
        <stp>BDS|542702973790061243</stp>
        <tr r="W418" s="3"/>
      </tp>
      <tp t="s">
        <v>#N/A N/A</v>
        <stp/>
        <stp>BDH|416825487563019125</stp>
        <tr r="G269" s="3"/>
      </tp>
      <tp t="s">
        <v>#N/A N/A</v>
        <stp/>
        <stp>BDP|14430867839885732112|22</stp>
        <stp>PCE CUR$ Index</stp>
        <stp>RT_BN_SURVEY_NUMBER</stp>
        <tr r="E16" s="3"/>
      </tp>
      <tp t="e">
        <v>#N/A</v>
        <stp/>
        <stp>BDS|889888463170627399</stp>
        <tr r="W256" s="3"/>
        <tr r="W256" s="3"/>
        <tr r="AH256" s="3"/>
        <tr r="AH256" s="3"/>
        <tr r="L256" s="3"/>
        <tr r="L256" s="3"/>
      </tp>
      <tp t="s">
        <v>#N/A N/A</v>
        <stp/>
        <stp>BDH|983963700167025327</stp>
        <tr r="G152" s="3"/>
      </tp>
      <tp t="s">
        <v>#N/A N/A</v>
        <stp/>
        <stp>BDH|782041494484879051</stp>
        <tr r="C440" s="3"/>
      </tp>
      <tp t="s">
        <v>#N/A N/A</v>
        <stp/>
        <stp>BDH|537296924394710950</stp>
        <tr r="D128" s="3"/>
      </tp>
      <tp t="s">
        <v>#N/A N/A</v>
        <stp/>
        <stp>BDH|397843777017697521</stp>
        <tr r="H459" s="3"/>
      </tp>
      <tp t="e">
        <v>#N/A</v>
        <stp/>
        <stp>BDS|744911503272977692</stp>
        <tr r="L543" s="3"/>
        <tr r="L543" s="3"/>
        <tr r="AH543" s="3"/>
        <tr r="AH543" s="3"/>
        <tr r="W543" s="3"/>
        <tr r="W543" s="3"/>
      </tp>
      <tp t="s">
        <v>#N/A N/A</v>
        <stp/>
        <stp>BDH|783479796087756775</stp>
        <tr r="G199" s="3"/>
      </tp>
      <tp t="s">
        <v>#N/A N/A</v>
        <stp/>
        <stp>BDS|845695012372173844</stp>
        <tr r="AH137" s="3"/>
      </tp>
      <tp t="s">
        <v>#N/A N/A</v>
        <stp/>
        <stp>BDH|336060165869373258</stp>
        <tr r="H137" s="3"/>
      </tp>
      <tp t="s">
        <v>#N/A N/A</v>
        <stp/>
        <stp>BDH|967964166961923371</stp>
        <tr r="C301" s="3"/>
      </tp>
      <tp t="s">
        <v>#N/A N/A</v>
        <stp/>
        <stp>BDS|321250333769427562</stp>
        <tr r="W250" s="3"/>
      </tp>
      <tp t="s">
        <v>#N/A N/A</v>
        <stp/>
        <stp>BDH|702228135604703876</stp>
        <tr r="I303" s="3"/>
      </tp>
      <tp t="s">
        <v>#N/A N/A</v>
        <stp/>
        <stp>BDH|966108619839654471</stp>
        <tr r="D413" s="3"/>
      </tp>
      <tp t="s">
        <v>#N/A N/A</v>
        <stp/>
        <stp>BDH|629153048341297989</stp>
        <tr r="I386" s="3"/>
      </tp>
      <tp t="e">
        <v>#N/A</v>
        <stp/>
        <stp>BDP|279296171711824902</stp>
        <tr r="C13" s="3"/>
      </tp>
      <tp t="s">
        <v>#N/A N/A</v>
        <stp/>
        <stp>BDH|387480345394163815</stp>
        <tr r="C245" s="3"/>
      </tp>
      <tp t="s">
        <v>#N/A N/A</v>
        <stp/>
        <stp>BDH|139342385417887004</stp>
        <tr r="D239" s="3"/>
      </tp>
      <tp t="s">
        <v>#N/A N/A</v>
        <stp/>
        <stp>BDH|683107680964960156</stp>
        <tr r="E601" s="3"/>
      </tp>
      <tp t="s">
        <v>#N/A N/A</v>
        <stp/>
        <stp>BDH|848578025328534346</stp>
        <tr r="D563" s="3"/>
      </tp>
      <tp t="s">
        <v>#N/A N/A</v>
        <stp/>
        <stp>BDH|455901008272888706</stp>
        <tr r="G286" s="3"/>
      </tp>
      <tp t="s">
        <v>#N/A N/A</v>
        <stp/>
        <stp>BDS|577203286213501533</stp>
        <tr r="W234" s="3"/>
      </tp>
      <tp t="s">
        <v>#N/A N/A</v>
        <stp/>
        <stp>BDH|224740774769510507</stp>
        <tr r="E449" s="3"/>
      </tp>
      <tp t="s">
        <v>#N/A N/A</v>
        <stp/>
        <stp>BDH|635570847458124565</stp>
        <tr r="D531" s="3"/>
      </tp>
      <tp t="s">
        <v>#N/A N/A</v>
        <stp/>
        <stp>BDH|389625277374740926</stp>
        <tr r="G542" s="3"/>
      </tp>
      <tp t="s">
        <v>#N/A N/A</v>
        <stp/>
        <stp>BDH|773532705528234107</stp>
        <tr r="F556" s="3"/>
      </tp>
      <tp t="s">
        <v>#N/A N/A</v>
        <stp/>
        <stp>BDH|164823719401740731</stp>
        <tr r="G478" s="3"/>
      </tp>
      <tp t="s">
        <v>#N/A N/A</v>
        <stp/>
        <stp>BDH|789411469034412948</stp>
        <tr r="I246" s="3"/>
      </tp>
      <tp t="s">
        <v>#N/A N/A</v>
        <stp/>
        <stp>BDS|900321360793858990</stp>
        <tr r="L578" s="3"/>
      </tp>
      <tp t="s">
        <v>#N/A N/A</v>
        <stp/>
        <stp>BDH|233152536719305448</stp>
        <tr r="G544" s="3"/>
      </tp>
      <tp t="s">
        <v>#N/A N/A</v>
        <stp/>
        <stp>BDS|403010791645477374</stp>
        <tr r="AH486" s="3"/>
      </tp>
      <tp t="s">
        <v>#N/A N/A</v>
        <stp/>
        <stp>BDS|359914339507829228</stp>
        <tr r="L395" s="3"/>
      </tp>
      <tp t="s">
        <v>#N/A N/A</v>
        <stp/>
        <stp>BDH|359592673629315487</stp>
        <tr r="D361" s="3"/>
      </tp>
      <tp t="e">
        <v>#N/A</v>
        <stp/>
        <stp>BDS|453644827818296366</stp>
        <tr r="L475" s="3"/>
        <tr r="L475" s="3"/>
        <tr r="W475" s="3"/>
        <tr r="W475" s="3"/>
        <tr r="AH475" s="3"/>
        <tr r="AH475" s="3"/>
      </tp>
      <tp t="s">
        <v>#N/A N/A</v>
        <stp/>
        <stp>BDH|602366183891404485</stp>
        <tr r="I579" s="3"/>
      </tp>
      <tp t="e">
        <v>#N/A</v>
        <stp/>
        <stp>BDS|355885836204240105</stp>
        <tr r="L413" s="3"/>
        <tr r="L413" s="3"/>
        <tr r="AH413" s="3"/>
        <tr r="AH413" s="3"/>
        <tr r="W413" s="3"/>
        <tr r="W413" s="3"/>
      </tp>
      <tp t="s">
        <v>#N/A N/A</v>
        <stp/>
        <stp>BDH|716480216042195913</stp>
        <tr r="I312" s="3"/>
      </tp>
      <tp t="s">
        <v>#N/A N/A</v>
        <stp/>
        <stp>BDH|864858383097681917</stp>
        <tr r="G91" s="3"/>
      </tp>
      <tp t="e">
        <v>#N/A</v>
        <stp/>
        <stp>BDS|940373894795300107</stp>
        <tr r="AH138" s="3"/>
        <tr r="AH138" s="3"/>
        <tr r="W138" s="3"/>
        <tr r="W138" s="3"/>
        <tr r="L138" s="3"/>
        <tr r="L138" s="3"/>
      </tp>
      <tp t="s">
        <v>#N/A N/A</v>
        <stp/>
        <stp>BDS|727068992877922002</stp>
        <tr r="W374" s="3"/>
      </tp>
      <tp t="e">
        <v>#N/A</v>
        <stp/>
        <stp>BDS|945522271724645863</stp>
        <tr r="W531" s="3"/>
        <tr r="W531" s="3"/>
        <tr r="L531" s="3"/>
        <tr r="L531" s="3"/>
        <tr r="AH531" s="3"/>
        <tr r="AH531" s="3"/>
      </tp>
      <tp t="s">
        <v>#N/A N/A</v>
        <stp/>
        <stp>BDS|148599020000052935</stp>
        <tr r="L386" s="3"/>
      </tp>
      <tp t="s">
        <v>#N/A N/A</v>
        <stp/>
        <stp>BDS|132103224534701997</stp>
        <tr r="AH452" s="3"/>
      </tp>
      <tp t="s">
        <v>#N/A N/A</v>
        <stp/>
        <stp>BDH|679395143491108897</stp>
        <tr r="G600" s="3"/>
      </tp>
      <tp t="s">
        <v>#N/A N/A</v>
        <stp/>
        <stp>BDH|902961443806142599</stp>
        <tr r="C553" s="3"/>
      </tp>
      <tp t="s">
        <v>#N/A N/A</v>
        <stp/>
        <stp>BDS|815968803724878336</stp>
        <tr r="AH482" s="3"/>
      </tp>
      <tp t="s">
        <v>#N/A N/A</v>
        <stp/>
        <stp>BDH|513819327011015546</stp>
        <tr r="G393" s="3"/>
      </tp>
      <tp t="s">
        <v>#N/A N/A</v>
        <stp/>
        <stp>BDH|669149806498188723</stp>
        <tr r="D585" s="3"/>
      </tp>
      <tp t="s">
        <v>#N/A N/A</v>
        <stp/>
        <stp>BDH|710415092526516515</stp>
        <tr r="D483" s="3"/>
      </tp>
      <tp t="s">
        <v>#N/A N/A</v>
        <stp/>
        <stp>BDH|217230690816644364</stp>
        <tr r="F330" s="3"/>
      </tp>
      <tp t="e">
        <v>#N/A</v>
        <stp/>
        <stp>BDS|948973274106366686</stp>
        <tr r="W240" s="3"/>
        <tr r="W240" s="3"/>
        <tr r="AH240" s="3"/>
        <tr r="AH240" s="3"/>
        <tr r="L240" s="3"/>
        <tr r="L240" s="3"/>
      </tp>
      <tp t="s">
        <v>#N/A N/A</v>
        <stp/>
        <stp>BDS|501593886346197596</stp>
        <tr r="L447" s="3"/>
      </tp>
      <tp t="s">
        <v>#N/A N/A</v>
        <stp/>
        <stp>BDH|337077675091093824</stp>
        <tr r="I310" s="3"/>
      </tp>
      <tp t="s">
        <v>#N/A N/A</v>
        <stp/>
        <stp>BDS|310025287336778022</stp>
        <tr r="W337" s="3"/>
      </tp>
      <tp t="e">
        <v>#N/A</v>
        <stp/>
        <stp>BDS|101019207839999022</stp>
        <tr r="AH232" s="3"/>
        <tr r="AH232" s="3"/>
        <tr r="W232" s="3"/>
        <tr r="W232" s="3"/>
        <tr r="L232" s="3"/>
        <tr r="L232" s="3"/>
      </tp>
      <tp t="s">
        <v>#N/A N/A</v>
        <stp/>
        <stp>BDH|308346692764164785</stp>
        <tr r="G361" s="3"/>
      </tp>
      <tp t="s">
        <v>#N/A N/A</v>
        <stp/>
        <stp>BDH|134953068450617647</stp>
        <tr r="E138" s="3"/>
      </tp>
      <tp t="s">
        <v>#N/A N/A</v>
        <stp/>
        <stp>BDH|842195928783491966</stp>
        <tr r="G486" s="3"/>
      </tp>
      <tp t="s">
        <v>#N/A N/A</v>
        <stp/>
        <stp>BDH|712418665229279244</stp>
        <tr r="C243" s="3"/>
      </tp>
      <tp t="s">
        <v>#N/A N/A</v>
        <stp/>
        <stp>BDS|637945936943048014</stp>
        <tr r="L519" s="3"/>
      </tp>
      <tp t="s">
        <v>#N/A N/A</v>
        <stp/>
        <stp>BDH|800229619093261975</stp>
        <tr r="F602" s="3"/>
      </tp>
      <tp t="s">
        <v>#N/A N/A</v>
        <stp/>
        <stp>BDH|207010278407577983</stp>
        <tr r="F236" s="3"/>
      </tp>
      <tp t="s">
        <v>#N/A N/A</v>
        <stp/>
        <stp>BDH|340007305430789966</stp>
        <tr r="I525" s="3"/>
      </tp>
      <tp t="e">
        <v>#N/A</v>
        <stp/>
        <stp>BDS|542719113747366833</stp>
        <tr r="W128" s="3"/>
        <tr r="W128" s="3"/>
        <tr r="AH128" s="3"/>
        <tr r="AH128" s="3"/>
        <tr r="L128" s="3"/>
        <tr r="L128" s="3"/>
      </tp>
      <tp t="s">
        <v>#N/A N/A</v>
        <stp/>
        <stp>BDH|189518672568680341</stp>
        <tr r="B278" s="3"/>
      </tp>
      <tp t="s">
        <v>#N/A N/A</v>
        <stp/>
        <stp>BDH|387924864113698533</stp>
        <tr r="C501" s="3"/>
      </tp>
      <tp t="e">
        <v>#N/A</v>
        <stp/>
        <stp>BDS|466544617714716900</stp>
        <tr r="W480" s="3"/>
        <tr r="W480" s="3"/>
        <tr r="AH480" s="3"/>
        <tr r="AH480" s="3"/>
        <tr r="L480" s="3"/>
        <tr r="L480" s="3"/>
      </tp>
      <tp t="s">
        <v>#N/A N/A</v>
        <stp/>
        <stp>BDH|416516454221357833</stp>
        <tr r="G595" s="3"/>
      </tp>
      <tp t="s">
        <v>#N/A N/A</v>
        <stp/>
        <stp>BDH|710619880380783706</stp>
        <tr r="D592" s="3"/>
      </tp>
      <tp t="s">
        <v>#N/A N/A</v>
        <stp/>
        <stp>BDH|794079985610126165</stp>
        <tr r="I491" s="3"/>
      </tp>
      <tp t="s">
        <v>#N/A N/A</v>
        <stp/>
        <stp>BDH|513363260814852898</stp>
        <tr r="H473" s="3"/>
      </tp>
      <tp t="s">
        <v>#N/A N/A</v>
        <stp/>
        <stp>BDS|352478037478742675</stp>
        <tr r="W199" s="3"/>
      </tp>
      <tp t="e">
        <v>#N/A</v>
        <stp/>
        <stp>BDS|861456492996391304</stp>
        <tr r="L360" s="3"/>
        <tr r="L360" s="3"/>
        <tr r="W360" s="3"/>
        <tr r="W360" s="3"/>
        <tr r="AH360" s="3"/>
        <tr r="AH360" s="3"/>
      </tp>
      <tp t="s">
        <v>#N/A N/A</v>
        <stp/>
        <stp>BDH|105952186541813849</stp>
        <tr r="E493" s="3"/>
      </tp>
      <tp t="s">
        <v>#N/A N/A</v>
        <stp/>
        <stp>BDS|619507199306406258</stp>
        <tr r="L550" s="3"/>
      </tp>
      <tp t="s">
        <v>#N/A N/A</v>
        <stp/>
        <stp>BDH|127430998401017453</stp>
        <tr r="C290" s="3"/>
      </tp>
      <tp t="s">
        <v>#N/A N/A</v>
        <stp/>
        <stp>BDH|458878613702101392</stp>
        <tr r="E393" s="3"/>
      </tp>
      <tp t="s">
        <v>#N/A N/A</v>
        <stp/>
        <stp>BDH|980965543644108159</stp>
        <tr r="E290" s="3"/>
      </tp>
      <tp t="s">
        <v>#N/A N/A</v>
        <stp/>
        <stp>BDS|917136784064394577</stp>
        <tr r="AH249" s="3"/>
      </tp>
      <tp t="s">
        <v>#N/A N/A</v>
        <stp/>
        <stp>BDH|901648592155830231</stp>
        <tr r="C248" s="3"/>
      </tp>
      <tp t="s">
        <v>#N/A N/A</v>
        <stp/>
        <stp>BDH|858931537880826217</stp>
        <tr r="F243" s="3"/>
      </tp>
      <tp t="s">
        <v>#N/A N/A</v>
        <stp/>
        <stp>BDS|922942319802329212</stp>
        <tr r="AH189" s="3"/>
      </tp>
      <tp t="s">
        <v>#N/A N/A</v>
        <stp/>
        <stp>BDS|712807007867325746</stp>
        <tr r="L129" s="3"/>
      </tp>
      <tp t="s">
        <v>#N/A N/A</v>
        <stp/>
        <stp>BDH|982664876441809833</stp>
        <tr r="I158" s="3"/>
      </tp>
      <tp t="s">
        <v>#N/A N/A</v>
        <stp/>
        <stp>BDH|899065805528004090</stp>
        <tr r="B267" s="3"/>
      </tp>
      <tp t="s">
        <v>#N/A N/A</v>
        <stp/>
        <stp>BDH|836494116009645437</stp>
        <tr r="I250" s="3"/>
      </tp>
      <tp t="s">
        <v>#N/A N/A</v>
        <stp/>
        <stp>BDH|679057098685648718</stp>
        <tr r="H236" s="3"/>
      </tp>
      <tp t="e">
        <v>#N/A</v>
        <stp/>
        <stp>BDS|149848910431827317</stp>
        <tr r="W515" s="3"/>
        <tr r="W515" s="3"/>
        <tr r="AH515" s="3"/>
        <tr r="AH515" s="3"/>
        <tr r="L515" s="3"/>
        <tr r="L515" s="3"/>
      </tp>
      <tp t="s">
        <v>#N/A N/A</v>
        <stp/>
        <stp>BDH|581818755000919653</stp>
        <tr r="C537" s="3"/>
      </tp>
      <tp t="s">
        <v>#N/A N/A</v>
        <stp/>
        <stp>BDS|841368697690690127</stp>
        <tr r="L361" s="3"/>
      </tp>
      <tp t="s">
        <v>#N/A N/A</v>
        <stp/>
        <stp>BDH|196669135316442886</stp>
        <tr r="D564" s="3"/>
      </tp>
      <tp t="s">
        <v>#N/A N/A</v>
        <stp/>
        <stp>BDH|478901239693011221</stp>
        <tr r="D550" s="3"/>
      </tp>
      <tp t="s">
        <v>#N/A N/A</v>
        <stp/>
        <stp>BDH|393816963075976009</stp>
        <tr r="C510" s="3"/>
      </tp>
      <tp t="s">
        <v>#N/A N/A</v>
        <stp/>
        <stp>BDH|949617457361486923</stp>
        <tr r="D179" s="3"/>
      </tp>
      <tp t="s">
        <v>#N/A N/A</v>
        <stp/>
        <stp>BDS|972051700949583237</stp>
        <tr r="AH438" s="3"/>
      </tp>
      <tp t="s">
        <v>#N/A N/A</v>
        <stp/>
        <stp>BDH|132437609069536646</stp>
        <tr r="B572" s="3"/>
      </tp>
      <tp t="s">
        <v>#N/A N/A</v>
        <stp/>
        <stp>BDH|125252682160072138</stp>
        <tr r="I183" s="3"/>
      </tp>
      <tp t="s">
        <v>#N/A N/A</v>
        <stp/>
        <stp>BDS|739315197794958580</stp>
        <tr r="AH553" s="3"/>
      </tp>
      <tp t="s">
        <v>#N/A N/A</v>
        <stp/>
        <stp>BDH|758775383567035333</stp>
        <tr r="F406" s="3"/>
      </tp>
      <tp t="s">
        <v>#N/A N/A</v>
        <stp/>
        <stp>BDH|910909385993893960</stp>
        <tr r="G488" s="3"/>
      </tp>
      <tp t="s">
        <v>#N/A N/A</v>
        <stp/>
        <stp>BDH|398322291468079928</stp>
        <tr r="F584" s="3"/>
      </tp>
      <tp t="s">
        <v>#N/A N/A</v>
        <stp/>
        <stp>BDH|554653350149824065</stp>
        <tr r="E452" s="3"/>
      </tp>
      <tp t="s">
        <v>#N/A N/A</v>
        <stp/>
        <stp>BDS|361864820020567094</stp>
        <tr r="W128" s="3"/>
      </tp>
      <tp t="s">
        <v>#N/A N/A</v>
        <stp/>
        <stp>BDS|910014711618746348</stp>
        <tr r="AH163" s="3"/>
      </tp>
      <tp t="s">
        <v>#N/A N/A</v>
        <stp/>
        <stp>BDH|301792380391060401</stp>
        <tr r="C547" s="3"/>
      </tp>
      <tp t="s">
        <v>#N/A N/A</v>
        <stp/>
        <stp>BDS|448961201491866211</stp>
        <tr r="L426" s="3"/>
      </tp>
      <tp t="s">
        <v>#N/A N/A</v>
        <stp/>
        <stp>BDH|196494247729663339</stp>
        <tr r="G295" s="3"/>
      </tp>
      <tp t="s">
        <v>#N/A N/A</v>
        <stp/>
        <stp>BDH|833885921504535406</stp>
        <tr r="C249" s="3"/>
      </tp>
      <tp t="s">
        <v>#N/A N/A</v>
        <stp/>
        <stp>BDH|804489541422310871</stp>
        <tr r="F321" s="3"/>
      </tp>
      <tp t="s">
        <v>#N/A N/A</v>
        <stp/>
        <stp>BDH|104433372399753018</stp>
        <tr r="E474" s="3"/>
      </tp>
      <tp t="s">
        <v>#N/A N/A</v>
        <stp/>
        <stp>BDH|187892769942345621</stp>
        <tr r="C128" s="3"/>
      </tp>
      <tp t="s">
        <v>#N/A N/A</v>
        <stp/>
        <stp>BDS|330105236911673920</stp>
        <tr r="W427" s="3"/>
      </tp>
      <tp t="s">
        <v>#N/A N/A</v>
        <stp/>
        <stp>BDH|470430798161676688</stp>
        <tr r="E204" s="3"/>
      </tp>
      <tp t="s">
        <v>#N/A N/A</v>
        <stp/>
        <stp>BDH|844625217139758491</stp>
        <tr r="G147" s="3"/>
      </tp>
      <tp t="s">
        <v>#N/A N/A</v>
        <stp/>
        <stp>BDS|170974244652324522</stp>
        <tr r="L178" s="3"/>
      </tp>
      <tp>
        <v>7</v>
        <stp/>
        <stp>BDP|14278282305805829573|22</stp>
        <stp>NFP TCH Index</stp>
        <stp>RT_BN_SURVEY_NUMBER</stp>
        <tr r="E19" s="3"/>
      </tp>
    </main>
    <main first="bofaddin.rtdserver">
      <tp t="s">
        <v>#N/A N/A</v>
        <stp/>
        <stp>BDP|17237599720661090392|22</stp>
        <stp>CONSP5MD Index</stp>
        <stp>RT_BN_SURVEY_MEDIAN</stp>
        <tr r="D9" s="3"/>
      </tp>
      <tp t="s">
        <v>#N/A Real Time</v>
        <stp/>
        <stp>BDP|7476320153267635112|22</stp>
        <stp>M2 Index</stp>
        <stp>RT_BN_SURVEY_NUMBER</stp>
        <tr r="E12" s="3"/>
      </tp>
      <tp>
        <v>155</v>
        <stp/>
        <stp>BDP|13311994811437226389|22</stp>
        <stp>NFP TCH Index</stp>
        <stp>RT_BN_SURVEY_MEDIAN</stp>
        <tr r="D19" s="3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D4" sqref="D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1418</v>
      </c>
    </row>
    <row r="2" spans="1:8" ht="15.75" thickBot="1" x14ac:dyDescent="0.3">
      <c r="A2" t="s">
        <v>1419</v>
      </c>
      <c r="B2" s="1" t="str">
        <f ca="1">TEXT(IF(C2="",TODAY(),C2),"AAAA-MM-JJ")</f>
        <v>2025-02-25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f t="array" aca="1" ref="B8" ca="1">_xll.BDP($A8,B$7)</f>
        <v>4.3</v>
      </c>
      <c r="C8" t="str">
        <f t="array" aca="1" ref="C8" ca="1">_xll.BDP($A8,C$7)</f>
        <v>#N/A N/A</v>
      </c>
      <c r="D8" t="str">
        <f t="array" ref="D8">_xll.BDP($A8,D$7)</f>
        <v>#N/A N/A</v>
      </c>
      <c r="E8">
        <f t="array" ref="E8">_xll.BDP($A8,E$7)</f>
        <v>0</v>
      </c>
      <c r="F8" t="str">
        <f t="array" aca="1" ref="F8" ca="1">_xll.BDP($A8,F$7)</f>
        <v>UMich Expected Change in Prices During the Next Year: Median</v>
      </c>
      <c r="G8" t="str">
        <f t="array" aca="1" ref="G8" ca="1">_xll.BDP($A8,G$7)</f>
        <v>Mar P</v>
      </c>
      <c r="H8" t="str">
        <f t="array" aca="1" ref="H8" ca="1">_xll.BDP($A8,H$7)</f>
        <v>2025/03/14 15:00:00</v>
      </c>
    </row>
    <row r="9" spans="1:8" x14ac:dyDescent="0.25">
      <c r="A9" t="s">
        <v>9</v>
      </c>
      <c r="B9">
        <f t="array" aca="1" ref="B9" ca="1">_xll.BDP($A9,B$7)</f>
        <v>3.5</v>
      </c>
      <c r="C9" t="str">
        <f t="array" aca="1" ref="C9" ca="1">_xll.BDP($A9,C$7)</f>
        <v>#N/A N/A</v>
      </c>
      <c r="D9" t="str">
        <f t="array" ref="D9">_xll.BDP($A9,D$7)</f>
        <v>#N/A N/A</v>
      </c>
      <c r="E9">
        <f t="array" ref="E9">_xll.BDP($A9,E$7)</f>
        <v>0</v>
      </c>
      <c r="F9" t="str">
        <f t="array" aca="1" ref="F9" ca="1">_xll.BDP($A9,F$7)</f>
        <v>UMich Expected Change in Prices During the Next 5-10 Years: Median</v>
      </c>
      <c r="G9" t="str">
        <f t="array" aca="1" ref="G9" ca="1">_xll.BDP($A9,G$7)</f>
        <v>Mar P</v>
      </c>
      <c r="H9" t="str">
        <f t="array" aca="1" ref="H9" ca="1">_xll.BDP($A9,H$7)</f>
        <v>2025/03/14 15:00:00</v>
      </c>
    </row>
    <row r="10" spans="1:8" x14ac:dyDescent="0.25">
      <c r="A10" t="s">
        <v>10</v>
      </c>
      <c r="B10">
        <f t="array" aca="1" ref="B10" ca="1">_xll.BDP($A10,B$7)</f>
        <v>64.7</v>
      </c>
      <c r="C10" t="str">
        <f t="array" aca="1" ref="C10" ca="1">_xll.BDP($A10,C$7)</f>
        <v>#N/A N/A</v>
      </c>
      <c r="D10" t="str">
        <f t="array" ref="D10">_xll.BDP($A10,D$7)</f>
        <v>#N/A N/A</v>
      </c>
      <c r="E10">
        <f t="array" ref="E10">_xll.BDP($A10,E$7)</f>
        <v>0</v>
      </c>
      <c r="F10" t="str">
        <f t="array" aca="1" ref="F10" ca="1">_xll.BDP($A10,F$7)</f>
        <v>University of Michigan Consumer Sentiment Index</v>
      </c>
      <c r="G10" t="str">
        <f t="array" aca="1" ref="G10" ca="1">_xll.BDP($A10,G$7)</f>
        <v>Mar P</v>
      </c>
      <c r="H10" t="str">
        <f t="array" aca="1" ref="H10" ca="1">_xll.BDP($A10,H$7)</f>
        <v>2025/03/14 15:00:00</v>
      </c>
    </row>
    <row r="11" spans="1:8" x14ac:dyDescent="0.25">
      <c r="A11" t="s">
        <v>11</v>
      </c>
      <c r="B11">
        <f t="array" aca="1" ref="B11" ca="1">_xll.BDP($A11,B$7)</f>
        <v>18455.900000000001</v>
      </c>
      <c r="C11" t="str">
        <f t="array" aca="1" ref="C11" ca="1">_xll.BDP($A11,C$7)</f>
        <v>#N/A N/A</v>
      </c>
      <c r="D11" t="str">
        <f t="array" ref="D11">_xll.BDP($A11,D$7)</f>
        <v>#N/A N/A</v>
      </c>
      <c r="E11" t="str">
        <f t="array" ref="E11">_xll.BDP($A11,E$7)</f>
        <v>#N/A N/A</v>
      </c>
      <c r="F11" t="str">
        <f t="array" aca="1" ref="F11" ca="1">_xll.BDP($A11,F$7)</f>
        <v>Federal Reserve United States Money Supply M1 SA</v>
      </c>
      <c r="G11" t="str">
        <f t="array" aca="1" ref="G11" ca="1">_xll.BDP($A11,G$7)</f>
        <v>#N/A Field Not Applicable</v>
      </c>
      <c r="H11" t="str">
        <f t="array" aca="1" ref="H11" ca="1">_xll.BDP($A11,H$7)</f>
        <v>#N/A N/A</v>
      </c>
    </row>
    <row r="12" spans="1:8" x14ac:dyDescent="0.25">
      <c r="A12" t="s">
        <v>12</v>
      </c>
      <c r="B12">
        <f t="array" aca="1" ref="B12" ca="1">_xll.BDP($A12,B$7)</f>
        <v>21561.4</v>
      </c>
      <c r="C12" t="str">
        <f t="array" aca="1" ref="C12" ca="1">_xll.BDP($A12,C$7)</f>
        <v>#N/A N/A</v>
      </c>
      <c r="D12" t="str">
        <f t="array" ref="D12">_xll.BDP($A12,D$7)</f>
        <v>#N/A Real Time</v>
      </c>
      <c r="E12" t="str">
        <f t="array" ref="E12">_xll.BDP($A12,E$7)</f>
        <v>#N/A Real Time</v>
      </c>
      <c r="F12" t="str">
        <f t="array" aca="1" ref="F12" ca="1">_xll.BDP($A12,F$7)</f>
        <v>Federal Reserve United States Money Supply M2 SA</v>
      </c>
      <c r="G12" t="str">
        <f t="array" aca="1" ref="G12" ca="1">_xll.BDP($A12,G$7)</f>
        <v>#N/A Field Not Applicable</v>
      </c>
      <c r="H12" t="str">
        <f t="array" aca="1" ref="H12" ca="1">_xll.BDP($A12,H$7)</f>
        <v>#N/A N/A</v>
      </c>
    </row>
    <row r="13" spans="1:8" x14ac:dyDescent="0.25">
      <c r="A13" t="s">
        <v>13</v>
      </c>
      <c r="B13">
        <f t="array" aca="1" ref="B13" ca="1">_xll.BDP($A13,B$7)</f>
        <v>2.6</v>
      </c>
      <c r="C13">
        <f t="array" aca="1" ref="C13" ca="1">_xll.BDP($A13,C$7)</f>
        <v>2.5</v>
      </c>
      <c r="D13">
        <f t="array" ref="D13">_xll.BDP($A13,D$7)</f>
        <v>2.500004768371582</v>
      </c>
      <c r="E13">
        <f t="array" ref="E13">_xll.BDP($A13,E$7)</f>
        <v>37</v>
      </c>
      <c r="F13" t="str">
        <f t="array" aca="1" ref="F13" ca="1">_xll.BDP($A13,F$7)</f>
        <v>US Personal Consumption Expenditures Chain Type Price Index YoY SA</v>
      </c>
      <c r="G13" t="str">
        <f t="array" aca="1" ref="G13" ca="1">_xll.BDP($A13,G$7)</f>
        <v>Jan</v>
      </c>
      <c r="H13" t="str">
        <f t="array" aca="1" ref="H13" ca="1">_xll.BDP($A13,H$7)</f>
        <v>2025/02/28 14:30:00</v>
      </c>
    </row>
    <row r="14" spans="1:8" x14ac:dyDescent="0.25">
      <c r="A14" t="s">
        <v>14</v>
      </c>
      <c r="B14">
        <f t="array" aca="1" ref="B14" ca="1">_xll.BDP($A14,B$7)</f>
        <v>2.7943699999999998</v>
      </c>
      <c r="C14">
        <f t="array" aca="1" ref="C14" ca="1">_xll.BDP($A14,C$7)</f>
        <v>2.6</v>
      </c>
      <c r="D14">
        <f t="array" ref="D14">_xll.BDP($A14,D$7)</f>
        <v>2.6000041961669922</v>
      </c>
      <c r="E14">
        <f t="array" ref="E14">_xll.BDP($A14,E$7)</f>
        <v>46</v>
      </c>
      <c r="F14" t="str">
        <f t="array" aca="1" ref="F14" ca="1">_xll.BDP($A14,F$7)</f>
        <v>US Personal Consumption Expenditure Core Price Index YoY SA</v>
      </c>
      <c r="G14" t="str">
        <f t="array" aca="1" ref="G14" ca="1">_xll.BDP($A14,G$7)</f>
        <v>Jan</v>
      </c>
      <c r="H14" t="str">
        <f t="array" aca="1" ref="H14" ca="1">_xll.BDP($A14,H$7)</f>
        <v>2025/02/28 14:30:00</v>
      </c>
    </row>
    <row r="15" spans="1:8" x14ac:dyDescent="0.25">
      <c r="A15" t="s">
        <v>15</v>
      </c>
      <c r="B15">
        <f t="array" aca="1" ref="B15" ca="1">_xll.BDP($A15,B$7)</f>
        <v>16349.182000000001</v>
      </c>
      <c r="C15" t="str">
        <f t="array" aca="1" ref="C15" ca="1">_xll.BDP($A15,C$7)</f>
        <v>#N/A N/A</v>
      </c>
      <c r="D15" t="str">
        <f t="array" ref="D15">_xll.BDP($A15,D$7)</f>
        <v>#N/A N/A</v>
      </c>
      <c r="E15" t="str">
        <f t="array" ref="E15">_xll.BDP($A15,E$7)</f>
        <v>#N/A N/A</v>
      </c>
      <c r="F15" t="str">
        <f t="array" aca="1" ref="F15" ca="1">_xll.BDP($A15,F$7)</f>
        <v>US Personal Consumption Expenditures Chained Dollars SAAR</v>
      </c>
      <c r="G15" t="str">
        <f t="array" aca="1" ref="G15" ca="1">_xll.BDP($A15,G$7)</f>
        <v>Jan</v>
      </c>
      <c r="H15" t="str">
        <f t="array" aca="1" ref="H15" ca="1">_xll.BDP($A15,H$7)</f>
        <v>2025/02/28 14:30:00</v>
      </c>
    </row>
    <row r="16" spans="1:8" x14ac:dyDescent="0.25">
      <c r="A16" t="s">
        <v>16</v>
      </c>
      <c r="B16">
        <f t="array" aca="1" ref="B16" ca="1">_xll.BDP($A16,B$7)</f>
        <v>20387.155999999999</v>
      </c>
      <c r="C16" t="str">
        <f t="array" aca="1" ref="C16" ca="1">_xll.BDP($A16,C$7)</f>
        <v>#N/A N/A</v>
      </c>
      <c r="D16" t="str">
        <f t="array" ref="D16">_xll.BDP($A16,D$7)</f>
        <v>#N/A N/A</v>
      </c>
      <c r="E16" t="str">
        <f t="array" ref="E16">_xll.BDP($A16,E$7)</f>
        <v>#N/A N/A</v>
      </c>
      <c r="F16" t="str">
        <f t="array" aca="1" ref="F16" ca="1">_xll.BDP($A16,F$7)</f>
        <v>US Personal Consumption Expenditures Nominal Dollars SAAR</v>
      </c>
      <c r="G16" t="str">
        <f t="array" aca="1" ref="G16" ca="1">_xll.BDP($A16,G$7)</f>
        <v>Jan</v>
      </c>
      <c r="H16" t="str">
        <f t="array" aca="1" ref="H16" ca="1">_xll.BDP($A16,H$7)</f>
        <v>2025/02/28 14:30:00</v>
      </c>
    </row>
    <row r="17" spans="1:8" x14ac:dyDescent="0.25">
      <c r="A17" t="s">
        <v>17</v>
      </c>
      <c r="B17">
        <f t="array" aca="1" ref="B17" ca="1">_xll.BDP($A17,B$7)</f>
        <v>103.511</v>
      </c>
      <c r="C17" t="str">
        <f t="array" aca="1" ref="C17" ca="1">_xll.BDP($A17,C$7)</f>
        <v>#N/A N/A</v>
      </c>
      <c r="D17" t="str">
        <f t="array" ref="D17">_xll.BDP($A17,D$7)</f>
        <v>#N/A N/A</v>
      </c>
      <c r="E17" t="str">
        <f t="array" ref="E17">_xll.BDP($A17,E$7)</f>
        <v>#N/A N/A</v>
      </c>
      <c r="F17" t="str">
        <f t="array" aca="1" ref="F17" ca="1">_xll.BDP($A17,F$7)</f>
        <v>US Industrial Production SA</v>
      </c>
      <c r="G17" t="str">
        <f t="array" aca="1" ref="G17" ca="1">_xll.BDP($A17,G$7)</f>
        <v>Feb</v>
      </c>
      <c r="H17" t="str">
        <f t="array" aca="1" ref="H17" ca="1">_xll.BDP($A17,H$7)</f>
        <v>2025/03/18 14:15:00</v>
      </c>
    </row>
    <row r="18" spans="1:8" x14ac:dyDescent="0.25">
      <c r="A18" t="s">
        <v>18</v>
      </c>
      <c r="B18">
        <f t="array" aca="1" ref="B18" ca="1">_xll.BDP($A18,B$7)</f>
        <v>4</v>
      </c>
      <c r="C18">
        <f t="array" aca="1" ref="C18" ca="1">_xll.BDP($A18,C$7)</f>
        <v>4</v>
      </c>
      <c r="D18">
        <f t="array" ref="D18">_xll.BDP($A18,D$7)</f>
        <v>4.0000038146972656</v>
      </c>
      <c r="E18">
        <f t="array" ref="E18">_xll.BDP($A18,E$7)</f>
        <v>7</v>
      </c>
      <c r="F18" t="str">
        <f t="array" aca="1" ref="F18" ca="1">_xll.BDP($A18,F$7)</f>
        <v>U-3 US Unemployment Rate Total in Labor Force Seasonally Adjusted</v>
      </c>
      <c r="G18" t="str">
        <f t="array" aca="1" ref="G18" ca="1">_xll.BDP($A18,G$7)</f>
        <v>Feb</v>
      </c>
      <c r="H18" t="str">
        <f t="array" aca="1" ref="H18" ca="1">_xll.BDP($A18,H$7)</f>
        <v>2025/03/07 14:30:00</v>
      </c>
    </row>
    <row r="19" spans="1:8" x14ac:dyDescent="0.25">
      <c r="A19" t="s">
        <v>19</v>
      </c>
      <c r="B19">
        <f t="array" aca="1" ref="B19" ca="1">_xll.BDP($A19,B$7)</f>
        <v>143</v>
      </c>
      <c r="C19">
        <f t="array" aca="1" ref="C19" ca="1">_xll.BDP($A19,C$7)</f>
        <v>155</v>
      </c>
      <c r="D19">
        <f t="array" ref="D19">_xll.BDP($A19,D$7)</f>
        <v>155</v>
      </c>
      <c r="E19">
        <f t="array" ref="E19">_xll.BDP($A19,E$7)</f>
        <v>7</v>
      </c>
      <c r="F19" t="str">
        <f t="array" aca="1" ref="F19" ca="1">_xll.BDP($A19,F$7)</f>
        <v>US Employees on Nonfarm Payrolls Total MoM Net Change SA</v>
      </c>
      <c r="G19" t="str">
        <f t="array" aca="1" ref="G19" ca="1">_xll.BDP($A19,G$7)</f>
        <v>Feb</v>
      </c>
      <c r="H19" t="str">
        <f t="array" aca="1" ref="H19" ca="1">_xll.BDP($A19,H$7)</f>
        <v>2025/03/07 14:30:00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f ca="1">_xll.BQL(_xll.BQL.LIST(A25:A31),"dropna(PX_LAST)","dates="&amp;$B$2,"showquery=faulse","showheaders=f","showIDs=f","cols=1;rows=7")</f>
        <v>95.669998168945313</v>
      </c>
      <c r="C25" t="e">
        <f ca="1">100-B25</f>
        <v>#VALUE!</v>
      </c>
    </row>
    <row r="26" spans="1:8" x14ac:dyDescent="0.25">
      <c r="A26" t="s">
        <v>24</v>
      </c>
      <c r="B26">
        <v>95.675003051757813</v>
      </c>
      <c r="C26">
        <f t="shared" ref="C26:C31" ca="1" si="0">100-B26</f>
        <v>100</v>
      </c>
    </row>
    <row r="27" spans="1:8" x14ac:dyDescent="0.25">
      <c r="A27" t="s">
        <v>25</v>
      </c>
      <c r="B27">
        <v>95.680000305175781</v>
      </c>
      <c r="C27">
        <f t="shared" ca="1" si="0"/>
        <v>100</v>
      </c>
    </row>
    <row r="28" spans="1:8" x14ac:dyDescent="0.25">
      <c r="A28" t="s">
        <v>26</v>
      </c>
      <c r="B28">
        <v>95.724998474121094</v>
      </c>
      <c r="C28">
        <f t="shared" ca="1" si="0"/>
        <v>100</v>
      </c>
    </row>
    <row r="29" spans="1:8" x14ac:dyDescent="0.25">
      <c r="A29" t="s">
        <v>27</v>
      </c>
      <c r="B29">
        <v>95.885002136230469</v>
      </c>
      <c r="C29">
        <f t="shared" ca="1" si="0"/>
        <v>100</v>
      </c>
    </row>
    <row r="30" spans="1:8" x14ac:dyDescent="0.25">
      <c r="A30" t="s">
        <v>28</v>
      </c>
      <c r="B30">
        <v>96.095001220703125</v>
      </c>
      <c r="C30">
        <f t="shared" ca="1" si="0"/>
        <v>100</v>
      </c>
    </row>
    <row r="31" spans="1:8" x14ac:dyDescent="0.25">
      <c r="A31" t="s">
        <v>29</v>
      </c>
      <c r="B31">
        <v>96.25</v>
      </c>
      <c r="C31">
        <f t="shared" ca="1" si="0"/>
        <v>100</v>
      </c>
    </row>
    <row r="33" spans="1:6" x14ac:dyDescent="0.25">
      <c r="A33" t="s">
        <v>30</v>
      </c>
    </row>
    <row r="34" spans="1:6" x14ac:dyDescent="0.25">
      <c r="A34" t="str">
        <f ca="1">_xll.BDS("YCGT0025 Index","CURVE_TENOR_RATES","cols=6;rows=14")</f>
        <v>1M</v>
      </c>
      <c r="B34" t="s">
        <v>2235</v>
      </c>
      <c r="C34">
        <v>4.2850000000000001</v>
      </c>
      <c r="D34">
        <v>4.2910000000000004</v>
      </c>
      <c r="E34">
        <v>4.2969999999999997</v>
      </c>
      <c r="F34" s="4">
        <v>45713</v>
      </c>
    </row>
    <row r="35" spans="1:6" x14ac:dyDescent="0.25">
      <c r="A35" t="s">
        <v>2211</v>
      </c>
      <c r="B35" t="s">
        <v>2212</v>
      </c>
      <c r="C35">
        <v>4.2990000000000004</v>
      </c>
      <c r="D35">
        <v>4.3040000000000003</v>
      </c>
      <c r="E35">
        <v>4.3099999999999996</v>
      </c>
      <c r="F35" s="4">
        <v>45713</v>
      </c>
    </row>
    <row r="36" spans="1:6" x14ac:dyDescent="0.25">
      <c r="A36" t="s">
        <v>31</v>
      </c>
      <c r="B36" t="s">
        <v>2236</v>
      </c>
      <c r="C36">
        <v>4.3120000000000003</v>
      </c>
      <c r="D36">
        <v>4.3150000000000004</v>
      </c>
      <c r="E36">
        <v>4.319</v>
      </c>
      <c r="F36" s="4">
        <v>45713</v>
      </c>
    </row>
    <row r="37" spans="1:6" x14ac:dyDescent="0.25">
      <c r="A37" t="s">
        <v>32</v>
      </c>
      <c r="B37" t="s">
        <v>2258</v>
      </c>
      <c r="C37">
        <v>4.2759999999999998</v>
      </c>
      <c r="D37">
        <v>4.2830000000000004</v>
      </c>
      <c r="E37">
        <v>4.2889999999999997</v>
      </c>
      <c r="F37" s="4">
        <v>45713</v>
      </c>
    </row>
    <row r="38" spans="1:6" x14ac:dyDescent="0.25">
      <c r="A38" t="s">
        <v>33</v>
      </c>
      <c r="B38" t="s">
        <v>2224</v>
      </c>
      <c r="C38">
        <v>4.3019999999999996</v>
      </c>
      <c r="D38">
        <v>4.3049999999999997</v>
      </c>
      <c r="E38">
        <v>4.3070000000000004</v>
      </c>
      <c r="F38" s="4">
        <v>45713</v>
      </c>
    </row>
    <row r="39" spans="1:6" x14ac:dyDescent="0.25">
      <c r="A39" t="s">
        <v>34</v>
      </c>
      <c r="B39" t="s">
        <v>2259</v>
      </c>
      <c r="C39">
        <v>4.3079999999999998</v>
      </c>
      <c r="D39">
        <v>4.3109999999999999</v>
      </c>
      <c r="E39">
        <v>4.3140000000000001</v>
      </c>
      <c r="F39" s="4">
        <v>45713</v>
      </c>
    </row>
    <row r="40" spans="1:6" x14ac:dyDescent="0.25">
      <c r="A40" t="s">
        <v>35</v>
      </c>
      <c r="B40" t="s">
        <v>2213</v>
      </c>
      <c r="C40">
        <v>4.1109999999999998</v>
      </c>
      <c r="D40">
        <v>4.1159999999999997</v>
      </c>
      <c r="E40">
        <v>4.1210000000000004</v>
      </c>
      <c r="F40" s="4">
        <v>45713</v>
      </c>
    </row>
    <row r="41" spans="1:6" x14ac:dyDescent="0.25">
      <c r="A41" t="s">
        <v>36</v>
      </c>
      <c r="B41" t="s">
        <v>2260</v>
      </c>
      <c r="C41">
        <v>4.0979999999999999</v>
      </c>
      <c r="D41">
        <v>4.0999999999999996</v>
      </c>
      <c r="E41">
        <v>4.1020000000000003</v>
      </c>
      <c r="F41" s="4">
        <v>45713</v>
      </c>
    </row>
    <row r="42" spans="1:6" x14ac:dyDescent="0.25">
      <c r="A42" t="s">
        <v>37</v>
      </c>
      <c r="B42" t="s">
        <v>2151</v>
      </c>
      <c r="C42">
        <v>4.0890000000000004</v>
      </c>
      <c r="D42">
        <v>4.09</v>
      </c>
      <c r="E42">
        <v>4.0919999999999996</v>
      </c>
      <c r="F42" s="4">
        <v>45713</v>
      </c>
    </row>
    <row r="43" spans="1:6" x14ac:dyDescent="0.25">
      <c r="A43" t="s">
        <v>38</v>
      </c>
      <c r="B43" t="s">
        <v>2069</v>
      </c>
      <c r="C43">
        <v>4.1310000000000002</v>
      </c>
      <c r="D43">
        <v>4.1319999999999997</v>
      </c>
      <c r="E43">
        <v>4.133</v>
      </c>
      <c r="F43" s="4">
        <v>45713</v>
      </c>
    </row>
    <row r="44" spans="1:6" x14ac:dyDescent="0.25">
      <c r="A44" t="s">
        <v>39</v>
      </c>
      <c r="B44" t="s">
        <v>2073</v>
      </c>
      <c r="C44">
        <v>4.2119999999999997</v>
      </c>
      <c r="D44">
        <v>4.2130000000000001</v>
      </c>
      <c r="E44">
        <v>4.2140000000000004</v>
      </c>
      <c r="F44" s="4">
        <v>45713</v>
      </c>
    </row>
    <row r="45" spans="1:6" x14ac:dyDescent="0.25">
      <c r="A45" t="s">
        <v>40</v>
      </c>
      <c r="B45" t="s">
        <v>2152</v>
      </c>
      <c r="C45">
        <v>4.298</v>
      </c>
      <c r="D45">
        <v>4.2990000000000004</v>
      </c>
      <c r="E45">
        <v>4.3</v>
      </c>
      <c r="F45" s="4">
        <v>45713</v>
      </c>
    </row>
    <row r="46" spans="1:6" x14ac:dyDescent="0.25">
      <c r="A46" t="s">
        <v>41</v>
      </c>
      <c r="B46" t="s">
        <v>2225</v>
      </c>
      <c r="C46">
        <v>4.5990000000000002</v>
      </c>
      <c r="D46">
        <v>4.5999999999999996</v>
      </c>
      <c r="E46">
        <v>4.6020000000000003</v>
      </c>
      <c r="F46" s="4">
        <v>45713</v>
      </c>
    </row>
    <row r="47" spans="1:6" x14ac:dyDescent="0.25">
      <c r="A47" t="s">
        <v>42</v>
      </c>
      <c r="B47" t="s">
        <v>2168</v>
      </c>
      <c r="C47">
        <v>4.5579999999999998</v>
      </c>
      <c r="D47">
        <v>4.5579999999999998</v>
      </c>
      <c r="E47">
        <v>4.5590000000000002</v>
      </c>
      <c r="F47" s="4">
        <v>45713</v>
      </c>
    </row>
    <row r="48" spans="1:6" x14ac:dyDescent="0.25">
      <c r="A48" t="s">
        <v>43</v>
      </c>
    </row>
    <row r="49" spans="1:6" x14ac:dyDescent="0.25">
      <c r="A49" t="str">
        <f ca="1">_xll.BDS("YCSW0490 Index","CURVE_TENOR_RATES","cols=6;rows=32")</f>
        <v>1W</v>
      </c>
      <c r="B49" t="s">
        <v>44</v>
      </c>
      <c r="C49">
        <v>4.3680000000000003</v>
      </c>
      <c r="D49">
        <v>4.3230000000000004</v>
      </c>
      <c r="E49">
        <v>4.2789999999999999</v>
      </c>
      <c r="F49" s="2">
        <v>45713</v>
      </c>
    </row>
    <row r="50" spans="1:6" x14ac:dyDescent="0.25">
      <c r="A50" t="s">
        <v>45</v>
      </c>
      <c r="B50" t="s">
        <v>46</v>
      </c>
      <c r="C50">
        <v>4.3579999999999997</v>
      </c>
      <c r="D50">
        <v>4.3280000000000003</v>
      </c>
      <c r="E50">
        <v>4.298</v>
      </c>
      <c r="F50" s="2">
        <v>45713</v>
      </c>
    </row>
    <row r="51" spans="1:6" x14ac:dyDescent="0.25">
      <c r="A51" t="s">
        <v>47</v>
      </c>
      <c r="B51" t="s">
        <v>48</v>
      </c>
      <c r="C51">
        <v>4.359</v>
      </c>
      <c r="D51">
        <v>4.3280000000000003</v>
      </c>
      <c r="E51">
        <v>4.2960000000000003</v>
      </c>
      <c r="F51" s="2">
        <v>45713</v>
      </c>
    </row>
    <row r="52" spans="1:6" x14ac:dyDescent="0.25">
      <c r="A52" t="s">
        <v>49</v>
      </c>
      <c r="B52" t="s">
        <v>50</v>
      </c>
      <c r="C52">
        <v>4.3259999999999996</v>
      </c>
      <c r="D52">
        <v>4.3230000000000004</v>
      </c>
      <c r="E52">
        <v>4.32</v>
      </c>
      <c r="F52" s="2">
        <v>45713</v>
      </c>
    </row>
    <row r="53" spans="1:6" x14ac:dyDescent="0.25">
      <c r="A53" t="s">
        <v>31</v>
      </c>
      <c r="B53" t="s">
        <v>51</v>
      </c>
      <c r="C53">
        <v>4.3259999999999996</v>
      </c>
      <c r="D53">
        <v>4.3239999999999998</v>
      </c>
      <c r="E53">
        <v>4.3220000000000001</v>
      </c>
      <c r="F53" s="2">
        <v>45713</v>
      </c>
    </row>
    <row r="54" spans="1:6" x14ac:dyDescent="0.25">
      <c r="A54" t="s">
        <v>32</v>
      </c>
      <c r="B54" t="s">
        <v>52</v>
      </c>
      <c r="C54">
        <v>4.319</v>
      </c>
      <c r="D54">
        <v>4.3159999999999998</v>
      </c>
      <c r="E54">
        <v>4.3140000000000001</v>
      </c>
      <c r="F54" s="2">
        <v>45713</v>
      </c>
    </row>
    <row r="55" spans="1:6" x14ac:dyDescent="0.25">
      <c r="A55" t="s">
        <v>33</v>
      </c>
      <c r="B55" t="s">
        <v>53</v>
      </c>
      <c r="C55">
        <v>4.306</v>
      </c>
      <c r="D55">
        <v>4.3029999999999999</v>
      </c>
      <c r="E55">
        <v>4.3</v>
      </c>
      <c r="F55" s="2">
        <v>45713</v>
      </c>
    </row>
    <row r="56" spans="1:6" x14ac:dyDescent="0.25">
      <c r="A56" t="s">
        <v>54</v>
      </c>
      <c r="B56" t="s">
        <v>55</v>
      </c>
      <c r="C56">
        <v>4.282</v>
      </c>
      <c r="D56">
        <v>4.2789999999999999</v>
      </c>
      <c r="E56">
        <v>4.2759999999999998</v>
      </c>
      <c r="F56" s="2">
        <v>45713</v>
      </c>
    </row>
    <row r="57" spans="1:6" x14ac:dyDescent="0.25">
      <c r="A57" t="s">
        <v>34</v>
      </c>
      <c r="B57" t="s">
        <v>56</v>
      </c>
      <c r="C57">
        <v>4.2569999999999997</v>
      </c>
      <c r="D57">
        <v>4.2549999999999999</v>
      </c>
      <c r="E57">
        <v>4.2530000000000001</v>
      </c>
      <c r="F57" s="2">
        <v>45713</v>
      </c>
    </row>
    <row r="58" spans="1:6" x14ac:dyDescent="0.25">
      <c r="A58" t="s">
        <v>57</v>
      </c>
      <c r="B58" t="s">
        <v>58</v>
      </c>
      <c r="C58">
        <v>4.2359999999999998</v>
      </c>
      <c r="D58">
        <v>4.2329999999999997</v>
      </c>
      <c r="E58">
        <v>4.2309999999999999</v>
      </c>
      <c r="F58" s="2">
        <v>45713</v>
      </c>
    </row>
    <row r="59" spans="1:6" x14ac:dyDescent="0.25">
      <c r="A59" t="s">
        <v>59</v>
      </c>
      <c r="B59" t="s">
        <v>60</v>
      </c>
      <c r="C59">
        <v>4.2140000000000004</v>
      </c>
      <c r="D59">
        <v>4.2110000000000003</v>
      </c>
      <c r="E59">
        <v>4.2089999999999996</v>
      </c>
      <c r="F59" s="2">
        <v>45713</v>
      </c>
    </row>
    <row r="60" spans="1:6" x14ac:dyDescent="0.25">
      <c r="A60" t="s">
        <v>61</v>
      </c>
      <c r="B60" t="s">
        <v>62</v>
      </c>
      <c r="C60">
        <v>4.1879999999999997</v>
      </c>
      <c r="D60">
        <v>4.1859999999999999</v>
      </c>
      <c r="E60">
        <v>4.1840000000000002</v>
      </c>
      <c r="F60" s="2">
        <v>45713</v>
      </c>
    </row>
    <row r="61" spans="1:6" x14ac:dyDescent="0.25">
      <c r="A61" t="s">
        <v>63</v>
      </c>
      <c r="B61" t="s">
        <v>64</v>
      </c>
      <c r="C61">
        <v>4.1660000000000004</v>
      </c>
      <c r="D61">
        <v>4.1630000000000003</v>
      </c>
      <c r="E61">
        <v>4.1609999999999996</v>
      </c>
      <c r="F61" s="2">
        <v>45713</v>
      </c>
    </row>
    <row r="62" spans="1:6" x14ac:dyDescent="0.25">
      <c r="A62" t="s">
        <v>65</v>
      </c>
      <c r="B62" t="s">
        <v>66</v>
      </c>
      <c r="C62">
        <v>4.1470000000000002</v>
      </c>
      <c r="D62">
        <v>4.1440000000000001</v>
      </c>
      <c r="E62">
        <v>4.1420000000000003</v>
      </c>
      <c r="F62" s="2">
        <v>45713</v>
      </c>
    </row>
    <row r="63" spans="1:6" x14ac:dyDescent="0.25">
      <c r="A63" t="s">
        <v>67</v>
      </c>
      <c r="B63" t="s">
        <v>68</v>
      </c>
      <c r="C63">
        <v>4.1269999999999998</v>
      </c>
      <c r="D63">
        <v>4.1239999999999997</v>
      </c>
      <c r="E63">
        <v>4.1219999999999999</v>
      </c>
      <c r="F63" s="2">
        <v>45713</v>
      </c>
    </row>
    <row r="64" spans="1:6" x14ac:dyDescent="0.25">
      <c r="A64" t="s">
        <v>69</v>
      </c>
      <c r="B64" t="s">
        <v>70</v>
      </c>
      <c r="C64">
        <v>3.996</v>
      </c>
      <c r="D64">
        <v>3.9929999999999999</v>
      </c>
      <c r="E64">
        <v>3.992</v>
      </c>
      <c r="F64" s="2">
        <v>45713</v>
      </c>
    </row>
    <row r="65" spans="1:6" x14ac:dyDescent="0.25">
      <c r="A65" t="s">
        <v>36</v>
      </c>
      <c r="B65" t="s">
        <v>71</v>
      </c>
      <c r="C65">
        <v>3.94</v>
      </c>
      <c r="D65">
        <v>3.9369999999999998</v>
      </c>
      <c r="E65">
        <v>3.9359999999999999</v>
      </c>
      <c r="F65" s="2">
        <v>45713</v>
      </c>
    </row>
    <row r="66" spans="1:6" x14ac:dyDescent="0.25">
      <c r="A66" t="s">
        <v>37</v>
      </c>
      <c r="B66" t="s">
        <v>72</v>
      </c>
      <c r="C66">
        <v>3.8730000000000002</v>
      </c>
      <c r="D66">
        <v>3.87</v>
      </c>
      <c r="E66">
        <v>3.8690000000000002</v>
      </c>
      <c r="F66" s="2">
        <v>45713</v>
      </c>
    </row>
    <row r="67" spans="1:6" x14ac:dyDescent="0.25">
      <c r="A67" t="s">
        <v>73</v>
      </c>
      <c r="B67" t="s">
        <v>74</v>
      </c>
      <c r="C67">
        <v>3.851</v>
      </c>
      <c r="D67">
        <v>3.8479999999999999</v>
      </c>
      <c r="E67">
        <v>3.847</v>
      </c>
      <c r="F67" s="2">
        <v>45713</v>
      </c>
    </row>
    <row r="68" spans="1:6" x14ac:dyDescent="0.25">
      <c r="A68" t="s">
        <v>38</v>
      </c>
      <c r="B68" t="s">
        <v>75</v>
      </c>
      <c r="C68">
        <v>3.8450000000000002</v>
      </c>
      <c r="D68">
        <v>3.843</v>
      </c>
      <c r="E68">
        <v>3.8420000000000001</v>
      </c>
      <c r="F68" s="2">
        <v>45713</v>
      </c>
    </row>
    <row r="69" spans="1:6" x14ac:dyDescent="0.25">
      <c r="A69" t="s">
        <v>76</v>
      </c>
      <c r="B69" t="s">
        <v>77</v>
      </c>
      <c r="C69">
        <v>3.85</v>
      </c>
      <c r="D69">
        <v>3.847</v>
      </c>
      <c r="E69">
        <v>3.8460000000000001</v>
      </c>
      <c r="F69" s="2">
        <v>45713</v>
      </c>
    </row>
    <row r="70" spans="1:6" x14ac:dyDescent="0.25">
      <c r="A70" t="s">
        <v>39</v>
      </c>
      <c r="B70" t="s">
        <v>78</v>
      </c>
      <c r="C70">
        <v>3.8570000000000002</v>
      </c>
      <c r="D70">
        <v>3.855</v>
      </c>
      <c r="E70">
        <v>3.8540000000000001</v>
      </c>
      <c r="F70" s="2">
        <v>45713</v>
      </c>
    </row>
    <row r="71" spans="1:6" x14ac:dyDescent="0.25">
      <c r="A71" t="s">
        <v>79</v>
      </c>
      <c r="B71" t="s">
        <v>80</v>
      </c>
      <c r="C71">
        <v>3.867</v>
      </c>
      <c r="D71">
        <v>3.8650000000000002</v>
      </c>
      <c r="E71">
        <v>3.8639999999999999</v>
      </c>
      <c r="F71" s="2">
        <v>45713</v>
      </c>
    </row>
    <row r="72" spans="1:6" x14ac:dyDescent="0.25">
      <c r="A72" t="s">
        <v>81</v>
      </c>
      <c r="B72" t="s">
        <v>82</v>
      </c>
      <c r="C72">
        <v>3.8780000000000001</v>
      </c>
      <c r="D72">
        <v>3.8759999999999999</v>
      </c>
      <c r="E72">
        <v>3.875</v>
      </c>
      <c r="F72" s="2">
        <v>45713</v>
      </c>
    </row>
    <row r="73" spans="1:6" x14ac:dyDescent="0.25">
      <c r="A73" t="s">
        <v>40</v>
      </c>
      <c r="B73" t="s">
        <v>83</v>
      </c>
      <c r="C73">
        <v>3.89</v>
      </c>
      <c r="D73">
        <v>3.8879999999999999</v>
      </c>
      <c r="E73">
        <v>3.887</v>
      </c>
      <c r="F73" s="2">
        <v>45713</v>
      </c>
    </row>
    <row r="74" spans="1:6" x14ac:dyDescent="0.25">
      <c r="A74" t="s">
        <v>84</v>
      </c>
      <c r="B74" t="s">
        <v>85</v>
      </c>
      <c r="C74">
        <v>3.9180000000000001</v>
      </c>
      <c r="D74">
        <v>3.915</v>
      </c>
      <c r="E74">
        <v>3.9140000000000001</v>
      </c>
      <c r="F74" s="2">
        <v>45713</v>
      </c>
    </row>
    <row r="75" spans="1:6" x14ac:dyDescent="0.25">
      <c r="A75" t="s">
        <v>86</v>
      </c>
      <c r="B75" t="s">
        <v>87</v>
      </c>
      <c r="C75">
        <v>3.9510000000000001</v>
      </c>
      <c r="D75">
        <v>3.948</v>
      </c>
      <c r="E75">
        <v>3.9470000000000001</v>
      </c>
      <c r="F75" s="2">
        <v>45713</v>
      </c>
    </row>
    <row r="76" spans="1:6" x14ac:dyDescent="0.25">
      <c r="A76" t="s">
        <v>41</v>
      </c>
      <c r="B76" t="s">
        <v>88</v>
      </c>
      <c r="C76">
        <v>3.9529999999999998</v>
      </c>
      <c r="D76">
        <v>3.95</v>
      </c>
      <c r="E76">
        <v>3.9489999999999998</v>
      </c>
      <c r="F76" s="2">
        <v>45713</v>
      </c>
    </row>
    <row r="77" spans="1:6" x14ac:dyDescent="0.25">
      <c r="A77" t="s">
        <v>89</v>
      </c>
      <c r="B77" t="s">
        <v>90</v>
      </c>
      <c r="C77">
        <v>3.8919999999999999</v>
      </c>
      <c r="D77">
        <v>3.8889999999999998</v>
      </c>
      <c r="E77">
        <v>3.8879999999999999</v>
      </c>
      <c r="F77" s="2">
        <v>45713</v>
      </c>
    </row>
    <row r="78" spans="1:6" x14ac:dyDescent="0.25">
      <c r="A78" t="s">
        <v>42</v>
      </c>
      <c r="B78" t="s">
        <v>91</v>
      </c>
      <c r="C78">
        <v>3.81</v>
      </c>
      <c r="D78">
        <v>3.8069999999999999</v>
      </c>
      <c r="E78">
        <v>3.806</v>
      </c>
      <c r="F78" s="2">
        <v>45713</v>
      </c>
    </row>
    <row r="79" spans="1:6" x14ac:dyDescent="0.25">
      <c r="A79" t="s">
        <v>92</v>
      </c>
      <c r="B79" t="s">
        <v>93</v>
      </c>
      <c r="C79">
        <v>3.63</v>
      </c>
      <c r="D79">
        <v>3.6230000000000002</v>
      </c>
      <c r="E79">
        <v>3.617</v>
      </c>
      <c r="F79" s="2">
        <v>45713</v>
      </c>
    </row>
    <row r="80" spans="1:6" x14ac:dyDescent="0.25">
      <c r="A80" t="s">
        <v>94</v>
      </c>
      <c r="B80" t="s">
        <v>95</v>
      </c>
      <c r="C80">
        <v>3.4529999999999998</v>
      </c>
      <c r="D80">
        <v>3.4430000000000001</v>
      </c>
      <c r="E80">
        <v>3.4380000000000002</v>
      </c>
      <c r="F80" s="2">
        <v>45713</v>
      </c>
    </row>
    <row r="82" spans="1:9" ht="15.75" thickBot="1" x14ac:dyDescent="0.3"/>
    <row r="83" spans="1:9" ht="15.75" thickBot="1" x14ac:dyDescent="0.3">
      <c r="A83" s="5" t="s">
        <v>1317</v>
      </c>
      <c r="B83" s="6"/>
      <c r="C83" s="6"/>
      <c r="D83" s="6"/>
      <c r="E83" s="7"/>
      <c r="F83" s="5" t="s">
        <v>1322</v>
      </c>
      <c r="G83" s="6"/>
      <c r="H83" s="6"/>
      <c r="I83" s="7"/>
    </row>
    <row r="84" spans="1:9" x14ac:dyDescent="0.25">
      <c r="B84" t="s">
        <v>1318</v>
      </c>
      <c r="C84" t="s">
        <v>1319</v>
      </c>
      <c r="D84" t="s">
        <v>1320</v>
      </c>
      <c r="E84" t="s">
        <v>1321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f ca="1">_xll.BDH(A85,"BEST_EPS",$B$2,$B$2,"BEST_FPERIOD_OVERRIDE=1bf","fill=previous","Days=A")</f>
        <v>274.33319999999998</v>
      </c>
      <c r="C85">
        <f ca="1">_xll.BDH(A85,"BEST_EPS",$B$2,$B$2,"BEST_FPERIOD_OVERRIDE=2bf","fill=previous","Days=A")</f>
        <v>307.05990000000003</v>
      </c>
      <c r="D85">
        <f ca="1">_xll.BDH(A85,"BEST_EPS",$B$2,$B$2,"BEST_FPERIOD_OVERRIDE=3bf","fill=previous","Days=A")</f>
        <v>335.63889999999998</v>
      </c>
      <c r="F85">
        <f ca="1">_xll.BDH($A85,F$84,$B$2,$B$2,"Dir=V","Dts=H")</f>
        <v>5982.73</v>
      </c>
      <c r="G85">
        <f ca="1">_xll.BDH($A85,G$84,$B$2,$B$2,"Dir=V","Dts=H")</f>
        <v>5992.65</v>
      </c>
      <c r="H85">
        <f ca="1">_xll.BDH($A85,H$84,$B$2,$B$2,"Dir=V","Dts=H")</f>
        <v>5908.49</v>
      </c>
      <c r="I85">
        <f ca="1">_xll.BDH($A85,I$84,$B$2,$B$2,"Dir=V","Dts=H")</f>
        <v>5955.25</v>
      </c>
    </row>
    <row r="87" spans="1:9" x14ac:dyDescent="0.25">
      <c r="A87" t="s">
        <v>100</v>
      </c>
      <c r="B87">
        <f ca="1">_xll.BDH(A87,"BEST_EPS",$B$2,$B$2,"BEST_FPERIOD_OVERRIDE=1bf","fill=previous","Days=A")</f>
        <v>26.6038</v>
      </c>
      <c r="C87">
        <f ca="1">_xll.BDH(A87,"BEST_EPS",$B$2,$B$2,"BEST_FPERIOD_OVERRIDE=2bf","fill=previous","Days=A")</f>
        <v>31.0168</v>
      </c>
      <c r="D87">
        <f ca="1">_xll.BDH(A87,"BEST_EPS",$B$2,$B$2,"BEST_FPERIOD_OVERRIDE=3bf","fill=previous","Days=A")</f>
        <v>34.965499999999999</v>
      </c>
      <c r="F87">
        <f ca="1">_xll.BDH($A87,F$84,$B$2,$B$2,"Dir=V","Dts=H")</f>
        <v>553.24</v>
      </c>
      <c r="G87">
        <f ca="1">_xll.BDH($A87,G$84,$B$2,$B$2,"Dir=V","Dts=H")</f>
        <v>559.29</v>
      </c>
      <c r="H87">
        <f ca="1">_xll.BDH($A87,H$84,$B$2,$B$2,"Dir=V","Dts=H")</f>
        <v>553.24</v>
      </c>
      <c r="I87">
        <f ca="1">_xll.BDH($A87,I$84,$B$2,$B$2,"Dir=V","Dts=H")</f>
        <v>557.67999999999995</v>
      </c>
    </row>
    <row r="88" spans="1:9" x14ac:dyDescent="0.25">
      <c r="A88" t="s">
        <v>101</v>
      </c>
      <c r="B88">
        <f ca="1">_xll.BDH(A88,"BEST_EPS",$B$2,$B$2,"BEST_FPERIOD_OVERRIDE=1bf","fill=previous","Days=A")</f>
        <v>162.4221</v>
      </c>
      <c r="C88">
        <f ca="1">_xll.BDH(A88,"BEST_EPS",$B$2,$B$2,"BEST_FPERIOD_OVERRIDE=2bf","fill=previous","Days=A")</f>
        <v>185.57509999999999</v>
      </c>
      <c r="D88">
        <f ca="1">_xll.BDH(A88,"BEST_EPS",$B$2,$B$2,"BEST_FPERIOD_OVERRIDE=3bf","fill=previous","Days=A")</f>
        <v>202.67830000000001</v>
      </c>
      <c r="F88">
        <f ca="1">_xll.BDH($A88,F$84,$B$2,$B$2,"Dir=V","Dts=H")</f>
        <v>4529.84</v>
      </c>
      <c r="G88">
        <f ca="1">_xll.BDH($A88,G$84,$B$2,$B$2,"Dir=V","Dts=H")</f>
        <v>4529.84</v>
      </c>
      <c r="H88">
        <f ca="1">_xll.BDH($A88,H$84,$B$2,$B$2,"Dir=V","Dts=H")</f>
        <v>4437.88</v>
      </c>
      <c r="I88">
        <f ca="1">_xll.BDH($A88,I$84,$B$2,$B$2,"Dir=V","Dts=H")</f>
        <v>4468.1499999999996</v>
      </c>
    </row>
    <row r="89" spans="1:9" x14ac:dyDescent="0.25">
      <c r="A89" t="s">
        <v>102</v>
      </c>
      <c r="B89">
        <f ca="1">_xll.BDH(A89,"BEST_EPS",$B$2,$B$2,"BEST_FPERIOD_OVERRIDE=1bf","fill=previous","Days=A")</f>
        <v>18.202300000000001</v>
      </c>
      <c r="C89">
        <f ca="1">_xll.BDH(A89,"BEST_EPS",$B$2,$B$2,"BEST_FPERIOD_OVERRIDE=2bf","fill=previous","Days=A")</f>
        <v>20.543900000000001</v>
      </c>
      <c r="D89">
        <f ca="1">_xll.BDH(A89,"BEST_EPS",$B$2,$B$2,"BEST_FPERIOD_OVERRIDE=3bf","fill=previous","Days=A")</f>
        <v>23.2011</v>
      </c>
      <c r="F89">
        <f ca="1">_xll.BDH($A89,F$84,$B$2,$B$2,"Dir=V","Dts=H")</f>
        <v>355.82</v>
      </c>
      <c r="G89">
        <f ca="1">_xll.BDH($A89,G$84,$B$2,$B$2,"Dir=V","Dts=H")</f>
        <v>355.82</v>
      </c>
      <c r="H89">
        <f ca="1">_xll.BDH($A89,H$84,$B$2,$B$2,"Dir=V","Dts=H")</f>
        <v>346.81</v>
      </c>
      <c r="I89">
        <f ca="1">_xll.BDH($A89,I$84,$B$2,$B$2,"Dir=V","Dts=H")</f>
        <v>350.31</v>
      </c>
    </row>
    <row r="90" spans="1:9" x14ac:dyDescent="0.25">
      <c r="A90" t="s">
        <v>103</v>
      </c>
      <c r="B90">
        <f ca="1">_xll.BDH(A90,"BEST_EPS",$B$2,$B$2,"BEST_FPERIOD_OVERRIDE=1bf","fill=previous","Days=A")</f>
        <v>40.6175</v>
      </c>
      <c r="C90">
        <f ca="1">_xll.BDH(A90,"BEST_EPS",$B$2,$B$2,"BEST_FPERIOD_OVERRIDE=2bf","fill=previous","Days=A")</f>
        <v>44.130400000000002</v>
      </c>
      <c r="D90">
        <f ca="1">_xll.BDH(A90,"BEST_EPS",$B$2,$B$2,"BEST_FPERIOD_OVERRIDE=3bf","fill=previous","Days=A")</f>
        <v>47.403300000000002</v>
      </c>
      <c r="F90">
        <f ca="1">_xll.BDH($A90,F$84,$B$2,$B$2,"Dir=V","Dts=H")</f>
        <v>907.89</v>
      </c>
      <c r="G90">
        <f ca="1">_xll.BDH($A90,G$84,$B$2,$B$2,"Dir=V","Dts=H")</f>
        <v>925.28</v>
      </c>
      <c r="H90">
        <f ca="1">_xll.BDH($A90,H$84,$B$2,$B$2,"Dir=V","Dts=H")</f>
        <v>907.89</v>
      </c>
      <c r="I90">
        <f ca="1">_xll.BDH($A90,I$84,$B$2,$B$2,"Dir=V","Dts=H")</f>
        <v>923.24</v>
      </c>
    </row>
    <row r="91" spans="1:9" x14ac:dyDescent="0.25">
      <c r="A91" t="s">
        <v>104</v>
      </c>
      <c r="B91">
        <f ca="1">_xll.BDH(A91,"BEST_EPS",$B$2,$B$2,"BEST_FPERIOD_OVERRIDE=1bf","fill=previous","Days=A")</f>
        <v>67.716899999999995</v>
      </c>
      <c r="C91">
        <f ca="1">_xll.BDH(A91,"BEST_EPS",$B$2,$B$2,"BEST_FPERIOD_OVERRIDE=2bf","fill=previous","Days=A")</f>
        <v>78.116500000000002</v>
      </c>
      <c r="D91">
        <f ca="1">_xll.BDH(A91,"BEST_EPS",$B$2,$B$2,"BEST_FPERIOD_OVERRIDE=3bf","fill=previous","Days=A")</f>
        <v>89.857200000000006</v>
      </c>
      <c r="F91">
        <f ca="1">_xll.BDH($A91,F$84,$B$2,$B$2,"Dir=V","Dts=H")</f>
        <v>1753.2892999999999</v>
      </c>
      <c r="G91">
        <f ca="1">_xll.BDH($A91,G$84,$B$2,$B$2,"Dir=V","Dts=H")</f>
        <v>1753.7717</v>
      </c>
      <c r="H91">
        <f ca="1">_xll.BDH($A91,H$84,$B$2,$B$2,"Dir=V","Dts=H")</f>
        <v>1707.3191999999999</v>
      </c>
      <c r="I91">
        <f ca="1">_xll.BDH($A91,I$84,$B$2,$B$2,"Dir=V","Dts=H")</f>
        <v>1738.6225999999999</v>
      </c>
    </row>
    <row r="92" spans="1:9" x14ac:dyDescent="0.25">
      <c r="A92" t="s">
        <v>105</v>
      </c>
      <c r="B92">
        <f ca="1">_xll.BDH(A92,"BEST_EPS",$B$2,$B$2,"BEST_FPERIOD_OVERRIDE=1bf","fill=previous","Days=A")</f>
        <v>50.950200000000002</v>
      </c>
      <c r="C92">
        <f ca="1">_xll.BDH(A92,"BEST_EPS",$B$2,$B$2,"BEST_FPERIOD_OVERRIDE=2bf","fill=previous","Days=A")</f>
        <v>57.860399999999998</v>
      </c>
      <c r="D92">
        <f ca="1">_xll.BDH(A92,"BEST_EPS",$B$2,$B$2,"BEST_FPERIOD_OVERRIDE=3bf","fill=previous","Days=A")</f>
        <v>63.396500000000003</v>
      </c>
      <c r="F92">
        <f ca="1">_xll.BDH($A92,F$84,$B$2,$B$2,"Dir=V","Dts=H")</f>
        <v>1134.78</v>
      </c>
      <c r="G92">
        <f ca="1">_xll.BDH($A92,G$84,$B$2,$B$2,"Dir=V","Dts=H")</f>
        <v>1144.56</v>
      </c>
      <c r="H92">
        <f ca="1">_xll.BDH($A92,H$84,$B$2,$B$2,"Dir=V","Dts=H")</f>
        <v>1129.07</v>
      </c>
      <c r="I92">
        <f ca="1">_xll.BDH($A92,I$84,$B$2,$B$2,"Dir=V","Dts=H")</f>
        <v>1140.82</v>
      </c>
    </row>
    <row r="93" spans="1:9" x14ac:dyDescent="0.25">
      <c r="A93" t="s">
        <v>106</v>
      </c>
      <c r="B93">
        <f ca="1">_xll.BDH(A93,"BEST_EPS",$B$2,$B$2,"BEST_FPERIOD_OVERRIDE=1bf","fill=previous","Days=A")</f>
        <v>96.238799999999998</v>
      </c>
      <c r="C93">
        <f ca="1">_xll.BDH(A93,"BEST_EPS",$B$2,$B$2,"BEST_FPERIOD_OVERRIDE=2bf","fill=previous","Days=A")</f>
        <v>105.12820000000001</v>
      </c>
      <c r="D93">
        <f ca="1">_xll.BDH(A93,"BEST_EPS",$B$2,$B$2,"BEST_FPERIOD_OVERRIDE=3bf","fill=previous","Days=A")</f>
        <v>115.3627</v>
      </c>
      <c r="F93">
        <f ca="1">_xll.BDH($A93,F$84,$B$2,$B$2,"Dir=V","Dts=H")</f>
        <v>1717.56</v>
      </c>
      <c r="G93">
        <f ca="1">_xll.BDH($A93,G$84,$B$2,$B$2,"Dir=V","Dts=H")</f>
        <v>1734.41</v>
      </c>
      <c r="H93">
        <f ca="1">_xll.BDH($A93,H$84,$B$2,$B$2,"Dir=V","Dts=H")</f>
        <v>1715.37</v>
      </c>
      <c r="I93">
        <f ca="1">_xll.BDH($A93,I$84,$B$2,$B$2,"Dir=V","Dts=H")</f>
        <v>1732.23</v>
      </c>
    </row>
    <row r="94" spans="1:9" x14ac:dyDescent="0.25">
      <c r="A94" t="s">
        <v>107</v>
      </c>
      <c r="B94">
        <f ca="1">_xll.BDH(A94,"BEST_EPS",$B$2,$B$2,"BEST_FPERIOD_OVERRIDE=1bf","fill=previous","Days=A")</f>
        <v>22.742000000000001</v>
      </c>
      <c r="C94">
        <f ca="1">_xll.BDH(A94,"BEST_EPS",$B$2,$B$2,"BEST_FPERIOD_OVERRIDE=2bf","fill=previous","Days=A")</f>
        <v>24.768999999999998</v>
      </c>
      <c r="D94">
        <f ca="1">_xll.BDH(A94,"BEST_EPS",$B$2,$B$2,"BEST_FPERIOD_OVERRIDE=3bf","fill=previous","Days=A")</f>
        <v>26.956800000000001</v>
      </c>
      <c r="F94">
        <f ca="1">_xll.BDH($A94,F$84,$B$2,$B$2,"Dir=V","Dts=H")</f>
        <v>404.51</v>
      </c>
      <c r="G94">
        <f ca="1">_xll.BDH($A94,G$84,$B$2,$B$2,"Dir=V","Dts=H")</f>
        <v>406.03</v>
      </c>
      <c r="H94">
        <f ca="1">_xll.BDH($A94,H$84,$B$2,$B$2,"Dir=V","Dts=H")</f>
        <v>396.89</v>
      </c>
      <c r="I94">
        <f ca="1">_xll.BDH($A94,I$84,$B$2,$B$2,"Dir=V","Dts=H")</f>
        <v>402.49</v>
      </c>
    </row>
    <row r="95" spans="1:9" x14ac:dyDescent="0.25">
      <c r="A95" t="s">
        <v>108</v>
      </c>
      <c r="B95">
        <f ca="1">_xll.BDH(A95,"BEST_EPS",$B$2,$B$2,"BEST_FPERIOD_OVERRIDE=1bf","fill=previous","Days=A")</f>
        <v>47.506500000000003</v>
      </c>
      <c r="C95">
        <f ca="1">_xll.BDH(A95,"BEST_EPS",$B$2,$B$2,"BEST_FPERIOD_OVERRIDE=2bf","fill=previous","Days=A")</f>
        <v>54.083500000000001</v>
      </c>
      <c r="D95">
        <f ca="1">_xll.BDH(A95,"BEST_EPS",$B$2,$B$2,"BEST_FPERIOD_OVERRIDE=3bf","fill=previous","Days=A")</f>
        <v>58.5334</v>
      </c>
      <c r="F95">
        <f ca="1">_xll.BDH($A95,F$84,$B$2,$B$2,"Dir=V","Dts=H")</f>
        <v>689.7</v>
      </c>
      <c r="G95">
        <f ca="1">_xll.BDH($A95,G$84,$B$2,$B$2,"Dir=V","Dts=H")</f>
        <v>692.25</v>
      </c>
      <c r="H95">
        <f ca="1">_xll.BDH($A95,H$84,$B$2,$B$2,"Dir=V","Dts=H")</f>
        <v>674.54</v>
      </c>
      <c r="I95">
        <f ca="1">_xll.BDH($A95,I$84,$B$2,$B$2,"Dir=V","Dts=H")</f>
        <v>679.54</v>
      </c>
    </row>
    <row r="96" spans="1:9" x14ac:dyDescent="0.25">
      <c r="A96" t="s">
        <v>109</v>
      </c>
      <c r="B96">
        <f ca="1">_xll.BDH(A96,"BEST_EPS",$B$2,$B$2,"BEST_FPERIOD_OVERRIDE=1bf","fill=previous","Days=A")</f>
        <v>49.708300000000001</v>
      </c>
      <c r="C96">
        <f ca="1">_xll.BDH(A96,"BEST_EPS",$B$2,$B$2,"BEST_FPERIOD_OVERRIDE=2bf","fill=previous","Days=A")</f>
        <v>53.808700000000002</v>
      </c>
      <c r="D96">
        <f ca="1">_xll.BDH(A96,"BEST_EPS",$B$2,$B$2,"BEST_FPERIOD_OVERRIDE=3bf","fill=previous","Days=A")</f>
        <v>56.207599999999999</v>
      </c>
      <c r="F96">
        <f ca="1">_xll.BDH($A96,F$84,$B$2,$B$2,"Dir=V","Dts=H")</f>
        <v>847.08</v>
      </c>
      <c r="G96">
        <f ca="1">_xll.BDH($A96,G$84,$B$2,$B$2,"Dir=V","Dts=H")</f>
        <v>853.26</v>
      </c>
      <c r="H96">
        <f ca="1">_xll.BDH($A96,H$84,$B$2,$B$2,"Dir=V","Dts=H")</f>
        <v>835.81</v>
      </c>
      <c r="I96">
        <f ca="1">_xll.BDH($A96,I$84,$B$2,$B$2,"Dir=V","Dts=H")</f>
        <v>846.2</v>
      </c>
    </row>
    <row r="97" spans="1:43" ht="15.75" thickBot="1" x14ac:dyDescent="0.3">
      <c r="A97" t="s">
        <v>110</v>
      </c>
      <c r="B97">
        <f ca="1">_xll.BDH(A97,"BEST_EPS",$B$2,$B$2,"BEST_FPERIOD_OVERRIDE=1bf","fill=previous","Days=A")</f>
        <v>7.1923000000000004</v>
      </c>
      <c r="C97">
        <f ca="1">_xll.BDH(A97,"BEST_EPS",$B$2,$B$2,"BEST_FPERIOD_OVERRIDE=2bf","fill=previous","Days=A")</f>
        <v>8.0228999999999999</v>
      </c>
      <c r="D97">
        <f ca="1">_xll.BDH(A97,"BEST_EPS",$B$2,$B$2,"BEST_FPERIOD_OVERRIDE=3bf","fill=previous","Days=A")</f>
        <v>8.8198000000000008</v>
      </c>
      <c r="F97">
        <f ca="1">_xll.BDH($A97,F$84,$B$2,$B$2,"Dir=V","Dts=H")</f>
        <v>266.23</v>
      </c>
      <c r="G97">
        <f ca="1">_xll.BDH($A97,G$84,$B$2,$B$2,"Dir=V","Dts=H")</f>
        <v>270.51</v>
      </c>
      <c r="H97">
        <f ca="1">_xll.BDH($A97,H$84,$B$2,$B$2,"Dir=V","Dts=H")</f>
        <v>266.23</v>
      </c>
      <c r="I97">
        <f ca="1">_xll.BDH($A97,I$84,$B$2,$B$2,"Dir=V","Dts=H")</f>
        <v>269.39999999999998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491</v>
      </c>
      <c r="B100">
        <f ca="1">_xll.BDH(A100,"BEST_EPS",$B$2,$B$2,"BEST_FPERIOD_OVERRIDE=1bf","fill=previous","Days=A")</f>
        <v>5.742</v>
      </c>
      <c r="C100">
        <f ca="1">_xll.BDH(A100,"BEST_EPS",$B$2,$B$2,"BEST_FPERIOD_OVERRIDE=2bf","fill=previous","Days=A")</f>
        <v>6.3220000000000001</v>
      </c>
      <c r="D100">
        <f ca="1">_xll.BDH(A100,"BEST_EPS",$B$2,$B$2,"BEST_FPERIOD_OVERRIDE=3bf","fill=previous","Days=A")</f>
        <v>6.9939999999999998</v>
      </c>
      <c r="E100">
        <f ca="1">_xll.BDH(A100,"BEST_TARGET_PRICE",$B$2,$B$2,"fill=previous","Days=A")</f>
        <v>153.35300000000001</v>
      </c>
      <c r="F100">
        <f ca="1">_xll.BDH($A100,F$84,$B$2,$B$2,"Dir=V","Dts=H")</f>
        <v>135.15</v>
      </c>
      <c r="G100">
        <f ca="1">_xll.BDH($A100,G$84,$B$2,$B$2,"Dir=V","Dts=H")</f>
        <v>136.28</v>
      </c>
      <c r="H100">
        <f ca="1">_xll.BDH($A100,H$84,$B$2,$B$2,"Dir=V","Dts=H")</f>
        <v>133.19999999999999</v>
      </c>
      <c r="I100">
        <f ca="1">_xll.BDH($A100,I$84,$B$2,$B$2,"Dir=V","Dts=H")</f>
        <v>134.18</v>
      </c>
      <c r="J100">
        <f ca="1">AVERAGE(Q100,AB100,AM100)</f>
        <v>158.66666666666666</v>
      </c>
      <c r="K100">
        <f ca="1">IF(OR(ISNA(L100),Q100=0,Q100="#N/A N/A"),IF(OR(ISNA(W100),AB100=0,AB100="#N/A N/A"),IF(OR(ISNA(AH100),AM100=0,AM100="#N/A N/A"),E100,AM100),AB100),Q100)</f>
        <v>151</v>
      </c>
      <c r="L100" t="str">
        <f ca="1">_xll.BDS(A100,"BEST_ANALYST_RECS_BULK","headers=n","startrow",MATCH(1,_xll.BDS(A100,"BEST_ANALYST_RECS_BULK","headers=n","endcol=9","startcol=9","array=t"),0),"endrow",MATCH(1,_xll.BDS(A100,"BEST_ANALYST_RECS_BULK","headers=n","endcol=9","startcol=9","array=t"),0),"cols=10;rows=1")</f>
        <v>Morningstar</v>
      </c>
      <c r="M100" t="s">
        <v>492</v>
      </c>
      <c r="N100" t="s">
        <v>142</v>
      </c>
      <c r="O100">
        <v>3</v>
      </c>
      <c r="P100" t="s">
        <v>139</v>
      </c>
      <c r="Q100">
        <v>151</v>
      </c>
      <c r="R100" t="s">
        <v>125</v>
      </c>
      <c r="S100" s="2">
        <v>45635</v>
      </c>
      <c r="T100">
        <v>1</v>
      </c>
      <c r="U100">
        <v>28.62</v>
      </c>
      <c r="W100" t="str">
        <f ca="1">_xll.BDS(A100,"BEST_ANALYST_RECS_BULK","headers=n","startrow",MATCH(2,_xll.BDS(A100,"BEST_ANALYST_RECS_BULK","headers=n","endcol=9","startcol=9","array=t"),0),"endrow",MATCH(2,_xll.BDS(A100,"BEST_ANALYST_RECS_BULK","headers=n","endcol=9","startcol=9","array=t"),0),"cols=10;rows=1")</f>
        <v>Citi</v>
      </c>
      <c r="X100" t="s">
        <v>665</v>
      </c>
      <c r="Y100" t="s">
        <v>126</v>
      </c>
      <c r="Z100">
        <v>5</v>
      </c>
      <c r="AA100" t="s">
        <v>124</v>
      </c>
      <c r="AB100">
        <v>165</v>
      </c>
      <c r="AC100" t="s">
        <v>125</v>
      </c>
      <c r="AD100" s="2">
        <v>45674</v>
      </c>
      <c r="AE100">
        <v>2</v>
      </c>
      <c r="AF100">
        <v>6.83</v>
      </c>
      <c r="AH100" t="str">
        <f ca="1">_xll.BDS(A100,"BEST_ANALYST_RECS_BULK","headers=n","startrow",MATCH(3,_xll.BDS(A100,"BEST_ANALYST_RECS_BULK","headers=n","endcol=9","startcol=9","array=t"),0),"endrow",MATCH(3,_xll.BDS(A100,"BEST_ANALYST_RECS_BULK","headers=n","endcol=9","startcol=9","array=t"),0),"cols=10;rows=1")</f>
        <v>Zacks</v>
      </c>
      <c r="AI100" t="s">
        <v>157</v>
      </c>
      <c r="AJ100" t="s">
        <v>138</v>
      </c>
      <c r="AK100">
        <v>3</v>
      </c>
      <c r="AL100" t="s">
        <v>124</v>
      </c>
      <c r="AM100">
        <v>142</v>
      </c>
      <c r="AN100" t="s">
        <v>132</v>
      </c>
      <c r="AO100" s="2">
        <v>45712</v>
      </c>
      <c r="AP100">
        <v>3</v>
      </c>
      <c r="AQ100">
        <v>5.0199999999999996</v>
      </c>
    </row>
    <row r="101" spans="1:43" x14ac:dyDescent="0.25">
      <c r="A101" t="s">
        <v>807</v>
      </c>
      <c r="B101">
        <f ca="1">_xll.BDH(A101,"BEST_EPS",$B$2,$B$2,"BEST_FPERIOD_OVERRIDE=1bf","fill=previous","Days=A")</f>
        <v>2.464</v>
      </c>
      <c r="C101">
        <f ca="1">_xll.BDH(A101,"BEST_EPS",$B$2,$B$2,"BEST_FPERIOD_OVERRIDE=2bf","fill=previous","Days=A")</f>
        <v>3.2069999999999999</v>
      </c>
      <c r="D101">
        <f ca="1">_xll.BDH(A101,"BEST_EPS",$B$2,$B$2,"BEST_FPERIOD_OVERRIDE=3bf","fill=previous","Days=A")</f>
        <v>3.6880000000000002</v>
      </c>
      <c r="E101">
        <f ca="1">_xll.BDH(A101,"BEST_TARGET_PRICE",$B$2,$B$2,"fill=previous","Days=A")</f>
        <v>21.096</v>
      </c>
      <c r="F101">
        <f ca="1">_xll.BDH($A101,F$84,$B$2,$B$2,"Dir=V","Dts=H")</f>
        <v>15.37</v>
      </c>
      <c r="G101">
        <f ca="1">_xll.BDH($A101,G$84,$B$2,$B$2,"Dir=V","Dts=H")</f>
        <v>15.37</v>
      </c>
      <c r="H101">
        <f ca="1">_xll.BDH($A101,H$84,$B$2,$B$2,"Dir=V","Dts=H")</f>
        <v>14.8</v>
      </c>
      <c r="I101">
        <f ca="1">_xll.BDH($A101,I$84,$B$2,$B$2,"Dir=V","Dts=H")</f>
        <v>15.13</v>
      </c>
      <c r="J101">
        <f t="shared" ref="J101:J164" ca="1" si="1">AVERAGE(Q101,AB101,AM101)</f>
        <v>20.333333333333332</v>
      </c>
      <c r="K101">
        <f t="shared" ref="K101:K164" ca="1" si="2">IF(OR(ISNA(L101),Q101=0,Q101="#N/A N/A"),IF(OR(ISNA(W101),AB101=0,AB101="#N/A N/A"),IF(OR(ISNA(AH101),AM101=0,AM101="#N/A N/A"),E101,AM101),AB101),Q101)</f>
        <v>22.4</v>
      </c>
      <c r="L101" t="str">
        <f ca="1">_xll.BDS(A101,"BEST_ANALYST_RECS_BULK","headers=n","startrow",MATCH(1,_xll.BDS(A101,"BEST_ANALYST_RECS_BULK","headers=n","endcol=9","startcol=9","array=t"),0),"endrow",MATCH(1,_xll.BDS(A101,"BEST_ANALYST_RECS_BULK","headers=n","endcol=9","startcol=9","array=t"),0),"cols=10;rows=1")</f>
        <v>Morningstar</v>
      </c>
      <c r="M101" t="s">
        <v>242</v>
      </c>
      <c r="N101" t="s">
        <v>142</v>
      </c>
      <c r="O101">
        <v>3</v>
      </c>
      <c r="P101" t="s">
        <v>135</v>
      </c>
      <c r="Q101">
        <v>14.6</v>
      </c>
      <c r="R101" t="s">
        <v>125</v>
      </c>
      <c r="S101" s="2">
        <v>45702</v>
      </c>
      <c r="T101">
        <v>1</v>
      </c>
      <c r="U101">
        <v>9.64</v>
      </c>
      <c r="W101" t="str">
        <f ca="1">_xll.BDS(A101,"BEST_ANALYST_RECS_BULK","headers=n","startrow",MATCH(2,_xll.BDS(A101,"BEST_ANALYST_RECS_BULK","headers=n","endcol=9","startcol=9","array=t"),0),"endrow",MATCH(2,_xll.BDS(A101,"BEST_ANALYST_RECS_BULK","headers=n","endcol=9","startcol=9","array=t"),0),"cols=10;rows=1")</f>
        <v>HSBC</v>
      </c>
      <c r="X101" t="s">
        <v>2159</v>
      </c>
      <c r="Y101" t="s">
        <v>126</v>
      </c>
      <c r="Z101">
        <v>5</v>
      </c>
      <c r="AA101" t="s">
        <v>124</v>
      </c>
      <c r="AB101">
        <v>22.4</v>
      </c>
      <c r="AC101" t="s">
        <v>125</v>
      </c>
      <c r="AD101" s="2">
        <v>45684</v>
      </c>
      <c r="AE101">
        <v>2</v>
      </c>
      <c r="AF101">
        <v>6.32</v>
      </c>
      <c r="AH101" t="str">
        <f ca="1">_xll.BDS(A101,"BEST_ANALYST_RECS_BULK","headers=n","startrow",MATCH(3,_xll.BDS(A101,"BEST_ANALYST_RECS_BULK","headers=n","endcol=9","startcol=9","array=t"),0),"endrow",MATCH(3,_xll.BDS(A101,"BEST_ANALYST_RECS_BULK","headers=n","endcol=9","startcol=9","array=t"),0),"cols=10;rows=1")</f>
        <v>Barclays</v>
      </c>
      <c r="AI101" t="s">
        <v>1393</v>
      </c>
      <c r="AJ101" t="s">
        <v>181</v>
      </c>
      <c r="AK101">
        <v>3</v>
      </c>
      <c r="AL101" t="s">
        <v>124</v>
      </c>
      <c r="AM101">
        <v>18</v>
      </c>
      <c r="AN101" t="s">
        <v>125</v>
      </c>
      <c r="AO101" s="2">
        <v>45680</v>
      </c>
      <c r="AP101">
        <v>3</v>
      </c>
      <c r="AQ101">
        <v>5.75</v>
      </c>
    </row>
    <row r="102" spans="1:43" x14ac:dyDescent="0.25">
      <c r="A102" t="s">
        <v>122</v>
      </c>
      <c r="B102">
        <f ca="1">_xll.BDH(A102,"BEST_EPS",$B$2,$B$2,"BEST_FPERIOD_OVERRIDE=1bf","fill=previous","Days=A")</f>
        <v>7.6849999999999996</v>
      </c>
      <c r="C102">
        <f ca="1">_xll.BDH(A102,"BEST_EPS",$B$2,$B$2,"BEST_FPERIOD_OVERRIDE=2bf","fill=previous","Days=A")</f>
        <v>8.5180000000000007</v>
      </c>
      <c r="D102">
        <f ca="1">_xll.BDH(A102,"BEST_EPS",$B$2,$B$2,"BEST_FPERIOD_OVERRIDE=3bf","fill=previous","Days=A")</f>
        <v>9.3550000000000004</v>
      </c>
      <c r="E102">
        <f ca="1">_xll.BDH(A102,"BEST_TARGET_PRICE",$B$2,$B$2,"fill=previous","Days=A")</f>
        <v>252.84700000000001</v>
      </c>
      <c r="F102">
        <f ca="1">_xll.BDH($A102,F$84,$B$2,$B$2,"Dir=V","Dts=H")</f>
        <v>248</v>
      </c>
      <c r="G102">
        <f ca="1">_xll.BDH($A102,G$84,$B$2,$B$2,"Dir=V","Dts=H")</f>
        <v>250</v>
      </c>
      <c r="H102">
        <f ca="1">_xll.BDH($A102,H$84,$B$2,$B$2,"Dir=V","Dts=H")</f>
        <v>244.91</v>
      </c>
      <c r="I102">
        <f ca="1">_xll.BDH($A102,I$84,$B$2,$B$2,"Dir=V","Dts=H")</f>
        <v>247.04</v>
      </c>
      <c r="J102">
        <f t="shared" ca="1" si="1"/>
        <v>275</v>
      </c>
      <c r="K102">
        <f t="shared" ca="1" si="2"/>
        <v>275</v>
      </c>
      <c r="L102" t="str">
        <f ca="1">_xll.BDS(A102,"BEST_ANALYST_RECS_BULK","headers=n","startrow",MATCH(1,_xll.BDS(A102,"BEST_ANALYST_RECS_BULK","headers=n","endcol=9","startcol=9","array=t"),0),"endrow",MATCH(1,_xll.BDS(A102,"BEST_ANALYST_RECS_BULK","headers=n","endcol=9","startcol=9","array=t"),0),"cols=10;rows=1")</f>
        <v>Wedbush</v>
      </c>
      <c r="M102" t="s">
        <v>2317</v>
      </c>
      <c r="N102" t="s">
        <v>123</v>
      </c>
      <c r="O102">
        <v>5</v>
      </c>
      <c r="P102" t="s">
        <v>124</v>
      </c>
      <c r="Q102">
        <v>325</v>
      </c>
      <c r="R102" t="s">
        <v>132</v>
      </c>
      <c r="S102" s="2">
        <v>45712</v>
      </c>
      <c r="T102">
        <v>1</v>
      </c>
      <c r="U102">
        <v>36.020000000000003</v>
      </c>
      <c r="W102" t="str">
        <f ca="1">_xll.BDS(A102,"BEST_ANALYST_RECS_BULK","headers=n","startrow",MATCH(2,_xll.BDS(A102,"BEST_ANALYST_RECS_BULK","headers=n","endcol=9","startcol=9","array=t"),0),"endrow",MATCH(2,_xll.BDS(A102,"BEST_ANALYST_RECS_BULK","headers=n","endcol=9","startcol=9","array=t"),0),"cols=10;rows=1")</f>
        <v>Great Wall Securities</v>
      </c>
      <c r="X102" t="s">
        <v>2179</v>
      </c>
      <c r="Y102" t="s">
        <v>1530</v>
      </c>
      <c r="Z102">
        <v>4</v>
      </c>
      <c r="AA102" t="s">
        <v>124</v>
      </c>
      <c r="AB102" t="s">
        <v>143</v>
      </c>
      <c r="AC102" t="s">
        <v>125</v>
      </c>
      <c r="AD102" s="2">
        <v>45698</v>
      </c>
      <c r="AE102">
        <v>2</v>
      </c>
      <c r="AF102">
        <v>32.28</v>
      </c>
      <c r="AH102" t="str">
        <f ca="1">_xll.BDS(A102,"BEST_ANALYST_RECS_BULK","headers=n","startrow",MATCH(3,_xll.BDS(A102,"BEST_ANALYST_RECS_BULK","headers=n","endcol=9","startcol=9","array=t"),0),"endrow",MATCH(3,_xll.BDS(A102,"BEST_ANALYST_RECS_BULK","headers=n","endcol=9","startcol=9","array=t"),0),"cols=10;rows=1")</f>
        <v>Oppenheimer</v>
      </c>
      <c r="AI102" t="s">
        <v>2079</v>
      </c>
      <c r="AJ102" t="s">
        <v>186</v>
      </c>
      <c r="AK102">
        <v>3</v>
      </c>
      <c r="AL102" t="s">
        <v>124</v>
      </c>
      <c r="AM102" t="s">
        <v>143</v>
      </c>
      <c r="AN102" t="s">
        <v>125</v>
      </c>
      <c r="AO102" s="2">
        <v>45688</v>
      </c>
      <c r="AP102">
        <v>3</v>
      </c>
      <c r="AQ102">
        <v>31.62</v>
      </c>
    </row>
    <row r="103" spans="1:43" x14ac:dyDescent="0.25">
      <c r="A103" t="s">
        <v>176</v>
      </c>
      <c r="B103">
        <f ca="1">_xll.BDH(A103,"BEST_EPS",$B$2,$B$2,"BEST_FPERIOD_OVERRIDE=1bf","fill=previous","Days=A")</f>
        <v>12.492000000000001</v>
      </c>
      <c r="C103">
        <f ca="1">_xll.BDH(A103,"BEST_EPS",$B$2,$B$2,"BEST_FPERIOD_OVERRIDE=2bf","fill=previous","Days=A")</f>
        <v>14.069000000000001</v>
      </c>
      <c r="D103">
        <f ca="1">_xll.BDH(A103,"BEST_EPS",$B$2,$B$2,"BEST_FPERIOD_OVERRIDE=3bf","fill=previous","Days=A")</f>
        <v>15.587</v>
      </c>
      <c r="E103">
        <f ca="1">_xll.BDH(A103,"BEST_TARGET_PRICE",$B$2,$B$2,"fill=previous","Days=A")</f>
        <v>207.07400000000001</v>
      </c>
      <c r="F103">
        <f ca="1">_xll.BDH($A103,F$84,$B$2,$B$2,"Dir=V","Dts=H")</f>
        <v>205.17500000000001</v>
      </c>
      <c r="G103">
        <f ca="1">_xll.BDH($A103,G$84,$B$2,$B$2,"Dir=V","Dts=H")</f>
        <v>206.01</v>
      </c>
      <c r="H103">
        <f ca="1">_xll.BDH($A103,H$84,$B$2,$B$2,"Dir=V","Dts=H")</f>
        <v>202.35</v>
      </c>
      <c r="I103">
        <f ca="1">_xll.BDH($A103,I$84,$B$2,$B$2,"Dir=V","Dts=H")</f>
        <v>204.14</v>
      </c>
      <c r="J103">
        <f t="shared" ca="1" si="1"/>
        <v>217.33333333333334</v>
      </c>
      <c r="K103">
        <f t="shared" ca="1" si="2"/>
        <v>217</v>
      </c>
      <c r="L103" t="str">
        <f ca="1">_xll.BDS(A103,"BEST_ANALYST_RECS_BULK","headers=n","startrow",MATCH(1,_xll.BDS(A103,"BEST_ANALYST_RECS_BULK","headers=n","endcol=9","startcol=9","array=t"),0),"endrow",MATCH(1,_xll.BDS(A103,"BEST_ANALYST_RECS_BULK","headers=n","endcol=9","startcol=9","array=t"),0),"cols=10;rows=1")</f>
        <v>HSBC</v>
      </c>
      <c r="M103" t="s">
        <v>1483</v>
      </c>
      <c r="N103" t="s">
        <v>126</v>
      </c>
      <c r="O103">
        <v>5</v>
      </c>
      <c r="P103" t="s">
        <v>124</v>
      </c>
      <c r="Q103">
        <v>220</v>
      </c>
      <c r="R103" t="s">
        <v>125</v>
      </c>
      <c r="S103" s="2">
        <v>45630</v>
      </c>
      <c r="T103">
        <v>1</v>
      </c>
      <c r="U103">
        <v>26.7</v>
      </c>
      <c r="W103" t="str">
        <f ca="1">_xll.BDS(A103,"BEST_ANALYST_RECS_BULK","headers=n","startrow",MATCH(2,_xll.BDS(A103,"BEST_ANALYST_RECS_BULK","headers=n","endcol=9","startcol=9","array=t"),0),"endrow",MATCH(2,_xll.BDS(A103,"BEST_ANALYST_RECS_BULK","headers=n","endcol=9","startcol=9","array=t"),0),"cols=10;rows=1")</f>
        <v>BMO Capital Markets</v>
      </c>
      <c r="X103" t="s">
        <v>2050</v>
      </c>
      <c r="Y103" t="s">
        <v>123</v>
      </c>
      <c r="Z103">
        <v>5</v>
      </c>
      <c r="AA103" t="s">
        <v>124</v>
      </c>
      <c r="AB103">
        <v>215</v>
      </c>
      <c r="AC103" t="s">
        <v>125</v>
      </c>
      <c r="AD103" s="2">
        <v>45713</v>
      </c>
      <c r="AE103">
        <v>2</v>
      </c>
      <c r="AF103">
        <v>18.829999999999998</v>
      </c>
      <c r="AH103" t="str">
        <f ca="1">_xll.BDS(A103,"BEST_ANALYST_RECS_BULK","headers=n","startrow",MATCH(3,_xll.BDS(A103,"BEST_ANALYST_RECS_BULK","headers=n","endcol=9","startcol=9","array=t"),0),"endrow",MATCH(3,_xll.BDS(A103,"BEST_ANALYST_RECS_BULK","headers=n","endcol=9","startcol=9","array=t"),0),"cols=10;rows=1")</f>
        <v>Leerink Partners</v>
      </c>
      <c r="AI103" t="s">
        <v>236</v>
      </c>
      <c r="AJ103" t="s">
        <v>123</v>
      </c>
      <c r="AK103">
        <v>5</v>
      </c>
      <c r="AL103" t="s">
        <v>124</v>
      </c>
      <c r="AM103">
        <v>210</v>
      </c>
      <c r="AN103" t="s">
        <v>125</v>
      </c>
      <c r="AO103" s="2">
        <v>45691</v>
      </c>
      <c r="AP103">
        <v>3</v>
      </c>
      <c r="AQ103">
        <v>16.440000000000001</v>
      </c>
    </row>
    <row r="104" spans="1:43" x14ac:dyDescent="0.25">
      <c r="A104" t="s">
        <v>348</v>
      </c>
      <c r="B104">
        <f ca="1">_xll.BDH(A104,"BEST_EPS",$B$2,$B$2,"BEST_FPERIOD_OVERRIDE=1bf","fill=previous","Days=A")</f>
        <v>4.5060000000000002</v>
      </c>
      <c r="C104">
        <f ca="1">_xll.BDH(A104,"BEST_EPS",$B$2,$B$2,"BEST_FPERIOD_OVERRIDE=2bf","fill=previous","Days=A")</f>
        <v>5.1929999999999996</v>
      </c>
      <c r="D104">
        <f ca="1">_xll.BDH(A104,"BEST_EPS",$B$2,$B$2,"BEST_FPERIOD_OVERRIDE=3bf","fill=previous","Days=A")</f>
        <v>6.1109999999999998</v>
      </c>
      <c r="E104">
        <f ca="1">_xll.BDH(A104,"BEST_TARGET_PRICE",$B$2,$B$2,"fill=previous","Days=A")</f>
        <v>157.857</v>
      </c>
      <c r="F104">
        <f ca="1">_xll.BDH($A104,F$84,$B$2,$B$2,"Dir=V","Dts=H")</f>
        <v>144.785</v>
      </c>
      <c r="G104">
        <f ca="1">_xll.BDH($A104,G$84,$B$2,$B$2,"Dir=V","Dts=H")</f>
        <v>145.16</v>
      </c>
      <c r="H104">
        <f ca="1">_xll.BDH($A104,H$84,$B$2,$B$2,"Dir=V","Dts=H")</f>
        <v>140.4</v>
      </c>
      <c r="I104">
        <f ca="1">_xll.BDH($A104,I$84,$B$2,$B$2,"Dir=V","Dts=H")</f>
        <v>141.55000000000001</v>
      </c>
      <c r="J104">
        <f t="shared" ca="1" si="1"/>
        <v>146.88999999999999</v>
      </c>
      <c r="K104">
        <f t="shared" ca="1" si="2"/>
        <v>153.78</v>
      </c>
      <c r="L104" t="str">
        <f ca="1">_xll.BDS(A104,"BEST_ANALYST_RECS_BULK","headers=n","startrow",MATCH(1,_xll.BDS(A104,"BEST_ANALYST_RECS_BULK","headers=n","endcol=9","startcol=9","array=t"),0),"endrow",MATCH(1,_xll.BDS(A104,"BEST_ANALYST_RECS_BULK","headers=n","endcol=9","startcol=9","array=t"),0),"cols=10;rows=1")</f>
        <v>Morningstar</v>
      </c>
      <c r="M104" t="s">
        <v>556</v>
      </c>
      <c r="N104" t="s">
        <v>142</v>
      </c>
      <c r="O104">
        <v>3</v>
      </c>
      <c r="P104" t="s">
        <v>135</v>
      </c>
      <c r="Q104">
        <v>140</v>
      </c>
      <c r="R104" t="s">
        <v>125</v>
      </c>
      <c r="S104" s="2">
        <v>45709</v>
      </c>
      <c r="T104">
        <v>1</v>
      </c>
      <c r="U104">
        <v>19.079999999999998</v>
      </c>
      <c r="W104" t="str">
        <f ca="1">_xll.BDS(A104,"BEST_ANALYST_RECS_BULK","headers=n","startrow",MATCH(2,_xll.BDS(A104,"BEST_ANALYST_RECS_BULK","headers=n","endcol=9","startcol=9","array=t"),0),"endrow",MATCH(2,_xll.BDS(A104,"BEST_ANALYST_RECS_BULK","headers=n","endcol=9","startcol=9","array=t"),0),"cols=10;rows=1")</f>
        <v>Needham</v>
      </c>
      <c r="X104" t="s">
        <v>2234</v>
      </c>
      <c r="Y104" t="s">
        <v>142</v>
      </c>
      <c r="Z104">
        <v>3</v>
      </c>
      <c r="AA104" t="s">
        <v>124</v>
      </c>
      <c r="AB104" t="s">
        <v>143</v>
      </c>
      <c r="AC104" t="s">
        <v>125</v>
      </c>
      <c r="AD104" s="2">
        <v>45702</v>
      </c>
      <c r="AE104">
        <v>2</v>
      </c>
      <c r="AF104">
        <v>8.36</v>
      </c>
      <c r="AH104" t="str">
        <f ca="1">_xll.BDS(A104,"BEST_ANALYST_RECS_BULK","headers=n","startrow",MATCH(3,_xll.BDS(A104,"BEST_ANALYST_RECS_BULK","headers=n","endcol=9","startcol=9","array=t"),0),"endrow",MATCH(3,_xll.BDS(A104,"BEST_ANALYST_RECS_BULK","headers=n","endcol=9","startcol=9","array=t"),0),"cols=10;rows=1")</f>
        <v>Zacks</v>
      </c>
      <c r="AI104" t="s">
        <v>157</v>
      </c>
      <c r="AJ104" t="s">
        <v>138</v>
      </c>
      <c r="AK104">
        <v>3</v>
      </c>
      <c r="AL104" t="s">
        <v>124</v>
      </c>
      <c r="AM104">
        <v>169</v>
      </c>
      <c r="AN104" t="s">
        <v>132</v>
      </c>
      <c r="AO104" s="2">
        <v>45705</v>
      </c>
      <c r="AP104">
        <v>3</v>
      </c>
      <c r="AQ104">
        <v>7.93</v>
      </c>
    </row>
    <row r="105" spans="1:43" x14ac:dyDescent="0.25">
      <c r="A105" t="s">
        <v>204</v>
      </c>
      <c r="B105">
        <f ca="1">_xll.BDH(A105,"BEST_EPS",$B$2,$B$2,"BEST_FPERIOD_OVERRIDE=1bf","fill=previous","Days=A")</f>
        <v>5.2350000000000003</v>
      </c>
      <c r="C105">
        <f ca="1">_xll.BDH(A105,"BEST_EPS",$B$2,$B$2,"BEST_FPERIOD_OVERRIDE=2bf","fill=previous","Days=A")</f>
        <v>5.7569999999999997</v>
      </c>
      <c r="D105">
        <f ca="1">_xll.BDH(A105,"BEST_EPS",$B$2,$B$2,"BEST_FPERIOD_OVERRIDE=3bf","fill=previous","Days=A")</f>
        <v>6.3360000000000003</v>
      </c>
      <c r="E105">
        <f ca="1">_xll.BDH(A105,"BEST_TARGET_PRICE",$B$2,$B$2,"fill=previous","Days=A")</f>
        <v>134.52000000000001</v>
      </c>
      <c r="F105">
        <f ca="1">_xll.BDH($A105,F$84,$B$2,$B$2,"Dir=V","Dts=H")</f>
        <v>135.38</v>
      </c>
      <c r="G105">
        <f ca="1">_xll.BDH($A105,G$84,$B$2,$B$2,"Dir=V","Dts=H")</f>
        <v>136.44999999999999</v>
      </c>
      <c r="H105">
        <f ca="1">_xll.BDH($A105,H$84,$B$2,$B$2,"Dir=V","Dts=H")</f>
        <v>134.36000000000001</v>
      </c>
      <c r="I105">
        <f ca="1">_xll.BDH($A105,I$84,$B$2,$B$2,"Dir=V","Dts=H")</f>
        <v>135.82</v>
      </c>
      <c r="J105">
        <f t="shared" ca="1" si="1"/>
        <v>125</v>
      </c>
      <c r="K105">
        <f t="shared" ca="1" si="2"/>
        <v>136</v>
      </c>
      <c r="L105" t="str">
        <f ca="1">_xll.BDS(A105,"BEST_ANALYST_RECS_BULK","headers=n","startrow",MATCH(1,_xll.BDS(A105,"BEST_ANALYST_RECS_BULK","headers=n","endcol=9","startcol=9","array=t"),0),"endrow",MATCH(1,_xll.BDS(A105,"BEST_ANALYST_RECS_BULK","headers=n","endcol=9","startcol=9","array=t"),0),"cols=10;rows=1")</f>
        <v>Evercore ISI</v>
      </c>
      <c r="M105" t="s">
        <v>1515</v>
      </c>
      <c r="N105" t="s">
        <v>123</v>
      </c>
      <c r="O105">
        <v>5</v>
      </c>
      <c r="P105" t="s">
        <v>124</v>
      </c>
      <c r="Q105">
        <v>138</v>
      </c>
      <c r="R105" t="s">
        <v>132</v>
      </c>
      <c r="S105" s="2">
        <v>45712</v>
      </c>
      <c r="T105">
        <v>1</v>
      </c>
      <c r="U105">
        <v>15.29</v>
      </c>
      <c r="W105" t="e">
        <f ca="1">_xll.BDS(A105,"BEST_ANALYST_RECS_BULK","headers=n","startrow",MATCH(2,_xll.BDS(A105,"BEST_ANALYST_RECS_BULK","headers=n","endcol=9","startcol=9","array=t"),0),"endrow",MATCH(2,_xll.BDS(A105,"BEST_ANALYST_RECS_BULK","headers=n","endcol=9","startcol=9","array=t"),0),"cols=10;rows=1")</f>
        <v>#N/A</v>
      </c>
      <c r="X105" t="s">
        <v>1412</v>
      </c>
      <c r="Y105" t="s">
        <v>138</v>
      </c>
      <c r="Z105">
        <v>3</v>
      </c>
      <c r="AA105" t="s">
        <v>124</v>
      </c>
      <c r="AB105">
        <v>130</v>
      </c>
      <c r="AC105" t="s">
        <v>125</v>
      </c>
      <c r="AD105" s="2">
        <v>45684</v>
      </c>
      <c r="AE105">
        <v>2</v>
      </c>
      <c r="AF105">
        <v>0</v>
      </c>
      <c r="AH105" t="str">
        <f ca="1">_xll.BDS(A105,"BEST_ANALYST_RECS_BULK","headers=n","startrow",MATCH(3,_xll.BDS(A105,"BEST_ANALYST_RECS_BULK","headers=n","endcol=9","startcol=9","array=t"),0),"endrow",MATCH(3,_xll.BDS(A105,"BEST_ANALYST_RECS_BULK","headers=n","endcol=9","startcol=9","array=t"),0),"cols=10;rows=1")</f>
        <v>Morningstar</v>
      </c>
      <c r="AI105" t="s">
        <v>205</v>
      </c>
      <c r="AJ105" t="s">
        <v>147</v>
      </c>
      <c r="AK105">
        <v>1</v>
      </c>
      <c r="AL105" t="s">
        <v>139</v>
      </c>
      <c r="AM105">
        <v>109</v>
      </c>
      <c r="AN105" t="s">
        <v>125</v>
      </c>
      <c r="AO105" s="2">
        <v>45681</v>
      </c>
      <c r="AP105">
        <v>3</v>
      </c>
      <c r="AQ105">
        <v>0.05</v>
      </c>
    </row>
    <row r="106" spans="1:43" x14ac:dyDescent="0.25">
      <c r="A106" t="s">
        <v>473</v>
      </c>
      <c r="B106">
        <f ca="1">_xll.BDH(A106,"BEST_EPS",$B$2,$B$2,"BEST_FPERIOD_OVERRIDE=1bf","fill=previous","Days=A")</f>
        <v>8.1739999999999995</v>
      </c>
      <c r="C106">
        <f ca="1">_xll.BDH(A106,"BEST_EPS",$B$2,$B$2,"BEST_FPERIOD_OVERRIDE=2bf","fill=previous","Days=A")</f>
        <v>9.5150000000000006</v>
      </c>
      <c r="D106">
        <f ca="1">_xll.BDH(A106,"BEST_EPS",$B$2,$B$2,"BEST_FPERIOD_OVERRIDE=3bf","fill=previous","Days=A")</f>
        <v>9.9960000000000004</v>
      </c>
      <c r="E106">
        <f ca="1">_xll.BDH(A106,"BEST_TARGET_PRICE",$B$2,$B$2,"fill=previous","Days=A")</f>
        <v>113.176</v>
      </c>
      <c r="F106">
        <f ca="1">_xll.BDH($A106,F$84,$B$2,$B$2,"Dir=V","Dts=H")</f>
        <v>90</v>
      </c>
      <c r="G106">
        <f ca="1">_xll.BDH($A106,G$84,$B$2,$B$2,"Dir=V","Dts=H")</f>
        <v>90.605000000000004</v>
      </c>
      <c r="H106">
        <f ca="1">_xll.BDH($A106,H$84,$B$2,$B$2,"Dir=V","Dts=H")</f>
        <v>89.495000000000005</v>
      </c>
      <c r="I106">
        <f ca="1">_xll.BDH($A106,I$84,$B$2,$B$2,"Dir=V","Dts=H")</f>
        <v>90.35</v>
      </c>
      <c r="J106">
        <f t="shared" ca="1" si="1"/>
        <v>117.5</v>
      </c>
      <c r="K106">
        <f t="shared" ca="1" si="2"/>
        <v>125</v>
      </c>
      <c r="L106" t="str">
        <f ca="1">_xll.BDS(A106,"BEST_ANALYST_RECS_BULK","headers=n","startrow",MATCH(1,_xll.BDS(A106,"BEST_ANALYST_RECS_BULK","headers=n","endcol=9","startcol=9","array=t"),0),"endrow",MATCH(1,_xll.BDS(A106,"BEST_ANALYST_RECS_BULK","headers=n","endcol=9","startcol=9","array=t"),0),"cols=10;rows=1")</f>
        <v>ISS-EVA</v>
      </c>
      <c r="M106" t="s">
        <v>157</v>
      </c>
      <c r="N106" t="s">
        <v>315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16.059999999999999</v>
      </c>
      <c r="W106" t="str">
        <f ca="1">_xll.BDS(A106,"BEST_ANALYST_RECS_BULK","headers=n","startrow",MATCH(2,_xll.BDS(A106,"BEST_ANALYST_RECS_BULK","headers=n","endcol=9","startcol=9","array=t"),0),"endrow",MATCH(2,_xll.BDS(A106,"BEST_ANALYST_RECS_BULK","headers=n","endcol=9","startcol=9","array=t"),0),"cols=10;rows=1")</f>
        <v>Citizens</v>
      </c>
      <c r="X106" t="s">
        <v>2209</v>
      </c>
      <c r="Y106" t="s">
        <v>220</v>
      </c>
      <c r="Z106">
        <v>4</v>
      </c>
      <c r="AA106" t="s">
        <v>124</v>
      </c>
      <c r="AB106">
        <v>125</v>
      </c>
      <c r="AC106" t="s">
        <v>125</v>
      </c>
      <c r="AD106" s="2">
        <v>45706</v>
      </c>
      <c r="AE106">
        <v>2</v>
      </c>
      <c r="AF106">
        <v>7.88</v>
      </c>
      <c r="AH106" t="str">
        <f ca="1">_xll.BDS(A106,"BEST_ANALYST_RECS_BULK","headers=n","startrow",MATCH(3,_xll.BDS(A106,"BEST_ANALYST_RECS_BULK","headers=n","endcol=9","startcol=9","array=t"),0),"endrow",MATCH(3,_xll.BDS(A106,"BEST_ANALYST_RECS_BULK","headers=n","endcol=9","startcol=9","array=t"),0),"cols=10;rows=1")</f>
        <v>Zacks</v>
      </c>
      <c r="AI106" t="s">
        <v>157</v>
      </c>
      <c r="AJ106" t="s">
        <v>138</v>
      </c>
      <c r="AK106">
        <v>3</v>
      </c>
      <c r="AL106" t="s">
        <v>124</v>
      </c>
      <c r="AM106">
        <v>95</v>
      </c>
      <c r="AN106" t="s">
        <v>132</v>
      </c>
      <c r="AO106" s="2">
        <v>45702</v>
      </c>
      <c r="AP106">
        <v>3</v>
      </c>
      <c r="AQ106">
        <v>7.84</v>
      </c>
    </row>
    <row r="107" spans="1:43" x14ac:dyDescent="0.25">
      <c r="A107" t="s">
        <v>201</v>
      </c>
      <c r="B107">
        <f ca="1">_xll.BDH(A107,"BEST_EPS",$B$2,$B$2,"BEST_FPERIOD_OVERRIDE=1bf","fill=previous","Days=A")</f>
        <v>13.396000000000001</v>
      </c>
      <c r="C107">
        <f ca="1">_xll.BDH(A107,"BEST_EPS",$B$2,$B$2,"BEST_FPERIOD_OVERRIDE=2bf","fill=previous","Days=A")</f>
        <v>14.755000000000001</v>
      </c>
      <c r="D107">
        <f ca="1">_xll.BDH(A107,"BEST_EPS",$B$2,$B$2,"BEST_FPERIOD_OVERRIDE=3bf","fill=previous","Days=A")</f>
        <v>16.559000000000001</v>
      </c>
      <c r="E107">
        <f ca="1">_xll.BDH(A107,"BEST_TARGET_PRICE",$B$2,$B$2,"fill=previous","Days=A")</f>
        <v>405.75</v>
      </c>
      <c r="F107">
        <f ca="1">_xll.BDH($A107,F$84,$B$2,$B$2,"Dir=V","Dts=H")</f>
        <v>361.08</v>
      </c>
      <c r="G107">
        <f ca="1">_xll.BDH($A107,G$84,$B$2,$B$2,"Dir=V","Dts=H")</f>
        <v>365.58</v>
      </c>
      <c r="H107">
        <f ca="1">_xll.BDH($A107,H$84,$B$2,$B$2,"Dir=V","Dts=H")</f>
        <v>359.5</v>
      </c>
      <c r="I107">
        <f ca="1">_xll.BDH($A107,I$84,$B$2,$B$2,"Dir=V","Dts=H")</f>
        <v>362.95</v>
      </c>
      <c r="J107">
        <f t="shared" ca="1" si="1"/>
        <v>404.7</v>
      </c>
      <c r="K107">
        <f t="shared" ca="1" si="2"/>
        <v>384.1</v>
      </c>
      <c r="L107" t="e">
        <f ca="1">_xll.BDS(A107,"BEST_ANALYST_RECS_BULK","headers=n","startrow",MATCH(1,_xll.BDS(A107,"BEST_ANALYST_RECS_BULK","headers=n","endcol=9","startcol=9","array=t"),0),"endrow",MATCH(1,_xll.BDS(A107,"BEST_ANALYST_RECS_BULK","headers=n","endcol=9","startcol=9","array=t"),0),"cols=10;rows=1")</f>
        <v>#N/A</v>
      </c>
      <c r="M107" t="s">
        <v>134</v>
      </c>
      <c r="N107" t="s">
        <v>142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str">
        <f ca="1">_xll.BDS(A107,"BEST_ANALYST_RECS_BULK","headers=n","startrow",MATCH(2,_xll.BDS(A107,"BEST_ANALYST_RECS_BULK","headers=n","endcol=9","startcol=9","array=t"),0),"endrow",MATCH(2,_xll.BDS(A107,"BEST_ANALYST_RECS_BULK","headers=n","endcol=9","startcol=9","array=t"),0),"cols=10;rows=1")</f>
        <v>Baptista Research</v>
      </c>
      <c r="X107" t="s">
        <v>134</v>
      </c>
      <c r="Y107" t="s">
        <v>142</v>
      </c>
      <c r="Z107">
        <v>3</v>
      </c>
      <c r="AA107" t="s">
        <v>124</v>
      </c>
      <c r="AB107">
        <v>384.1</v>
      </c>
      <c r="AC107" t="s">
        <v>132</v>
      </c>
      <c r="AD107" s="2">
        <v>45668</v>
      </c>
      <c r="AE107">
        <v>2</v>
      </c>
      <c r="AF107">
        <v>8.74</v>
      </c>
      <c r="AH107" t="str">
        <f ca="1">_xll.BDS(A107,"BEST_ANALYST_RECS_BULK","headers=n","startrow",MATCH(3,_xll.BDS(A107,"BEST_ANALYST_RECS_BULK","headers=n","endcol=9","startcol=9","array=t"),0),"endrow",MATCH(3,_xll.BDS(A107,"BEST_ANALYST_RECS_BULK","headers=n","endcol=9","startcol=9","array=t"),0),"cols=10;rows=1")</f>
        <v>TD Cowen</v>
      </c>
      <c r="AI107" t="s">
        <v>1494</v>
      </c>
      <c r="AJ107" t="s">
        <v>126</v>
      </c>
      <c r="AK107">
        <v>5</v>
      </c>
      <c r="AL107" t="s">
        <v>124</v>
      </c>
      <c r="AM107">
        <v>401</v>
      </c>
      <c r="AN107" t="s">
        <v>125</v>
      </c>
      <c r="AO107" s="2">
        <v>45686</v>
      </c>
      <c r="AP107">
        <v>3</v>
      </c>
      <c r="AQ107">
        <v>3.81</v>
      </c>
    </row>
    <row r="108" spans="1:43" x14ac:dyDescent="0.25">
      <c r="A108" t="s">
        <v>195</v>
      </c>
      <c r="B108">
        <f ca="1">_xll.BDH(A108,"BEST_EPS",$B$2,$B$2,"BEST_FPERIOD_OVERRIDE=1bf","fill=previous","Days=A")</f>
        <v>21.02</v>
      </c>
      <c r="C108">
        <f ca="1">_xll.BDH(A108,"BEST_EPS",$B$2,$B$2,"BEST_FPERIOD_OVERRIDE=2bf","fill=previous","Days=A")</f>
        <v>23.619</v>
      </c>
      <c r="D108">
        <f ca="1">_xll.BDH(A108,"BEST_EPS",$B$2,$B$2,"BEST_FPERIOD_OVERRIDE=3bf","fill=previous","Days=A")</f>
        <v>26.045999999999999</v>
      </c>
      <c r="E108">
        <f ca="1">_xll.BDH(A108,"BEST_TARGET_PRICE",$B$2,$B$2,"fill=previous","Days=A")</f>
        <v>570.79999999999995</v>
      </c>
      <c r="F108">
        <f ca="1">_xll.BDH($A108,F$84,$B$2,$B$2,"Dir=V","Dts=H")</f>
        <v>443.47</v>
      </c>
      <c r="G108">
        <f ca="1">_xll.BDH($A108,G$84,$B$2,$B$2,"Dir=V","Dts=H")</f>
        <v>447.49</v>
      </c>
      <c r="H108">
        <f ca="1">_xll.BDH($A108,H$84,$B$2,$B$2,"Dir=V","Dts=H")</f>
        <v>439.17399999999998</v>
      </c>
      <c r="I108">
        <f ca="1">_xll.BDH($A108,I$84,$B$2,$B$2,"Dir=V","Dts=H")</f>
        <v>443.41</v>
      </c>
      <c r="J108">
        <f t="shared" ca="1" si="1"/>
        <v>451.66666666666669</v>
      </c>
      <c r="K108">
        <f t="shared" ca="1" si="2"/>
        <v>425</v>
      </c>
      <c r="L108" t="str">
        <f ca="1">_xll.BDS(A108,"BEST_ANALYST_RECS_BULK","headers=n","startrow",MATCH(1,_xll.BDS(A108,"BEST_ANALYST_RECS_BULK","headers=n","endcol=9","startcol=9","array=t"),0),"endrow",MATCH(1,_xll.BDS(A108,"BEST_ANALYST_RECS_BULK","headers=n","endcol=9","startcol=9","array=t"),0),"cols=10;rows=1")</f>
        <v>BNP Paribas Exane</v>
      </c>
      <c r="M108" t="s">
        <v>1451</v>
      </c>
      <c r="N108" t="s">
        <v>138</v>
      </c>
      <c r="O108">
        <v>3</v>
      </c>
      <c r="P108" t="s">
        <v>124</v>
      </c>
      <c r="Q108">
        <v>425</v>
      </c>
      <c r="R108" t="s">
        <v>125</v>
      </c>
      <c r="S108" s="2">
        <v>45685</v>
      </c>
      <c r="T108">
        <v>1</v>
      </c>
      <c r="U108">
        <v>24.6</v>
      </c>
      <c r="W108" t="str">
        <f ca="1">_xll.BDS(A108,"BEST_ANALYST_RECS_BULK","headers=n","startrow",MATCH(2,_xll.BDS(A108,"BEST_ANALYST_RECS_BULK","headers=n","endcol=9","startcol=9","array=t"),0),"endrow",MATCH(2,_xll.BDS(A108,"BEST_ANALYST_RECS_BULK","headers=n","endcol=9","startcol=9","array=t"),0),"cols=10;rows=1")</f>
        <v>Phillip Securities</v>
      </c>
      <c r="X108" t="s">
        <v>157</v>
      </c>
      <c r="Y108" t="s">
        <v>1323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19.7</v>
      </c>
      <c r="AH108" t="str">
        <f ca="1">_xll.BDS(A108,"BEST_ANALYST_RECS_BULK","headers=n","startrow",MATCH(3,_xll.BDS(A108,"BEST_ANALYST_RECS_BULK","headers=n","endcol=9","startcol=9","array=t"),0),"endrow",MATCH(3,_xll.BDS(A108,"BEST_ANALYST_RECS_BULK","headers=n","endcol=9","startcol=9","array=t"),0),"cols=10;rows=1")</f>
        <v>KeyBanc Capital Markets</v>
      </c>
      <c r="AI108" t="s">
        <v>1459</v>
      </c>
      <c r="AJ108" t="s">
        <v>315</v>
      </c>
      <c r="AK108">
        <v>1</v>
      </c>
      <c r="AL108" t="s">
        <v>124</v>
      </c>
      <c r="AM108">
        <v>450</v>
      </c>
      <c r="AN108" t="s">
        <v>125</v>
      </c>
      <c r="AO108" s="2">
        <v>45638</v>
      </c>
      <c r="AP108">
        <v>3</v>
      </c>
      <c r="AQ108">
        <v>14.39</v>
      </c>
    </row>
    <row r="109" spans="1:43" x14ac:dyDescent="0.25">
      <c r="A109" t="s">
        <v>289</v>
      </c>
      <c r="B109">
        <f ca="1">_xll.BDH(A109,"BEST_EPS",$B$2,$B$2,"BEST_FPERIOD_OVERRIDE=1bf","fill=previous","Days=A")</f>
        <v>7.6970000000000001</v>
      </c>
      <c r="C109">
        <f ca="1">_xll.BDH(A109,"BEST_EPS",$B$2,$B$2,"BEST_FPERIOD_OVERRIDE=2bf","fill=previous","Days=A")</f>
        <v>9.2050000000000001</v>
      </c>
      <c r="D109">
        <f ca="1">_xll.BDH(A109,"BEST_EPS",$B$2,$B$2,"BEST_FPERIOD_OVERRIDE=3bf","fill=previous","Days=A")</f>
        <v>10.942</v>
      </c>
      <c r="E109">
        <f ca="1">_xll.BDH(A109,"BEST_TARGET_PRICE",$B$2,$B$2,"fill=previous","Days=A")</f>
        <v>260.89600000000002</v>
      </c>
      <c r="F109">
        <f ca="1">_xll.BDH($A109,F$84,$B$2,$B$2,"Dir=V","Dts=H")</f>
        <v>238.33</v>
      </c>
      <c r="G109">
        <f ca="1">_xll.BDH($A109,G$84,$B$2,$B$2,"Dir=V","Dts=H")</f>
        <v>238.33</v>
      </c>
      <c r="H109">
        <f ca="1">_xll.BDH($A109,H$84,$B$2,$B$2,"Dir=V","Dts=H")</f>
        <v>234.38</v>
      </c>
      <c r="I109">
        <f ca="1">_xll.BDH($A109,I$84,$B$2,$B$2,"Dir=V","Dts=H")</f>
        <v>235.3</v>
      </c>
      <c r="J109">
        <f t="shared" ca="1" si="1"/>
        <v>264</v>
      </c>
      <c r="K109">
        <f t="shared" ca="1" si="2"/>
        <v>280</v>
      </c>
      <c r="L109" t="str">
        <f ca="1">_xll.BDS(A109,"BEST_ANALYST_RECS_BULK","headers=n","startrow",MATCH(1,_xll.BDS(A109,"BEST_ANALYST_RECS_BULK","headers=n","endcol=9","startcol=9","array=t"),0),"endrow",MATCH(1,_xll.BDS(A109,"BEST_ANALYST_RECS_BULK","headers=n","endcol=9","startcol=9","array=t"),0),"cols=10;rows=1")</f>
        <v>Baird</v>
      </c>
      <c r="M109" t="s">
        <v>2308</v>
      </c>
      <c r="N109" t="s">
        <v>123</v>
      </c>
      <c r="O109">
        <v>5</v>
      </c>
      <c r="P109" t="s">
        <v>124</v>
      </c>
      <c r="Q109">
        <v>250</v>
      </c>
      <c r="R109" t="s">
        <v>125</v>
      </c>
      <c r="S109" s="2">
        <v>45711</v>
      </c>
      <c r="T109">
        <v>1</v>
      </c>
      <c r="U109">
        <v>26.81</v>
      </c>
      <c r="W109" t="str">
        <f ca="1">_xll.BDS(A109,"BEST_ANALYST_RECS_BULK","headers=n","startrow",MATCH(2,_xll.BDS(A109,"BEST_ANALYST_RECS_BULK","headers=n","endcol=9","startcol=9","array=t"),0),"endrow",MATCH(2,_xll.BDS(A109,"BEST_ANALYST_RECS_BULK","headers=n","endcol=9","startcol=9","array=t"),0),"cols=10;rows=1")</f>
        <v>Evercore ISI</v>
      </c>
      <c r="X109" t="s">
        <v>1527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45709</v>
      </c>
      <c r="AE109">
        <v>2</v>
      </c>
      <c r="AF109">
        <v>26.09</v>
      </c>
      <c r="AH109" t="str">
        <f ca="1">_xll.BDS(A109,"BEST_ANALYST_RECS_BULK","headers=n","startrow",MATCH(3,_xll.BDS(A109,"BEST_ANALYST_RECS_BULK","headers=n","endcol=9","startcol=9","array=t"),0),"endrow",MATCH(3,_xll.BDS(A109,"BEST_ANALYST_RECS_BULK","headers=n","endcol=9","startcol=9","array=t"),0),"cols=10;rows=1")</f>
        <v>Truist Securities</v>
      </c>
      <c r="AI109" t="s">
        <v>1327</v>
      </c>
      <c r="AJ109" t="s">
        <v>142</v>
      </c>
      <c r="AK109">
        <v>3</v>
      </c>
      <c r="AL109" t="s">
        <v>124</v>
      </c>
      <c r="AM109">
        <v>248</v>
      </c>
      <c r="AN109" t="s">
        <v>125</v>
      </c>
      <c r="AO109" s="2">
        <v>45707</v>
      </c>
      <c r="AP109">
        <v>3</v>
      </c>
      <c r="AQ109">
        <v>20.43</v>
      </c>
    </row>
    <row r="110" spans="1:43" x14ac:dyDescent="0.25">
      <c r="A110" t="s">
        <v>563</v>
      </c>
      <c r="B110">
        <f ca="1">_xll.BDH(A110,"BEST_EPS",$B$2,$B$2,"BEST_FPERIOD_OVERRIDE=1bf","fill=previous","Days=A")</f>
        <v>4.4669999999999996</v>
      </c>
      <c r="C110">
        <f ca="1">_xll.BDH(A110,"BEST_EPS",$B$2,$B$2,"BEST_FPERIOD_OVERRIDE=2bf","fill=previous","Days=A")</f>
        <v>4.726</v>
      </c>
      <c r="D110">
        <f ca="1">_xll.BDH(A110,"BEST_EPS",$B$2,$B$2,"BEST_FPERIOD_OVERRIDE=3bf","fill=previous","Days=A")</f>
        <v>4.7009999999999996</v>
      </c>
      <c r="E110">
        <f ca="1">_xll.BDH(A110,"BEST_TARGET_PRICE",$B$2,$B$2,"fill=previous","Days=A")</f>
        <v>50.308</v>
      </c>
      <c r="F110">
        <f ca="1">_xll.BDH($A110,F$84,$B$2,$B$2,"Dir=V","Dts=H")</f>
        <v>48.32</v>
      </c>
      <c r="G110">
        <f ca="1">_xll.BDH($A110,G$84,$B$2,$B$2,"Dir=V","Dts=H")</f>
        <v>49.08</v>
      </c>
      <c r="H110">
        <f ca="1">_xll.BDH($A110,H$84,$B$2,$B$2,"Dir=V","Dts=H")</f>
        <v>48.110100000000003</v>
      </c>
      <c r="I110">
        <f ca="1">_xll.BDH($A110,I$84,$B$2,$B$2,"Dir=V","Dts=H")</f>
        <v>48.76</v>
      </c>
      <c r="J110">
        <f t="shared" ca="1" si="1"/>
        <v>49.870000000000005</v>
      </c>
      <c r="K110">
        <f t="shared" ca="1" si="2"/>
        <v>44.34</v>
      </c>
      <c r="L110" t="str">
        <f ca="1">_xll.BDS(A110,"BEST_ANALYST_RECS_BULK","headers=n","startrow",MATCH(1,_xll.BDS(A110,"BEST_ANALYST_RECS_BULK","headers=n","endcol=9","startcol=9","array=t"),0),"endrow",MATCH(1,_xll.BDS(A110,"BEST_ANALYST_RECS_BULK","headers=n","endcol=9","startcol=9","array=t"),0),"cols=10;rows=1")</f>
        <v>Sadif Investment Analytics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375</v>
      </c>
      <c r="S110" s="2">
        <v>45673</v>
      </c>
      <c r="T110">
        <v>1</v>
      </c>
      <c r="U110">
        <v>36.11</v>
      </c>
      <c r="W110" t="str">
        <f ca="1">_xll.BDS(A110,"BEST_ANALYST_RECS_BULK","headers=n","startrow",MATCH(2,_xll.BDS(A110,"BEST_ANALYST_RECS_BULK","headers=n","endcol=9","startcol=9","array=t"),0),"endrow",MATCH(2,_xll.BDS(A110,"BEST_ANALYST_RECS_BULK","headers=n","endcol=9","startcol=9","array=t"),0),"cols=10;rows=1")</f>
        <v>Baptista Research</v>
      </c>
      <c r="X110" t="s">
        <v>134</v>
      </c>
      <c r="Y110" t="s">
        <v>123</v>
      </c>
      <c r="Z110">
        <v>5</v>
      </c>
      <c r="AA110" t="s">
        <v>135</v>
      </c>
      <c r="AB110">
        <v>55.4</v>
      </c>
      <c r="AC110" t="s">
        <v>132</v>
      </c>
      <c r="AD110" s="2">
        <v>45696</v>
      </c>
      <c r="AE110">
        <v>2</v>
      </c>
      <c r="AF110">
        <v>24.77</v>
      </c>
      <c r="AH110" t="str">
        <f ca="1">_xll.BDS(A110,"BEST_ANALYST_RECS_BULK","headers=n","startrow",MATCH(3,_xll.BDS(A110,"BEST_ANALYST_RECS_BULK","headers=n","endcol=9","startcol=9","array=t"),0),"endrow",MATCH(3,_xll.BDS(A110,"BEST_ANALYST_RECS_BULK","headers=n","endcol=9","startcol=9","array=t"),0),"cols=10;rows=1")</f>
        <v>ISS-EVA</v>
      </c>
      <c r="AI110" t="s">
        <v>157</v>
      </c>
      <c r="AJ110" t="s">
        <v>142</v>
      </c>
      <c r="AK110">
        <v>3</v>
      </c>
      <c r="AL110" t="s">
        <v>135</v>
      </c>
      <c r="AM110" t="s">
        <v>143</v>
      </c>
      <c r="AN110" t="s">
        <v>125</v>
      </c>
      <c r="AO110" s="2">
        <v>45524</v>
      </c>
      <c r="AP110">
        <v>3</v>
      </c>
      <c r="AQ110">
        <v>16.52</v>
      </c>
    </row>
    <row r="111" spans="1:43" x14ac:dyDescent="0.25">
      <c r="A111" t="s">
        <v>284</v>
      </c>
      <c r="B111">
        <f ca="1">_xll.BDH(A111,"BEST_EPS",$B$2,$B$2,"BEST_FPERIOD_OVERRIDE=1bf","fill=previous","Days=A")</f>
        <v>10.555</v>
      </c>
      <c r="C111">
        <f ca="1">_xll.BDH(A111,"BEST_EPS",$B$2,$B$2,"BEST_FPERIOD_OVERRIDE=2bf","fill=previous","Days=A")</f>
        <v>11.497</v>
      </c>
      <c r="D111">
        <f ca="1">_xll.BDH(A111,"BEST_EPS",$B$2,$B$2,"BEST_FPERIOD_OVERRIDE=3bf","fill=previous","Days=A")</f>
        <v>12.446999999999999</v>
      </c>
      <c r="E111">
        <f ca="1">_xll.BDH(A111,"BEST_TARGET_PRICE",$B$2,$B$2,"fill=previous","Days=A")</f>
        <v>313.18799999999999</v>
      </c>
      <c r="F111">
        <f ca="1">_xll.BDH($A111,F$84,$B$2,$B$2,"Dir=V","Dts=H")</f>
        <v>312.99</v>
      </c>
      <c r="G111">
        <f ca="1">_xll.BDH($A111,G$84,$B$2,$B$2,"Dir=V","Dts=H")</f>
        <v>314.7</v>
      </c>
      <c r="H111">
        <f ca="1">_xll.BDH($A111,H$84,$B$2,$B$2,"Dir=V","Dts=H")</f>
        <v>310.44</v>
      </c>
      <c r="I111">
        <f ca="1">_xll.BDH($A111,I$84,$B$2,$B$2,"Dir=V","Dts=H")</f>
        <v>313.37</v>
      </c>
      <c r="J111">
        <f t="shared" ca="1" si="1"/>
        <v>316</v>
      </c>
      <c r="K111">
        <f t="shared" ca="1" si="2"/>
        <v>350</v>
      </c>
      <c r="L111" t="str">
        <f ca="1">_xll.BDS(A111,"BEST_ANALYST_RECS_BULK","headers=n","startrow",MATCH(1,_xll.BDS(A111,"BEST_ANALYST_RECS_BULK","headers=n","endcol=9","startcol=9","array=t"),0),"endrow",MATCH(1,_xll.BDS(A111,"BEST_ANALYST_RECS_BULK","headers=n","endcol=9","startcol=9","array=t"),0),"cols=10;rows=1")</f>
        <v>Barclays</v>
      </c>
      <c r="M111" t="s">
        <v>2110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24.69</v>
      </c>
      <c r="W111" t="str">
        <f ca="1">_xll.BDS(A111,"BEST_ANALYST_RECS_BULK","headers=n","startrow",MATCH(2,_xll.BDS(A111,"BEST_ANALYST_RECS_BULK","headers=n","endcol=9","startcol=9","array=t"),0),"endrow",MATCH(2,_xll.BDS(A111,"BEST_ANALYST_RECS_BULK","headers=n","endcol=9","startcol=9","array=t"),0),"cols=10;rows=1")</f>
        <v>Morgan Stanley</v>
      </c>
      <c r="X111" t="s">
        <v>1493</v>
      </c>
      <c r="Y111" t="s">
        <v>190</v>
      </c>
      <c r="Z111">
        <v>3</v>
      </c>
      <c r="AA111" t="s">
        <v>124</v>
      </c>
      <c r="AB111">
        <v>305</v>
      </c>
      <c r="AC111" t="s">
        <v>132</v>
      </c>
      <c r="AD111" s="2">
        <v>45687</v>
      </c>
      <c r="AE111">
        <v>2</v>
      </c>
      <c r="AF111">
        <v>0</v>
      </c>
      <c r="AH111" t="str">
        <f ca="1">_xll.BDS(A111,"BEST_ANALYST_RECS_BULK","headers=n","startrow",MATCH(3,_xll.BDS(A111,"BEST_ANALYST_RECS_BULK","headers=n","endcol=9","startcol=9","array=t"),0),"endrow",MATCH(3,_xll.BDS(A111,"BEST_ANALYST_RECS_BULK","headers=n","endcol=9","startcol=9","array=t"),0),"cols=10;rows=1")</f>
        <v>Baptista Research</v>
      </c>
      <c r="AI111" t="s">
        <v>134</v>
      </c>
      <c r="AJ111" t="s">
        <v>196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-0.43</v>
      </c>
    </row>
    <row r="112" spans="1:43" x14ac:dyDescent="0.25">
      <c r="A112" t="s">
        <v>396</v>
      </c>
      <c r="B112">
        <f ca="1">_xll.BDH(A112,"BEST_EPS",$B$2,$B$2,"BEST_FPERIOD_OVERRIDE=1bf","fill=previous","Days=A")</f>
        <v>9.3379999999999992</v>
      </c>
      <c r="C112">
        <f ca="1">_xll.BDH(A112,"BEST_EPS",$B$2,$B$2,"BEST_FPERIOD_OVERRIDE=2bf","fill=previous","Days=A")</f>
        <v>10.707000000000001</v>
      </c>
      <c r="D112">
        <f ca="1">_xll.BDH(A112,"BEST_EPS",$B$2,$B$2,"BEST_FPERIOD_OVERRIDE=3bf","fill=previous","Days=A")</f>
        <v>12.403</v>
      </c>
      <c r="E112">
        <f ca="1">_xll.BDH(A112,"BEST_TARGET_PRICE",$B$2,$B$2,"fill=previous","Days=A")</f>
        <v>340.25900000000001</v>
      </c>
      <c r="F112">
        <f ca="1">_xll.BDH($A112,F$84,$B$2,$B$2,"Dir=V","Dts=H")</f>
        <v>285.04000000000002</v>
      </c>
      <c r="G112">
        <f ca="1">_xll.BDH($A112,G$84,$B$2,$B$2,"Dir=V","Dts=H")</f>
        <v>285.77999999999997</v>
      </c>
      <c r="H112">
        <f ca="1">_xll.BDH($A112,H$84,$B$2,$B$2,"Dir=V","Dts=H")</f>
        <v>280.66000000000003</v>
      </c>
      <c r="I112">
        <f ca="1">_xll.BDH($A112,I$84,$B$2,$B$2,"Dir=V","Dts=H")</f>
        <v>283.72000000000003</v>
      </c>
      <c r="J112">
        <f t="shared" ca="1" si="1"/>
        <v>321.66666666666669</v>
      </c>
      <c r="K112">
        <f t="shared" ca="1" si="2"/>
        <v>355</v>
      </c>
      <c r="L112" t="str">
        <f ca="1">_xll.BDS(A112,"BEST_ANALYST_RECS_BULK","headers=n","startrow",MATCH(1,_xll.BDS(A112,"BEST_ANALYST_RECS_BULK","headers=n","endcol=9","startcol=9","array=t"),0),"endrow",MATCH(1,_xll.BDS(A112,"BEST_ANALYST_RECS_BULK","headers=n","endcol=9","startcol=9","array=t"),0),"cols=10;rows=1")</f>
        <v>HSBC</v>
      </c>
      <c r="M112" t="s">
        <v>397</v>
      </c>
      <c r="N112" t="s">
        <v>142</v>
      </c>
      <c r="O112">
        <v>3</v>
      </c>
      <c r="P112" t="s">
        <v>124</v>
      </c>
      <c r="Q112">
        <v>290</v>
      </c>
      <c r="R112" t="s">
        <v>125</v>
      </c>
      <c r="S112" s="2">
        <v>45631</v>
      </c>
      <c r="T112">
        <v>1</v>
      </c>
      <c r="U112">
        <v>12.73</v>
      </c>
      <c r="W112" t="str">
        <f ca="1">_xll.BDS(A112,"BEST_ANALYST_RECS_BULK","headers=n","startrow",MATCH(2,_xll.BDS(A112,"BEST_ANALYST_RECS_BULK","headers=n","endcol=9","startcol=9","array=t"),0),"endrow",MATCH(2,_xll.BDS(A112,"BEST_ANALYST_RECS_BULK","headers=n","endcol=9","startcol=9","array=t"),0),"cols=10;rows=1")</f>
        <v>Barclays</v>
      </c>
      <c r="X112" t="s">
        <v>2257</v>
      </c>
      <c r="Y112" t="s">
        <v>136</v>
      </c>
      <c r="Z112">
        <v>5</v>
      </c>
      <c r="AA112" t="s">
        <v>124</v>
      </c>
      <c r="AB112">
        <v>355</v>
      </c>
      <c r="AC112" t="s">
        <v>125</v>
      </c>
      <c r="AD112" s="2">
        <v>45709</v>
      </c>
      <c r="AE112">
        <v>2</v>
      </c>
      <c r="AF112">
        <v>10.91</v>
      </c>
      <c r="AH112" t="str">
        <f ca="1">_xll.BDS(A112,"BEST_ANALYST_RECS_BULK","headers=n","startrow",MATCH(3,_xll.BDS(A112,"BEST_ANALYST_RECS_BULK","headers=n","endcol=9","startcol=9","array=t"),0),"endrow",MATCH(3,_xll.BDS(A112,"BEST_ANALYST_RECS_BULK","headers=n","endcol=9","startcol=9","array=t"),0),"cols=10;rows=1")</f>
        <v>Deutsche Bank</v>
      </c>
      <c r="AI112" t="s">
        <v>2256</v>
      </c>
      <c r="AJ112" t="s">
        <v>142</v>
      </c>
      <c r="AK112">
        <v>3</v>
      </c>
      <c r="AL112" t="s">
        <v>124</v>
      </c>
      <c r="AM112">
        <v>320</v>
      </c>
      <c r="AN112" t="s">
        <v>132</v>
      </c>
      <c r="AO112" s="2">
        <v>45706</v>
      </c>
      <c r="AP112">
        <v>3</v>
      </c>
      <c r="AQ112">
        <v>0</v>
      </c>
    </row>
    <row r="113" spans="1:43" x14ac:dyDescent="0.25">
      <c r="A113" t="s">
        <v>617</v>
      </c>
      <c r="B113">
        <f ca="1">_xll.BDH(A113,"BEST_EPS",$B$2,$B$2,"BEST_FPERIOD_OVERRIDE=1bf","fill=previous","Days=A")</f>
        <v>5.0019999999999998</v>
      </c>
      <c r="C113">
        <f ca="1">_xll.BDH(A113,"BEST_EPS",$B$2,$B$2,"BEST_FPERIOD_OVERRIDE=2bf","fill=previous","Days=A")</f>
        <v>5.3710000000000004</v>
      </c>
      <c r="D113">
        <f ca="1">_xll.BDH(A113,"BEST_EPS",$B$2,$B$2,"BEST_FPERIOD_OVERRIDE=3bf","fill=previous","Days=A")</f>
        <v>5.7750000000000004</v>
      </c>
      <c r="E113">
        <f ca="1">_xll.BDH(A113,"BEST_TARGET_PRICE",$B$2,$B$2,"fill=previous","Days=A")</f>
        <v>100.063</v>
      </c>
      <c r="F113">
        <f ca="1">_xll.BDH($A113,F$84,$B$2,$B$2,"Dir=V","Dts=H")</f>
        <v>98.67</v>
      </c>
      <c r="G113">
        <f ca="1">_xll.BDH($A113,G$84,$B$2,$B$2,"Dir=V","Dts=H")</f>
        <v>99.71</v>
      </c>
      <c r="H113">
        <f ca="1">_xll.BDH($A113,H$84,$B$2,$B$2,"Dir=V","Dts=H")</f>
        <v>98.454999999999998</v>
      </c>
      <c r="I113">
        <f ca="1">_xll.BDH($A113,I$84,$B$2,$B$2,"Dir=V","Dts=H")</f>
        <v>99.41</v>
      </c>
      <c r="J113">
        <f t="shared" ca="1" si="1"/>
        <v>94.8</v>
      </c>
      <c r="K113">
        <f t="shared" ca="1" si="2"/>
        <v>105</v>
      </c>
      <c r="L113" t="str">
        <f ca="1">_xll.BDS(A113,"BEST_ANALYST_RECS_BULK","headers=n","startrow",MATCH(1,_xll.BDS(A113,"BEST_ANALYST_RECS_BULK","headers=n","endcol=9","startcol=9","array=t"),0),"endrow",MATCH(1,_xll.BDS(A113,"BEST_ANALYST_RECS_BULK","headers=n","endcol=9","startcol=9","array=t"),0),"cols=10;rows=1")</f>
        <v>BMO Capital Markets</v>
      </c>
      <c r="M113" t="s">
        <v>317</v>
      </c>
      <c r="N113" t="s">
        <v>123</v>
      </c>
      <c r="O113">
        <v>5</v>
      </c>
      <c r="P113" t="s">
        <v>124</v>
      </c>
      <c r="Q113">
        <v>105</v>
      </c>
      <c r="R113" t="s">
        <v>125</v>
      </c>
      <c r="S113" s="2">
        <v>45705</v>
      </c>
      <c r="T113">
        <v>1</v>
      </c>
      <c r="U113">
        <v>42.84</v>
      </c>
      <c r="W113" t="str">
        <f ca="1">_xll.BDS(A113,"BEST_ANALYST_RECS_BULK","headers=n","startrow",MATCH(2,_xll.BDS(A113,"BEST_ANALYST_RECS_BULK","headers=n","endcol=9","startcol=9","array=t"),0),"endrow",MATCH(2,_xll.BDS(A113,"BEST_ANALYST_RECS_BULK","headers=n","endcol=9","startcol=9","array=t"),0),"cols=10;rows=1")</f>
        <v>Barclays</v>
      </c>
      <c r="X113" t="s">
        <v>437</v>
      </c>
      <c r="Y113" t="s">
        <v>181</v>
      </c>
      <c r="Z113">
        <v>3</v>
      </c>
      <c r="AA113" t="s">
        <v>139</v>
      </c>
      <c r="AB113">
        <v>95</v>
      </c>
      <c r="AC113" t="s">
        <v>125</v>
      </c>
      <c r="AD113" s="2">
        <v>45684</v>
      </c>
      <c r="AE113">
        <v>2</v>
      </c>
      <c r="AF113">
        <v>37.67</v>
      </c>
      <c r="AH113" t="str">
        <f ca="1">_xll.BDS(A113,"BEST_ANALYST_RECS_BULK","headers=n","startrow",MATCH(3,_xll.BDS(A113,"BEST_ANALYST_RECS_BULK","headers=n","endcol=9","startcol=9","array=t"),0),"endrow",MATCH(3,_xll.BDS(A113,"BEST_ANALYST_RECS_BULK","headers=n","endcol=9","startcol=9","array=t"),0),"cols=10;rows=1")</f>
        <v>Sadif Investment Analytics</v>
      </c>
      <c r="AI113" t="s">
        <v>157</v>
      </c>
      <c r="AJ113" t="s">
        <v>142</v>
      </c>
      <c r="AK113">
        <v>3</v>
      </c>
      <c r="AL113" t="s">
        <v>139</v>
      </c>
      <c r="AM113">
        <v>84.4</v>
      </c>
      <c r="AN113" t="s">
        <v>222</v>
      </c>
      <c r="AO113" s="2">
        <v>45610</v>
      </c>
      <c r="AP113">
        <v>3</v>
      </c>
      <c r="AQ113">
        <v>16.760000000000002</v>
      </c>
    </row>
    <row r="114" spans="1:43" x14ac:dyDescent="0.25">
      <c r="A114" t="s">
        <v>401</v>
      </c>
      <c r="B114">
        <f ca="1">_xll.BDH(A114,"BEST_EPS",$B$2,$B$2,"BEST_FPERIOD_OVERRIDE=1bf","fill=previous","Days=A")</f>
        <v>5.944</v>
      </c>
      <c r="C114">
        <f ca="1">_xll.BDH(A114,"BEST_EPS",$B$2,$B$2,"BEST_FPERIOD_OVERRIDE=2bf","fill=previous","Days=A")</f>
        <v>6.3639999999999999</v>
      </c>
      <c r="D114">
        <f ca="1">_xll.BDH(A114,"BEST_EPS",$B$2,$B$2,"BEST_FPERIOD_OVERRIDE=3bf","fill=previous","Days=A")</f>
        <v>6.8040000000000003</v>
      </c>
      <c r="E114">
        <f ca="1">_xll.BDH(A114,"BEST_TARGET_PRICE",$B$2,$B$2,"fill=previous","Days=A")</f>
        <v>103.313</v>
      </c>
      <c r="F114">
        <f ca="1">_xll.BDH($A114,F$84,$B$2,$B$2,"Dir=V","Dts=H")</f>
        <v>106.7</v>
      </c>
      <c r="G114">
        <f ca="1">_xll.BDH($A114,G$84,$B$2,$B$2,"Dir=V","Dts=H")</f>
        <v>107.84</v>
      </c>
      <c r="H114">
        <f ca="1">_xll.BDH($A114,H$84,$B$2,$B$2,"Dir=V","Dts=H")</f>
        <v>105.97</v>
      </c>
      <c r="I114">
        <f ca="1">_xll.BDH($A114,I$84,$B$2,$B$2,"Dir=V","Dts=H")</f>
        <v>107.64</v>
      </c>
      <c r="J114">
        <f t="shared" ca="1" si="1"/>
        <v>104</v>
      </c>
      <c r="K114">
        <f t="shared" ca="1" si="2"/>
        <v>108</v>
      </c>
      <c r="L114" t="str">
        <f ca="1">_xll.BDS(A114,"BEST_ANALYST_RECS_BULK","headers=n","startrow",MATCH(1,_xll.BDS(A114,"BEST_ANALYST_RECS_BULK","headers=n","endcol=9","startcol=9","array=t"),0),"endrow",MATCH(1,_xll.BDS(A114,"BEST_ANALYST_RECS_BULK","headers=n","endcol=9","startcol=9","array=t"),0),"cols=10;rows=1")</f>
        <v>Morgan Stanley</v>
      </c>
      <c r="M114" t="s">
        <v>1410</v>
      </c>
      <c r="N114" t="s">
        <v>165</v>
      </c>
      <c r="O114">
        <v>5</v>
      </c>
      <c r="P114" t="s">
        <v>124</v>
      </c>
      <c r="Q114">
        <v>108</v>
      </c>
      <c r="R114" t="s">
        <v>132</v>
      </c>
      <c r="S114" s="2">
        <v>45708</v>
      </c>
      <c r="T114">
        <v>1</v>
      </c>
      <c r="U114">
        <v>33.83</v>
      </c>
      <c r="W114" t="e">
        <f ca="1">_xll.BDS(A114,"BEST_ANALYST_RECS_BULK","headers=n","startrow",MATCH(2,_xll.BDS(A114,"BEST_ANALYST_RECS_BULK","headers=n","endcol=9","startcol=9","array=t"),0),"endrow",MATCH(2,_xll.BDS(A114,"BEST_ANALYST_RECS_BULK","headers=n","endcol=9","startcol=9","array=t"),0),"cols=10;rows=1")</f>
        <v>#N/A</v>
      </c>
      <c r="X114" t="s">
        <v>231</v>
      </c>
      <c r="Y114" t="s">
        <v>365</v>
      </c>
      <c r="Z114">
        <v>3</v>
      </c>
      <c r="AA114" t="s">
        <v>124</v>
      </c>
      <c r="AB114">
        <v>102</v>
      </c>
      <c r="AC114" t="s">
        <v>132</v>
      </c>
      <c r="AD114" s="2">
        <v>45707</v>
      </c>
      <c r="AE114">
        <v>2</v>
      </c>
      <c r="AF114">
        <v>17.399999999999999</v>
      </c>
      <c r="AH114" t="str">
        <f ca="1">_xll.BDS(A114,"BEST_ANALYST_RECS_BULK","headers=n","startrow",MATCH(3,_xll.BDS(A114,"BEST_ANALYST_RECS_BULK","headers=n","endcol=9","startcol=9","array=t"),0),"endrow",MATCH(3,_xll.BDS(A114,"BEST_ANALYST_RECS_BULK","headers=n","endcol=9","startcol=9","array=t"),0),"cols=10;rows=1")</f>
        <v>Scotiabank</v>
      </c>
      <c r="AI114" t="s">
        <v>231</v>
      </c>
      <c r="AJ114" t="s">
        <v>365</v>
      </c>
      <c r="AK114">
        <v>3</v>
      </c>
      <c r="AL114" t="s">
        <v>124</v>
      </c>
      <c r="AM114">
        <v>102</v>
      </c>
      <c r="AN114" t="s">
        <v>132</v>
      </c>
      <c r="AO114" s="2">
        <v>45707</v>
      </c>
      <c r="AP114">
        <v>3</v>
      </c>
      <c r="AQ114">
        <v>15.84</v>
      </c>
    </row>
    <row r="115" spans="1:43" x14ac:dyDescent="0.25">
      <c r="A115" t="s">
        <v>744</v>
      </c>
      <c r="B115">
        <f ca="1">_xll.BDH(A115,"BEST_EPS",$B$2,$B$2,"BEST_FPERIOD_OVERRIDE=1bf","fill=previous","Days=A")</f>
        <v>2.0539999999999998</v>
      </c>
      <c r="C115">
        <f ca="1">_xll.BDH(A115,"BEST_EPS",$B$2,$B$2,"BEST_FPERIOD_OVERRIDE=2bf","fill=previous","Days=A")</f>
        <v>2.1549999999999998</v>
      </c>
      <c r="D115">
        <f ca="1">_xll.BDH(A115,"BEST_EPS",$B$2,$B$2,"BEST_FPERIOD_OVERRIDE=3bf","fill=previous","Days=A")</f>
        <v>2.2250000000000001</v>
      </c>
      <c r="E115">
        <f ca="1">_xll.BDH(A115,"BEST_TARGET_PRICE",$B$2,$B$2,"fill=previous","Days=A")</f>
        <v>15.364000000000001</v>
      </c>
      <c r="F115">
        <f ca="1">_xll.BDH($A115,F$84,$B$2,$B$2,"Dir=V","Dts=H")</f>
        <v>10.72</v>
      </c>
      <c r="G115">
        <f ca="1">_xll.BDH($A115,G$84,$B$2,$B$2,"Dir=V","Dts=H")</f>
        <v>10.965</v>
      </c>
      <c r="H115">
        <f ca="1">_xll.BDH($A115,H$84,$B$2,$B$2,"Dir=V","Dts=H")</f>
        <v>10.6</v>
      </c>
      <c r="I115">
        <f ca="1">_xll.BDH($A115,I$84,$B$2,$B$2,"Dir=V","Dts=H")</f>
        <v>10.86</v>
      </c>
      <c r="J115">
        <f t="shared" ca="1" si="1"/>
        <v>11.5</v>
      </c>
      <c r="K115">
        <f t="shared" ca="1" si="2"/>
        <v>12</v>
      </c>
      <c r="L115" t="str">
        <f ca="1">_xll.BDS(A115,"BEST_ANALYST_RECS_BULK","headers=n","startrow",MATCH(1,_xll.BDS(A115,"BEST_ANALYST_RECS_BULK","headers=n","endcol=9","startcol=9","array=t"),0),"endrow",MATCH(1,_xll.BDS(A115,"BEST_ANALYST_RECS_BULK","headers=n","endcol=9","startcol=9","array=t"),0),"cols=10;rows=1")</f>
        <v>Seaport Global</v>
      </c>
      <c r="M115" t="s">
        <v>745</v>
      </c>
      <c r="N115" t="s">
        <v>138</v>
      </c>
      <c r="O115">
        <v>3</v>
      </c>
      <c r="P115" t="s">
        <v>124</v>
      </c>
      <c r="Q115" t="s">
        <v>143</v>
      </c>
      <c r="R115" t="s">
        <v>125</v>
      </c>
      <c r="S115" s="2">
        <v>45637</v>
      </c>
      <c r="T115">
        <v>1</v>
      </c>
      <c r="U115">
        <v>32.770000000000003</v>
      </c>
      <c r="W115" t="str">
        <f ca="1">_xll.BDS(A115,"BEST_ANALYST_RECS_BULK","headers=n","startrow",MATCH(2,_xll.BDS(A115,"BEST_ANALYST_RECS_BULK","headers=n","endcol=9","startcol=9","array=t"),0),"endrow",MATCH(2,_xll.BDS(A115,"BEST_ANALYST_RECS_BULK","headers=n","endcol=9","startcol=9","array=t"),0),"cols=10;rows=1")</f>
        <v>Morningstar</v>
      </c>
      <c r="X115" t="s">
        <v>423</v>
      </c>
      <c r="Y115" t="s">
        <v>142</v>
      </c>
      <c r="Z115">
        <v>3</v>
      </c>
      <c r="AA115" t="s">
        <v>139</v>
      </c>
      <c r="AB115">
        <v>12</v>
      </c>
      <c r="AC115" t="s">
        <v>125</v>
      </c>
      <c r="AD115" s="2">
        <v>45692</v>
      </c>
      <c r="AE115">
        <v>2</v>
      </c>
      <c r="AF115">
        <v>0.22</v>
      </c>
      <c r="AH115" t="str">
        <f ca="1">_xll.BDS(A115,"BEST_ANALYST_RECS_BULK","headers=n","startrow",MATCH(3,_xll.BDS(A115,"BEST_ANALYST_RECS_BULK","headers=n","endcol=9","startcol=9","array=t"),0),"endrow",MATCH(3,_xll.BDS(A115,"BEST_ANALYST_RECS_BULK","headers=n","endcol=9","startcol=9","array=t"),0),"cols=10;rows=1")</f>
        <v>Zacks</v>
      </c>
      <c r="AI115" t="s">
        <v>157</v>
      </c>
      <c r="AJ115" t="s">
        <v>138</v>
      </c>
      <c r="AK115">
        <v>3</v>
      </c>
      <c r="AL115" t="s">
        <v>124</v>
      </c>
      <c r="AM115">
        <v>11</v>
      </c>
      <c r="AN115" t="s">
        <v>132</v>
      </c>
      <c r="AO115" s="2">
        <v>45702</v>
      </c>
      <c r="AP115">
        <v>3</v>
      </c>
      <c r="AQ115">
        <v>0</v>
      </c>
    </row>
    <row r="116" spans="1:43" x14ac:dyDescent="0.25">
      <c r="A116" t="s">
        <v>389</v>
      </c>
      <c r="B116">
        <f ca="1">_xll.BDH(A116,"BEST_EPS",$B$2,$B$2,"BEST_FPERIOD_OVERRIDE=1bf","fill=previous","Days=A")</f>
        <v>6.8840000000000003</v>
      </c>
      <c r="C116">
        <f ca="1">_xll.BDH(A116,"BEST_EPS",$B$2,$B$2,"BEST_FPERIOD_OVERRIDE=2bf","fill=previous","Days=A")</f>
        <v>7.2539999999999996</v>
      </c>
      <c r="D116" t="str">
        <f ca="1">_xll.BDH(A116,"BEST_EPS",$B$2,$B$2,"BEST_FPERIOD_OVERRIDE=3bf","fill=previous","Days=A")</f>
        <v>#N/A N/A</v>
      </c>
      <c r="E116">
        <f ca="1">_xll.BDH(A116,"BEST_TARGET_PRICE",$B$2,$B$2,"fill=previous","Days=A")</f>
        <v>104.125</v>
      </c>
      <c r="F116">
        <f ca="1">_xll.BDH($A116,F$84,$B$2,$B$2,"Dir=V","Dts=H")</f>
        <v>104.92</v>
      </c>
      <c r="G116">
        <f ca="1">_xll.BDH($A116,G$84,$B$2,$B$2,"Dir=V","Dts=H")</f>
        <v>106.845</v>
      </c>
      <c r="H116">
        <f ca="1">_xll.BDH($A116,H$84,$B$2,$B$2,"Dir=V","Dts=H")</f>
        <v>104.17</v>
      </c>
      <c r="I116">
        <f ca="1">_xll.BDH($A116,I$84,$B$2,$B$2,"Dir=V","Dts=H")</f>
        <v>106.73</v>
      </c>
      <c r="J116">
        <f t="shared" ca="1" si="1"/>
        <v>109.66666666666667</v>
      </c>
      <c r="K116">
        <f t="shared" ca="1" si="2"/>
        <v>118</v>
      </c>
      <c r="L116" t="str">
        <f ca="1">_xll.BDS(A116,"BEST_ANALYST_RECS_BULK","headers=n","startrow",MATCH(1,_xll.BDS(A116,"BEST_ANALYST_RECS_BULK","headers=n","endcol=9","startcol=9","array=t"),0),"endrow",MATCH(1,_xll.BDS(A116,"BEST_ANALYST_RECS_BULK","headers=n","endcol=9","startcol=9","array=t"),0),"cols=10;rows=1")</f>
        <v>Piper Sandler &amp; Co</v>
      </c>
      <c r="M116" t="s">
        <v>390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32.130000000000003</v>
      </c>
      <c r="W116" t="str">
        <f ca="1">_xll.BDS(A116,"BEST_ANALYST_RECS_BULK","headers=n","startrow",MATCH(2,_xll.BDS(A116,"BEST_ANALYST_RECS_BULK","headers=n","endcol=9","startcol=9","array=t"),0),"endrow",MATCH(2,_xll.BDS(A116,"BEST_ANALYST_RECS_BULK","headers=n","endcol=9","startcol=9","array=t"),0),"cols=10;rows=1")</f>
        <v>Zacks</v>
      </c>
      <c r="X116" t="s">
        <v>157</v>
      </c>
      <c r="Y116" t="s">
        <v>138</v>
      </c>
      <c r="Z116">
        <v>3</v>
      </c>
      <c r="AA116" t="s">
        <v>124</v>
      </c>
      <c r="AB116">
        <v>113</v>
      </c>
      <c r="AC116" t="s">
        <v>132</v>
      </c>
      <c r="AD116" s="2">
        <v>45691</v>
      </c>
      <c r="AE116">
        <v>2</v>
      </c>
      <c r="AF116">
        <v>4.4800000000000004</v>
      </c>
      <c r="AH116" t="str">
        <f ca="1">_xll.BDS(A116,"BEST_ANALYST_RECS_BULK","headers=n","startrow",MATCH(3,_xll.BDS(A116,"BEST_ANALYST_RECS_BULK","headers=n","endcol=9","startcol=9","array=t"),0),"endrow",MATCH(3,_xll.BDS(A116,"BEST_ANALYST_RECS_BULK","headers=n","endcol=9","startcol=9","array=t"),0),"cols=10;rows=1")</f>
        <v>Morgan Stanley</v>
      </c>
      <c r="AI116" t="s">
        <v>1351</v>
      </c>
      <c r="AJ116" t="s">
        <v>376</v>
      </c>
      <c r="AK116">
        <v>3</v>
      </c>
      <c r="AL116" t="s">
        <v>124</v>
      </c>
      <c r="AM116">
        <v>98</v>
      </c>
      <c r="AN116" t="s">
        <v>132</v>
      </c>
      <c r="AO116" s="2">
        <v>45712</v>
      </c>
      <c r="AP116">
        <v>3</v>
      </c>
      <c r="AQ116">
        <v>0</v>
      </c>
    </row>
    <row r="117" spans="1:43" x14ac:dyDescent="0.25">
      <c r="A117" t="s">
        <v>448</v>
      </c>
      <c r="B117">
        <f ca="1">_xll.BDH(A117,"BEST_EPS",$B$2,$B$2,"BEST_FPERIOD_OVERRIDE=1bf","fill=previous","Days=A")</f>
        <v>6.4379999999999997</v>
      </c>
      <c r="C117">
        <f ca="1">_xll.BDH(A117,"BEST_EPS",$B$2,$B$2,"BEST_FPERIOD_OVERRIDE=2bf","fill=previous","Days=A")</f>
        <v>7.9320000000000004</v>
      </c>
      <c r="D117">
        <f ca="1">_xll.BDH(A117,"BEST_EPS",$B$2,$B$2,"BEST_FPERIOD_OVERRIDE=3bf","fill=previous","Days=A")</f>
        <v>8.4960000000000004</v>
      </c>
      <c r="E117">
        <f ca="1">_xll.BDH(A117,"BEST_TARGET_PRICE",$B$2,$B$2,"fill=previous","Days=A")</f>
        <v>83.75</v>
      </c>
      <c r="F117">
        <f ca="1">_xll.BDH($A117,F$84,$B$2,$B$2,"Dir=V","Dts=H")</f>
        <v>79</v>
      </c>
      <c r="G117">
        <f ca="1">_xll.BDH($A117,G$84,$B$2,$B$2,"Dir=V","Dts=H")</f>
        <v>80.25</v>
      </c>
      <c r="H117">
        <f ca="1">_xll.BDH($A117,H$84,$B$2,$B$2,"Dir=V","Dts=H")</f>
        <v>78.864999999999995</v>
      </c>
      <c r="I117">
        <f ca="1">_xll.BDH($A117,I$84,$B$2,$B$2,"Dir=V","Dts=H")</f>
        <v>79.02</v>
      </c>
      <c r="J117">
        <f t="shared" ca="1" si="1"/>
        <v>81.666666666666671</v>
      </c>
      <c r="K117">
        <f t="shared" ca="1" si="2"/>
        <v>80</v>
      </c>
      <c r="L117" t="str">
        <f ca="1">_xll.BDS(A117,"BEST_ANALYST_RECS_BULK","headers=n","startrow",MATCH(1,_xll.BDS(A117,"BEST_ANALYST_RECS_BULK","headers=n","endcol=9","startcol=9","array=t"),0),"endrow",MATCH(1,_xll.BDS(A117,"BEST_ANALYST_RECS_BULK","headers=n","endcol=9","startcol=9","array=t"),0),"cols=10;rows=1")</f>
        <v>Keefe Bruyette &amp; Woods</v>
      </c>
      <c r="M117" t="s">
        <v>1364</v>
      </c>
      <c r="N117" t="s">
        <v>123</v>
      </c>
      <c r="O117">
        <v>5</v>
      </c>
      <c r="P117" t="s">
        <v>124</v>
      </c>
      <c r="Q117">
        <v>90</v>
      </c>
      <c r="R117" t="s">
        <v>125</v>
      </c>
      <c r="S117" s="2">
        <v>45701</v>
      </c>
      <c r="T117">
        <v>1</v>
      </c>
      <c r="U117">
        <v>12.52</v>
      </c>
      <c r="W117" t="str">
        <f ca="1">_xll.BDS(A117,"BEST_ANALYST_RECS_BULK","headers=n","startrow",MATCH(2,_xll.BDS(A117,"BEST_ANALYST_RECS_BULK","headers=n","endcol=9","startcol=9","array=t"),0),"endrow",MATCH(2,_xll.BDS(A117,"BEST_ANALYST_RECS_BULK","headers=n","endcol=9","startcol=9","array=t"),0),"cols=10;rows=1")</f>
        <v>HSBC</v>
      </c>
      <c r="X117" t="s">
        <v>1343</v>
      </c>
      <c r="Y117" t="s">
        <v>142</v>
      </c>
      <c r="Z117">
        <v>3</v>
      </c>
      <c r="AA117" t="s">
        <v>124</v>
      </c>
      <c r="AB117">
        <v>80</v>
      </c>
      <c r="AC117" t="s">
        <v>125</v>
      </c>
      <c r="AD117" s="2">
        <v>45700</v>
      </c>
      <c r="AE117">
        <v>2</v>
      </c>
      <c r="AF117">
        <v>11.16</v>
      </c>
      <c r="AH117" t="str">
        <f ca="1">_xll.BDS(A117,"BEST_ANALYST_RECS_BULK","headers=n","startrow",MATCH(3,_xll.BDS(A117,"BEST_ANALYST_RECS_BULK","headers=n","endcol=9","startcol=9","array=t"),0),"endrow",MATCH(3,_xll.BDS(A117,"BEST_ANALYST_RECS_BULK","headers=n","endcol=9","startcol=9","array=t"),0),"cols=10;rows=1")</f>
        <v>BMO Capital Markets</v>
      </c>
      <c r="AI117" t="s">
        <v>558</v>
      </c>
      <c r="AJ117" t="s">
        <v>186</v>
      </c>
      <c r="AK117">
        <v>3</v>
      </c>
      <c r="AL117" t="s">
        <v>124</v>
      </c>
      <c r="AM117">
        <v>75</v>
      </c>
      <c r="AN117" t="s">
        <v>125</v>
      </c>
      <c r="AO117" s="2">
        <v>45706</v>
      </c>
      <c r="AP117">
        <v>3</v>
      </c>
      <c r="AQ117">
        <v>9.64</v>
      </c>
    </row>
    <row r="118" spans="1:43" x14ac:dyDescent="0.25">
      <c r="A118" t="s">
        <v>778</v>
      </c>
      <c r="B118">
        <f ca="1">_xll.BDH(A118,"BEST_EPS",$B$2,$B$2,"BEST_FPERIOD_OVERRIDE=1bf","fill=previous","Days=A")</f>
        <v>16.891999999999999</v>
      </c>
      <c r="C118">
        <f ca="1">_xll.BDH(A118,"BEST_EPS",$B$2,$B$2,"BEST_FPERIOD_OVERRIDE=2bf","fill=previous","Days=A")</f>
        <v>19.954999999999998</v>
      </c>
      <c r="D118">
        <f ca="1">_xll.BDH(A118,"BEST_EPS",$B$2,$B$2,"BEST_FPERIOD_OVERRIDE=3bf","fill=previous","Days=A")</f>
        <v>20.608000000000001</v>
      </c>
      <c r="E118">
        <f ca="1">_xll.BDH(A118,"BEST_TARGET_PRICE",$B$2,$B$2,"fill=previous","Days=A")</f>
        <v>234.667</v>
      </c>
      <c r="F118">
        <f ca="1">_xll.BDH($A118,F$84,$B$2,$B$2,"Dir=V","Dts=H")</f>
        <v>204.49</v>
      </c>
      <c r="G118">
        <f ca="1">_xll.BDH($A118,G$84,$B$2,$B$2,"Dir=V","Dts=H")</f>
        <v>207.17</v>
      </c>
      <c r="H118">
        <f ca="1">_xll.BDH($A118,H$84,$B$2,$B$2,"Dir=V","Dts=H")</f>
        <v>202.005</v>
      </c>
      <c r="I118">
        <f ca="1">_xll.BDH($A118,I$84,$B$2,$B$2,"Dir=V","Dts=H")</f>
        <v>206.8</v>
      </c>
      <c r="J118">
        <f t="shared" ca="1" si="1"/>
        <v>236.5</v>
      </c>
      <c r="K118">
        <f t="shared" ca="1" si="2"/>
        <v>250</v>
      </c>
      <c r="L118" t="e">
        <f ca="1">_xll.BDS(A118,"BEST_ANALYST_RECS_BULK","headers=n","startrow",MATCH(1,_xll.BDS(A118,"BEST_ANALYST_RECS_BULK","headers=n","endcol=9","startcol=9","array=t"),0),"endrow",MATCH(1,_xll.BDS(A118,"BEST_ANALYST_RECS_BULK","headers=n","endcol=9","startcol=9","array=t"),0),"cols=10;rows=1")</f>
        <v>#N/A</v>
      </c>
      <c r="M118" t="s">
        <v>2164</v>
      </c>
      <c r="N118" t="s">
        <v>126</v>
      </c>
      <c r="O118">
        <v>5</v>
      </c>
      <c r="P118" t="s">
        <v>124</v>
      </c>
      <c r="Q118">
        <v>250</v>
      </c>
      <c r="R118" t="s">
        <v>125</v>
      </c>
      <c r="S118" s="2">
        <v>45708</v>
      </c>
      <c r="T118">
        <v>1</v>
      </c>
      <c r="U118">
        <v>16.850000000000001</v>
      </c>
      <c r="W118" t="str">
        <f ca="1">_xll.BDS(A118,"BEST_ANALYST_RECS_BULK","headers=n","startrow",MATCH(2,_xll.BDS(A118,"BEST_ANALYST_RECS_BULK","headers=n","endcol=9","startcol=9","array=t"),0),"endrow",MATCH(2,_xll.BDS(A118,"BEST_ANALYST_RECS_BULK","headers=n","endcol=9","startcol=9","array=t"),0),"cols=10;rows=1")</f>
        <v>Truist Securities</v>
      </c>
      <c r="X118" t="s">
        <v>2164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15.44</v>
      </c>
      <c r="AH118" t="str">
        <f ca="1">_xll.BDS(A118,"BEST_ANALYST_RECS_BULK","headers=n","startrow",MATCH(3,_xll.BDS(A118,"BEST_ANALYST_RECS_BULK","headers=n","endcol=9","startcol=9","array=t"),0),"endrow",MATCH(3,_xll.BDS(A118,"BEST_ANALYST_RECS_BULK","headers=n","endcol=9","startcol=9","array=t"),0),"cols=10;rows=1")</f>
        <v>ISS-EVA</v>
      </c>
      <c r="AI118" t="s">
        <v>157</v>
      </c>
      <c r="AJ118" t="s">
        <v>136</v>
      </c>
      <c r="AK118">
        <v>5</v>
      </c>
      <c r="AL118" t="s">
        <v>135</v>
      </c>
      <c r="AM118" t="s">
        <v>143</v>
      </c>
      <c r="AN118" t="s">
        <v>125</v>
      </c>
      <c r="AO118" s="2">
        <v>45363</v>
      </c>
      <c r="AP118">
        <v>3</v>
      </c>
      <c r="AQ118">
        <v>13.69</v>
      </c>
    </row>
    <row r="119" spans="1:43" x14ac:dyDescent="0.25">
      <c r="A119" t="s">
        <v>371</v>
      </c>
      <c r="B119">
        <f ca="1">_xll.BDH(A119,"BEST_EPS",$B$2,$B$2,"BEST_FPERIOD_OVERRIDE=1bf","fill=previous","Days=A")</f>
        <v>11.925000000000001</v>
      </c>
      <c r="C119">
        <f ca="1">_xll.BDH(A119,"BEST_EPS",$B$2,$B$2,"BEST_FPERIOD_OVERRIDE=2bf","fill=previous","Days=A")</f>
        <v>13.614000000000001</v>
      </c>
      <c r="D119">
        <f ca="1">_xll.BDH(A119,"BEST_EPS",$B$2,$B$2,"BEST_FPERIOD_OVERRIDE=3bf","fill=previous","Days=A")</f>
        <v>15.144</v>
      </c>
      <c r="E119">
        <f ca="1">_xll.BDH(A119,"BEST_TARGET_PRICE",$B$2,$B$2,"fill=previous","Days=A")</f>
        <v>323.06299999999999</v>
      </c>
      <c r="F119">
        <f ca="1">_xll.BDH($A119,F$84,$B$2,$B$2,"Dir=V","Dts=H")</f>
        <v>329.91</v>
      </c>
      <c r="G119">
        <f ca="1">_xll.BDH($A119,G$84,$B$2,$B$2,"Dir=V","Dts=H")</f>
        <v>332.69</v>
      </c>
      <c r="H119">
        <f ca="1">_xll.BDH($A119,H$84,$B$2,$B$2,"Dir=V","Dts=H")</f>
        <v>329.12</v>
      </c>
      <c r="I119">
        <f ca="1">_xll.BDH($A119,I$84,$B$2,$B$2,"Dir=V","Dts=H")</f>
        <v>331.83</v>
      </c>
      <c r="J119">
        <f t="shared" ca="1" si="1"/>
        <v>327.66666666666669</v>
      </c>
      <c r="K119">
        <f t="shared" ca="1" si="2"/>
        <v>336</v>
      </c>
      <c r="L119" t="str">
        <f ca="1">_xll.BDS(A119,"BEST_ANALYST_RECS_BULK","headers=n","startrow",MATCH(1,_xll.BDS(A119,"BEST_ANALYST_RECS_BULK","headers=n","endcol=9","startcol=9","array=t"),0),"endrow",MATCH(1,_xll.BDS(A119,"BEST_ANALYST_RECS_BULK","headers=n","endcol=9","startcol=9","array=t"),0),"cols=10;rows=1")</f>
        <v>Evercore ISI</v>
      </c>
      <c r="M119" t="s">
        <v>1520</v>
      </c>
      <c r="N119" t="s">
        <v>123</v>
      </c>
      <c r="O119">
        <v>5</v>
      </c>
      <c r="P119" t="s">
        <v>124</v>
      </c>
      <c r="Q119">
        <v>336</v>
      </c>
      <c r="R119" t="s">
        <v>125</v>
      </c>
      <c r="S119" s="2">
        <v>45709</v>
      </c>
      <c r="T119">
        <v>1</v>
      </c>
      <c r="U119">
        <v>35.270000000000003</v>
      </c>
      <c r="W119" t="str">
        <f ca="1">_xll.BDS(A119,"BEST_ANALYST_RECS_BULK","headers=n","startrow",MATCH(2,_xll.BDS(A119,"BEST_ANALYST_RECS_BULK","headers=n","endcol=9","startcol=9","array=t"),0),"endrow",MATCH(2,_xll.BDS(A119,"BEST_ANALYST_RECS_BULK","headers=n","endcol=9","startcol=9","array=t"),0),"cols=10;rows=1")</f>
        <v>BMO Capital Markets</v>
      </c>
      <c r="X119" t="s">
        <v>558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45706</v>
      </c>
      <c r="AE119">
        <v>2</v>
      </c>
      <c r="AF119">
        <v>32.68</v>
      </c>
      <c r="AH119" t="str">
        <f ca="1">_xll.BDS(A119,"BEST_ANALYST_RECS_BULK","headers=n","startrow",MATCH(3,_xll.BDS(A119,"BEST_ANALYST_RECS_BULK","headers=n","endcol=9","startcol=9","array=t"),0),"endrow",MATCH(3,_xll.BDS(A119,"BEST_ANALYST_RECS_BULK","headers=n","endcol=9","startcol=9","array=t"),0),"cols=10;rows=1")</f>
        <v>Piper Sandler &amp; Co</v>
      </c>
      <c r="AI119" t="s">
        <v>1417</v>
      </c>
      <c r="AJ119" t="s">
        <v>136</v>
      </c>
      <c r="AK119">
        <v>5</v>
      </c>
      <c r="AL119" t="s">
        <v>124</v>
      </c>
      <c r="AM119">
        <v>315</v>
      </c>
      <c r="AN119" t="s">
        <v>125</v>
      </c>
      <c r="AO119" s="2">
        <v>45687</v>
      </c>
      <c r="AP119">
        <v>3</v>
      </c>
      <c r="AQ119">
        <v>15.06</v>
      </c>
    </row>
    <row r="120" spans="1:43" x14ac:dyDescent="0.25">
      <c r="A120" t="s">
        <v>728</v>
      </c>
      <c r="B120">
        <f ca="1">_xll.BDH(A120,"BEST_EPS",$B$2,$B$2,"BEST_FPERIOD_OVERRIDE=1bf","fill=previous","Days=A")</f>
        <v>6.2859999999999996</v>
      </c>
      <c r="C120">
        <f ca="1">_xll.BDH(A120,"BEST_EPS",$B$2,$B$2,"BEST_FPERIOD_OVERRIDE=2bf","fill=previous","Days=A")</f>
        <v>6.78</v>
      </c>
      <c r="D120">
        <f ca="1">_xll.BDH(A120,"BEST_EPS",$B$2,$B$2,"BEST_FPERIOD_OVERRIDE=3bf","fill=previous","Days=A")</f>
        <v>7.5510000000000002</v>
      </c>
      <c r="E120">
        <f ca="1">_xll.BDH(A120,"BEST_TARGET_PRICE",$B$2,$B$2,"fill=previous","Days=A")</f>
        <v>104.238</v>
      </c>
      <c r="F120">
        <f ca="1">_xll.BDH($A120,F$84,$B$2,$B$2,"Dir=V","Dts=H")</f>
        <v>77.5</v>
      </c>
      <c r="G120">
        <f ca="1">_xll.BDH($A120,G$84,$B$2,$B$2,"Dir=V","Dts=H")</f>
        <v>78.790000000000006</v>
      </c>
      <c r="H120">
        <f ca="1">_xll.BDH($A120,H$84,$B$2,$B$2,"Dir=V","Dts=H")</f>
        <v>76.594999999999999</v>
      </c>
      <c r="I120">
        <f ca="1">_xll.BDH($A120,I$84,$B$2,$B$2,"Dir=V","Dts=H")</f>
        <v>78.05</v>
      </c>
      <c r="J120">
        <f t="shared" ca="1" si="1"/>
        <v>101.3</v>
      </c>
      <c r="K120">
        <f t="shared" ca="1" si="2"/>
        <v>121</v>
      </c>
      <c r="L120" t="str">
        <f ca="1">_xll.BDS(A120,"BEST_ANALYST_RECS_BULK","headers=n","startrow",MATCH(1,_xll.BDS(A120,"BEST_ANALYST_RECS_BULK","headers=n","endcol=9","startcol=9","array=t"),0),"endrow",MATCH(1,_xll.BDS(A120,"BEST_ANALYST_RECS_BULK","headers=n","endcol=9","startcol=9","array=t"),0),"cols=10;rows=1")</f>
        <v>JP Morgan</v>
      </c>
      <c r="M120" t="s">
        <v>2180</v>
      </c>
      <c r="N120" t="s">
        <v>315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28.21</v>
      </c>
      <c r="W120" t="str">
        <f ca="1">_xll.BDS(A120,"BEST_ANALYST_RECS_BULK","headers=n","startrow",MATCH(2,_xll.BDS(A120,"BEST_ANALYST_RECS_BULK","headers=n","endcol=9","startcol=9","array=t"),0),"endrow",MATCH(2,_xll.BDS(A120,"BEST_ANALYST_RECS_BULK","headers=n","endcol=9","startcol=9","array=t"),0),"cols=10;rows=1")</f>
        <v>Morgan Stanley</v>
      </c>
      <c r="X120" t="s">
        <v>2310</v>
      </c>
      <c r="Y120" t="s">
        <v>190</v>
      </c>
      <c r="Z120">
        <v>3</v>
      </c>
      <c r="AA120" t="s">
        <v>124</v>
      </c>
      <c r="AB120">
        <v>102</v>
      </c>
      <c r="AC120" t="s">
        <v>132</v>
      </c>
      <c r="AD120" s="2">
        <v>45709</v>
      </c>
      <c r="AE120">
        <v>2</v>
      </c>
      <c r="AF120">
        <v>0</v>
      </c>
      <c r="AH120" t="str">
        <f ca="1">_xll.BDS(A120,"BEST_ANALYST_RECS_BULK","headers=n","startrow",MATCH(3,_xll.BDS(A120,"BEST_ANALYST_RECS_BULK","headers=n","endcol=9","startcol=9","array=t"),0),"endrow",MATCH(3,_xll.BDS(A120,"BEST_ANALYST_RECS_BULK","headers=n","endcol=9","startcol=9","array=t"),0),"cols=10;rows=1")</f>
        <v>HSBC</v>
      </c>
      <c r="AI120" t="s">
        <v>397</v>
      </c>
      <c r="AJ120" t="s">
        <v>126</v>
      </c>
      <c r="AK120">
        <v>5</v>
      </c>
      <c r="AL120" t="s">
        <v>124</v>
      </c>
      <c r="AM120">
        <v>115</v>
      </c>
      <c r="AN120" t="s">
        <v>125</v>
      </c>
      <c r="AO120" s="2">
        <v>45712</v>
      </c>
      <c r="AP120">
        <v>3</v>
      </c>
      <c r="AQ120">
        <v>-2.76</v>
      </c>
    </row>
    <row r="121" spans="1:43" x14ac:dyDescent="0.25">
      <c r="A121" t="s">
        <v>774</v>
      </c>
      <c r="B121">
        <f ca="1">_xll.BDH(A121,"BEST_EPS",$B$2,$B$2,"BEST_FPERIOD_OVERRIDE=1bf","fill=previous","Days=A")</f>
        <v>-0.14899999999999999</v>
      </c>
      <c r="C121">
        <f ca="1">_xll.BDH(A121,"BEST_EPS",$B$2,$B$2,"BEST_FPERIOD_OVERRIDE=2bf","fill=previous","Days=A")</f>
        <v>3.3090000000000002</v>
      </c>
      <c r="D121">
        <f ca="1">_xll.BDH(A121,"BEST_EPS",$B$2,$B$2,"BEST_FPERIOD_OVERRIDE=3bf","fill=previous","Days=A")</f>
        <v>7.9130000000000003</v>
      </c>
      <c r="E121">
        <f ca="1">_xll.BDH(A121,"BEST_TARGET_PRICE",$B$2,$B$2,"fill=previous","Days=A")</f>
        <v>98.596000000000004</v>
      </c>
      <c r="F121">
        <f ca="1">_xll.BDH($A121,F$84,$B$2,$B$2,"Dir=V","Dts=H")</f>
        <v>80.900000000000006</v>
      </c>
      <c r="G121">
        <f ca="1">_xll.BDH($A121,G$84,$B$2,$B$2,"Dir=V","Dts=H")</f>
        <v>81.03</v>
      </c>
      <c r="H121">
        <f ca="1">_xll.BDH($A121,H$84,$B$2,$B$2,"Dir=V","Dts=H")</f>
        <v>76.69</v>
      </c>
      <c r="I121">
        <f ca="1">_xll.BDH($A121,I$84,$B$2,$B$2,"Dir=V","Dts=H")</f>
        <v>78.42</v>
      </c>
      <c r="J121">
        <f t="shared" ca="1" si="1"/>
        <v>102.95</v>
      </c>
      <c r="K121">
        <f t="shared" ca="1" si="2"/>
        <v>85</v>
      </c>
      <c r="L121" t="str">
        <f ca="1">_xll.BDS(A121,"BEST_ANALYST_RECS_BULK","headers=n","startrow",MATCH(1,_xll.BDS(A121,"BEST_ANALYST_RECS_BULK","headers=n","endcol=9","startcol=9","array=t"),0),"endrow",MATCH(1,_xll.BDS(A121,"BEST_ANALYST_RECS_BULK","headers=n","endcol=9","startcol=9","array=t"),0),"cols=10;rows=1")</f>
        <v>ISS-EVA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50.77</v>
      </c>
      <c r="W121" t="str">
        <f ca="1">_xll.BDS(A121,"BEST_ANALYST_RECS_BULK","headers=n","startrow",MATCH(2,_xll.BDS(A121,"BEST_ANALYST_RECS_BULK","headers=n","endcol=9","startcol=9","array=t"),0),"endrow",MATCH(2,_xll.BDS(A121,"BEST_ANALYST_RECS_BULK","headers=n","endcol=9","startcol=9","array=t"),0),"cols=10;rows=1")</f>
        <v>Piper Sandler &amp; Co</v>
      </c>
      <c r="X121" t="s">
        <v>801</v>
      </c>
      <c r="Y121" t="s">
        <v>315</v>
      </c>
      <c r="Z121">
        <v>1</v>
      </c>
      <c r="AA121" t="s">
        <v>124</v>
      </c>
      <c r="AB121">
        <v>85</v>
      </c>
      <c r="AC121" t="s">
        <v>125</v>
      </c>
      <c r="AD121" s="2">
        <v>45708</v>
      </c>
      <c r="AE121">
        <v>2</v>
      </c>
      <c r="AF121">
        <v>31.76</v>
      </c>
      <c r="AH121" t="str">
        <f ca="1">_xll.BDS(A121,"BEST_ANALYST_RECS_BULK","headers=n","startrow",MATCH(3,_xll.BDS(A121,"BEST_ANALYST_RECS_BULK","headers=n","endcol=9","startcol=9","array=t"),0),"endrow",MATCH(3,_xll.BDS(A121,"BEST_ANALYST_RECS_BULK","headers=n","endcol=9","startcol=9","array=t"),0),"cols=10;rows=1")</f>
        <v>Zacks</v>
      </c>
      <c r="AI121" t="s">
        <v>157</v>
      </c>
      <c r="AJ121" t="s">
        <v>138</v>
      </c>
      <c r="AK121">
        <v>3</v>
      </c>
      <c r="AL121" t="s">
        <v>135</v>
      </c>
      <c r="AM121">
        <v>88</v>
      </c>
      <c r="AN121" t="s">
        <v>132</v>
      </c>
      <c r="AO121" s="2">
        <v>45708</v>
      </c>
      <c r="AP121">
        <v>3</v>
      </c>
      <c r="AQ121">
        <v>17.329999999999998</v>
      </c>
    </row>
    <row r="122" spans="1:43" x14ac:dyDescent="0.25">
      <c r="A122" t="s">
        <v>672</v>
      </c>
      <c r="B122">
        <f ca="1">_xll.BDH(A122,"BEST_EPS",$B$2,$B$2,"BEST_FPERIOD_OVERRIDE=1bf","fill=previous","Days=A")</f>
        <v>10.185</v>
      </c>
      <c r="C122">
        <f ca="1">_xll.BDH(A122,"BEST_EPS",$B$2,$B$2,"BEST_FPERIOD_OVERRIDE=2bf","fill=previous","Days=A")</f>
        <v>11.186999999999999</v>
      </c>
      <c r="D122">
        <f ca="1">_xll.BDH(A122,"BEST_EPS",$B$2,$B$2,"BEST_FPERIOD_OVERRIDE=3bf","fill=previous","Days=A")</f>
        <v>12.798999999999999</v>
      </c>
      <c r="E122">
        <f ca="1">_xll.BDH(A122,"BEST_TARGET_PRICE",$B$2,$B$2,"fill=previous","Days=A")</f>
        <v>262.07100000000003</v>
      </c>
      <c r="F122">
        <f ca="1">_xll.BDH($A122,F$84,$B$2,$B$2,"Dir=V","Dts=H")</f>
        <v>191</v>
      </c>
      <c r="G122">
        <f ca="1">_xll.BDH($A122,G$84,$B$2,$B$2,"Dir=V","Dts=H")</f>
        <v>193.5</v>
      </c>
      <c r="H122">
        <f ca="1">_xll.BDH($A122,H$84,$B$2,$B$2,"Dir=V","Dts=H")</f>
        <v>183.26</v>
      </c>
      <c r="I122">
        <f ca="1">_xll.BDH($A122,I$84,$B$2,$B$2,"Dir=V","Dts=H")</f>
        <v>186.62</v>
      </c>
      <c r="J122">
        <f t="shared" ca="1" si="1"/>
        <v>282.2</v>
      </c>
      <c r="K122">
        <f t="shared" ca="1" si="2"/>
        <v>282.2</v>
      </c>
      <c r="L122" t="str">
        <f ca="1">_xll.BDS(A122,"BEST_ANALYST_RECS_BULK","headers=n","startrow",MATCH(1,_xll.BDS(A122,"BEST_ANALYST_RECS_BULK","headers=n","endcol=9","startcol=9","array=t"),0),"endrow",MATCH(1,_xll.BDS(A122,"BEST_ANALYST_RECS_BULK","headers=n","endcol=9","startcol=9","array=t"),0),"cols=10;rows=1")</f>
        <v>ISS-EVA</v>
      </c>
      <c r="M122" t="s">
        <v>157</v>
      </c>
      <c r="N122" t="s">
        <v>315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40.39</v>
      </c>
      <c r="W122" t="e">
        <f ca="1">_xll.BDS(A122,"BEST_ANALYST_RECS_BULK","headers=n","startrow",MATCH(2,_xll.BDS(A122,"BEST_ANALYST_RECS_BULK","headers=n","endcol=9","startcol=9","array=t"),0),"endrow",MATCH(2,_xll.BDS(A122,"BEST_ANALYST_RECS_BULK","headers=n","endcol=9","startcol=9","array=t"),0),"cols=10;rows=1")</f>
        <v>#N/A</v>
      </c>
      <c r="X122" t="s">
        <v>134</v>
      </c>
      <c r="Y122" t="s">
        <v>126</v>
      </c>
      <c r="Z122">
        <v>5</v>
      </c>
      <c r="AA122" t="s">
        <v>135</v>
      </c>
      <c r="AB122">
        <v>282.2</v>
      </c>
      <c r="AC122" t="s">
        <v>132</v>
      </c>
      <c r="AD122" s="2">
        <v>45594</v>
      </c>
      <c r="AE122">
        <v>2</v>
      </c>
      <c r="AF122">
        <v>26.22</v>
      </c>
      <c r="AH122" t="str">
        <f ca="1">_xll.BDS(A122,"BEST_ANALYST_RECS_BULK","headers=n","startrow",MATCH(3,_xll.BDS(A122,"BEST_ANALYST_RECS_BULK","headers=n","endcol=9","startcol=9","array=t"),0),"endrow",MATCH(3,_xll.BDS(A122,"BEST_ANALYST_RECS_BULK","headers=n","endcol=9","startcol=9","array=t"),0),"cols=10;rows=1")</f>
        <v>CICC</v>
      </c>
      <c r="AI122" t="s">
        <v>2314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435</v>
      </c>
      <c r="B123">
        <f ca="1">_xll.BDH(A123,"BEST_EPS",$B$2,$B$2,"BEST_FPERIOD_OVERRIDE=1bf","fill=previous","Days=A")</f>
        <v>18.355</v>
      </c>
      <c r="C123">
        <f ca="1">_xll.BDH(A123,"BEST_EPS",$B$2,$B$2,"BEST_FPERIOD_OVERRIDE=2bf","fill=previous","Days=A")</f>
        <v>21.091000000000001</v>
      </c>
      <c r="D123">
        <f ca="1">_xll.BDH(A123,"BEST_EPS",$B$2,$B$2,"BEST_FPERIOD_OVERRIDE=3bf","fill=previous","Days=A")</f>
        <v>21.100999999999999</v>
      </c>
      <c r="E123">
        <f ca="1">_xll.BDH(A123,"BEST_TARGET_PRICE",$B$2,$B$2,"fill=previous","Days=A")</f>
        <v>222.57900000000001</v>
      </c>
      <c r="F123">
        <f ca="1">_xll.BDH($A123,F$84,$B$2,$B$2,"Dir=V","Dts=H")</f>
        <v>190.25</v>
      </c>
      <c r="G123">
        <f ca="1">_xll.BDH($A123,G$84,$B$2,$B$2,"Dir=V","Dts=H")</f>
        <v>191.41749999999999</v>
      </c>
      <c r="H123">
        <f ca="1">_xll.BDH($A123,H$84,$B$2,$B$2,"Dir=V","Dts=H")</f>
        <v>188.92</v>
      </c>
      <c r="I123">
        <f ca="1">_xll.BDH($A123,I$84,$B$2,$B$2,"Dir=V","Dts=H")</f>
        <v>190.48</v>
      </c>
      <c r="J123">
        <f t="shared" ca="1" si="1"/>
        <v>228.43333333333331</v>
      </c>
      <c r="K123">
        <f t="shared" ca="1" si="2"/>
        <v>229</v>
      </c>
      <c r="L123" t="str">
        <f ca="1">_xll.BDS(A123,"BEST_ANALYST_RECS_BULK","headers=n","startrow",MATCH(1,_xll.BDS(A123,"BEST_ANALYST_RECS_BULK","headers=n","endcol=9","startcol=9","array=t"),0),"endrow",MATCH(1,_xll.BDS(A123,"BEST_ANALYST_RECS_BULK","headers=n","endcol=9","startcol=9","array=t"),0),"cols=10;rows=1")</f>
        <v>Morgan Stanley</v>
      </c>
      <c r="M123" t="s">
        <v>1351</v>
      </c>
      <c r="N123" t="s">
        <v>165</v>
      </c>
      <c r="O123">
        <v>5</v>
      </c>
      <c r="P123" t="s">
        <v>124</v>
      </c>
      <c r="Q123">
        <v>229</v>
      </c>
      <c r="R123" t="s">
        <v>132</v>
      </c>
      <c r="S123" s="2">
        <v>45712</v>
      </c>
      <c r="T123">
        <v>1</v>
      </c>
      <c r="U123">
        <v>21.09</v>
      </c>
      <c r="W123" t="e">
        <f ca="1">_xll.BDS(A123,"BEST_ANALYST_RECS_BULK","headers=n","startrow",MATCH(2,_xll.BDS(A123,"BEST_ANALYST_RECS_BULK","headers=n","endcol=9","startcol=9","array=t"),0),"endrow",MATCH(2,_xll.BDS(A123,"BEST_ANALYST_RECS_BULK","headers=n","endcol=9","startcol=9","array=t"),0),"cols=10;rows=1")</f>
        <v>#N/A</v>
      </c>
      <c r="X123" t="s">
        <v>1499</v>
      </c>
      <c r="Y123" t="s">
        <v>126</v>
      </c>
      <c r="Z123">
        <v>5</v>
      </c>
      <c r="AA123" t="s">
        <v>124</v>
      </c>
      <c r="AB123">
        <v>234</v>
      </c>
      <c r="AC123" t="s">
        <v>132</v>
      </c>
      <c r="AD123" s="2">
        <v>45698</v>
      </c>
      <c r="AE123">
        <v>2</v>
      </c>
      <c r="AF123">
        <v>21.64</v>
      </c>
      <c r="AH123" t="str">
        <f ca="1">_xll.BDS(A123,"BEST_ANALYST_RECS_BULK","headers=n","startrow",MATCH(3,_xll.BDS(A123,"BEST_ANALYST_RECS_BULK","headers=n","endcol=9","startcol=9","array=t"),0),"endrow",MATCH(3,_xll.BDS(A123,"BEST_ANALYST_RECS_BULK","headers=n","endcol=9","startcol=9","array=t"),0),"cols=10;rows=1")</f>
        <v>Baptista Research</v>
      </c>
      <c r="AI123" t="s">
        <v>134</v>
      </c>
      <c r="AJ123" t="s">
        <v>142</v>
      </c>
      <c r="AK123">
        <v>3</v>
      </c>
      <c r="AL123" t="s">
        <v>124</v>
      </c>
      <c r="AM123">
        <v>222.3</v>
      </c>
      <c r="AN123" t="s">
        <v>132</v>
      </c>
      <c r="AO123" s="2">
        <v>45622</v>
      </c>
      <c r="AP123">
        <v>3</v>
      </c>
      <c r="AQ123">
        <v>14.11</v>
      </c>
    </row>
    <row r="124" spans="1:43" x14ac:dyDescent="0.25">
      <c r="A124" t="s">
        <v>750</v>
      </c>
      <c r="B124">
        <f ca="1">_xll.BDH(A124,"BEST_EPS",$B$2,$B$2,"BEST_FPERIOD_OVERRIDE=1bf","fill=previous","Days=A")</f>
        <v>7.88</v>
      </c>
      <c r="C124">
        <f ca="1">_xll.BDH(A124,"BEST_EPS",$B$2,$B$2,"BEST_FPERIOD_OVERRIDE=2bf","fill=previous","Days=A")</f>
        <v>8.5310000000000006</v>
      </c>
      <c r="D124">
        <f ca="1">_xll.BDH(A124,"BEST_EPS",$B$2,$B$2,"BEST_FPERIOD_OVERRIDE=3bf","fill=previous","Days=A")</f>
        <v>9.3379999999999992</v>
      </c>
      <c r="E124">
        <f ca="1">_xll.BDH(A124,"BEST_TARGET_PRICE",$B$2,$B$2,"fill=previous","Days=A")</f>
        <v>143.18199999999999</v>
      </c>
      <c r="F124">
        <f ca="1">_xll.BDH($A124,F$84,$B$2,$B$2,"Dir=V","Dts=H")</f>
        <v>128.72</v>
      </c>
      <c r="G124">
        <f ca="1">_xll.BDH($A124,G$84,$B$2,$B$2,"Dir=V","Dts=H")</f>
        <v>131.02000000000001</v>
      </c>
      <c r="H124">
        <f ca="1">_xll.BDH($A124,H$84,$B$2,$B$2,"Dir=V","Dts=H")</f>
        <v>128.29499999999999</v>
      </c>
      <c r="I124">
        <f ca="1">_xll.BDH($A124,I$84,$B$2,$B$2,"Dir=V","Dts=H")</f>
        <v>129.88999999999999</v>
      </c>
      <c r="J124">
        <f t="shared" ca="1" si="1"/>
        <v>149.33333333333334</v>
      </c>
      <c r="K124">
        <f t="shared" ca="1" si="2"/>
        <v>160</v>
      </c>
      <c r="L124" t="str">
        <f ca="1">_xll.BDS(A124,"BEST_ANALYST_RECS_BULK","headers=n","startrow",MATCH(1,_xll.BDS(A124,"BEST_ANALYST_RECS_BULK","headers=n","endcol=9","startcol=9","array=t"),0),"endrow",MATCH(1,_xll.BDS(A124,"BEST_ANALYST_RECS_BULK","headers=n","endcol=9","startcol=9","array=t"),0),"cols=10;rows=1")</f>
        <v>Morningstar</v>
      </c>
      <c r="M124" t="s">
        <v>443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11.24</v>
      </c>
      <c r="W124" t="str">
        <f ca="1">_xll.BDS(A124,"BEST_ANALYST_RECS_BULK","headers=n","startrow",MATCH(2,_xll.BDS(A124,"BEST_ANALYST_RECS_BULK","headers=n","endcol=9","startcol=9","array=t"),0),"endrow",MATCH(2,_xll.BDS(A124,"BEST_ANALYST_RECS_BULK","headers=n","endcol=9","startcol=9","array=t"),0),"cols=10;rows=1")</f>
        <v>Goldman Sachs</v>
      </c>
      <c r="X124" t="s">
        <v>1531</v>
      </c>
      <c r="Y124" t="s">
        <v>126</v>
      </c>
      <c r="Z124">
        <v>5</v>
      </c>
      <c r="AA124" t="s">
        <v>124</v>
      </c>
      <c r="AB124">
        <v>138</v>
      </c>
      <c r="AC124" t="s">
        <v>132</v>
      </c>
      <c r="AD124" s="2">
        <v>45707</v>
      </c>
      <c r="AE124">
        <v>2</v>
      </c>
      <c r="AF124">
        <v>0.56999999999999995</v>
      </c>
      <c r="AH124" t="str">
        <f ca="1">_xll.BDS(A124,"BEST_ANALYST_RECS_BULK","headers=n","startrow",MATCH(3,_xll.BDS(A124,"BEST_ANALYST_RECS_BULK","headers=n","endcol=9","startcol=9","array=t"),0),"endrow",MATCH(3,_xll.BDS(A124,"BEST_ANALYST_RECS_BULK","headers=n","endcol=9","startcol=9","array=t"),0),"cols=10;rows=1")</f>
        <v>Mizuho Securities</v>
      </c>
      <c r="AI124" t="s">
        <v>1522</v>
      </c>
      <c r="AJ124" t="s">
        <v>138</v>
      </c>
      <c r="AK124">
        <v>3</v>
      </c>
      <c r="AL124" t="s">
        <v>124</v>
      </c>
      <c r="AM124">
        <v>145</v>
      </c>
      <c r="AN124" t="s">
        <v>125</v>
      </c>
      <c r="AO124" s="2">
        <v>45709</v>
      </c>
      <c r="AP124">
        <v>3</v>
      </c>
      <c r="AQ124">
        <v>0</v>
      </c>
    </row>
    <row r="125" spans="1:43" x14ac:dyDescent="0.25">
      <c r="A125" t="s">
        <v>244</v>
      </c>
      <c r="B125">
        <f ca="1">_xll.BDH(A125,"BEST_EPS",$B$2,$B$2,"BEST_FPERIOD_OVERRIDE=1bf","fill=previous","Days=A")</f>
        <v>9.6010000000000009</v>
      </c>
      <c r="C125">
        <f ca="1">_xll.BDH(A125,"BEST_EPS",$B$2,$B$2,"BEST_FPERIOD_OVERRIDE=2bf","fill=previous","Days=A")</f>
        <v>10.425000000000001</v>
      </c>
      <c r="D125">
        <f ca="1">_xll.BDH(A125,"BEST_EPS",$B$2,$B$2,"BEST_FPERIOD_OVERRIDE=3bf","fill=previous","Days=A")</f>
        <v>11.198</v>
      </c>
      <c r="E125">
        <f ca="1">_xll.BDH(A125,"BEST_TARGET_PRICE",$B$2,$B$2,"fill=previous","Days=A")</f>
        <v>209</v>
      </c>
      <c r="F125">
        <f ca="1">_xll.BDH($A125,F$84,$B$2,$B$2,"Dir=V","Dts=H")</f>
        <v>168.12</v>
      </c>
      <c r="G125">
        <f ca="1">_xll.BDH($A125,G$84,$B$2,$B$2,"Dir=V","Dts=H")</f>
        <v>169.68</v>
      </c>
      <c r="H125">
        <f ca="1">_xll.BDH($A125,H$84,$B$2,$B$2,"Dir=V","Dts=H")</f>
        <v>164.45</v>
      </c>
      <c r="I125">
        <f ca="1">_xll.BDH($A125,I$84,$B$2,$B$2,"Dir=V","Dts=H")</f>
        <v>165.54</v>
      </c>
      <c r="J125">
        <f t="shared" ca="1" si="1"/>
        <v>195.5</v>
      </c>
      <c r="K125">
        <f t="shared" ca="1" si="2"/>
        <v>194.5</v>
      </c>
      <c r="L125" t="str">
        <f ca="1">_xll.BDS(A125,"BEST_ANALYST_RECS_BULK","headers=n","startrow",MATCH(1,_xll.BDS(A125,"BEST_ANALYST_RECS_BULK","headers=n","endcol=9","startcol=9","array=t"),0),"endrow",MATCH(1,_xll.BDS(A125,"BEST_ANALYST_RECS_BULK","headers=n","endcol=9","startcol=9","array=t"),0),"cols=10;rows=1")</f>
        <v>Zacks</v>
      </c>
      <c r="M125" t="s">
        <v>157</v>
      </c>
      <c r="N125" t="s">
        <v>138</v>
      </c>
      <c r="O125">
        <v>3</v>
      </c>
      <c r="P125" t="s">
        <v>124</v>
      </c>
      <c r="Q125">
        <v>192</v>
      </c>
      <c r="R125" t="s">
        <v>132</v>
      </c>
      <c r="S125" s="2">
        <v>45695</v>
      </c>
      <c r="T125">
        <v>1</v>
      </c>
      <c r="U125">
        <v>5.15</v>
      </c>
      <c r="W125" t="str">
        <f ca="1">_xll.BDS(A125,"BEST_ANALYST_RECS_BULK","headers=n","startrow",MATCH(2,_xll.BDS(A125,"BEST_ANALYST_RECS_BULK","headers=n","endcol=9","startcol=9","array=t"),0),"endrow",MATCH(2,_xll.BDS(A125,"BEST_ANALYST_RECS_BULK","headers=n","endcol=9","startcol=9","array=t"),0),"cols=10;rows=1")</f>
        <v>DBS Bank</v>
      </c>
      <c r="X125" t="s">
        <v>1358</v>
      </c>
      <c r="Y125" t="s">
        <v>142</v>
      </c>
      <c r="Z125">
        <v>3</v>
      </c>
      <c r="AA125" t="s">
        <v>124</v>
      </c>
      <c r="AB125">
        <v>194.5</v>
      </c>
      <c r="AC125" t="s">
        <v>125</v>
      </c>
      <c r="AD125" s="2">
        <v>45611</v>
      </c>
      <c r="AE125">
        <v>2</v>
      </c>
      <c r="AF125">
        <v>4.91</v>
      </c>
      <c r="AH125" t="str">
        <f ca="1">_xll.BDS(A125,"BEST_ANALYST_RECS_BULK","headers=n","startrow",MATCH(3,_xll.BDS(A125,"BEST_ANALYST_RECS_BULK","headers=n","endcol=9","startcol=9","array=t"),0),"endrow",MATCH(3,_xll.BDS(A125,"BEST_ANALYST_RECS_BULK","headers=n","endcol=9","startcol=9","array=t"),0),"cols=10;rows=1")</f>
        <v>Morgan Stanley</v>
      </c>
      <c r="AI125" t="s">
        <v>189</v>
      </c>
      <c r="AJ125" t="s">
        <v>2313</v>
      </c>
      <c r="AK125">
        <v>1</v>
      </c>
      <c r="AL125" t="s">
        <v>124</v>
      </c>
      <c r="AM125">
        <v>164</v>
      </c>
      <c r="AN125" t="s">
        <v>132</v>
      </c>
      <c r="AO125" s="2">
        <v>45702</v>
      </c>
      <c r="AP125">
        <v>3</v>
      </c>
      <c r="AQ125">
        <v>1.79</v>
      </c>
    </row>
    <row r="126" spans="1:43" x14ac:dyDescent="0.25">
      <c r="A126" t="s">
        <v>708</v>
      </c>
      <c r="B126">
        <f ca="1">_xll.BDH(A126,"BEST_EPS",$B$2,$B$2,"BEST_FPERIOD_OVERRIDE=1bf","fill=previous","Days=A")</f>
        <v>0.77700000000000002</v>
      </c>
      <c r="C126">
        <f ca="1">_xll.BDH(A126,"BEST_EPS",$B$2,$B$2,"BEST_FPERIOD_OVERRIDE=2bf","fill=previous","Days=A")</f>
        <v>0.82799999999999996</v>
      </c>
      <c r="D126">
        <f ca="1">_xll.BDH(A126,"BEST_EPS",$B$2,$B$2,"BEST_FPERIOD_OVERRIDE=3bf","fill=previous","Days=A")</f>
        <v>0.88800000000000001</v>
      </c>
      <c r="E126">
        <f ca="1">_xll.BDH(A126,"BEST_TARGET_PRICE",$B$2,$B$2,"fill=previous","Days=A")</f>
        <v>11.519</v>
      </c>
      <c r="F126">
        <f ca="1">_xll.BDH($A126,F$84,$B$2,$B$2,"Dir=V","Dts=H")</f>
        <v>10.31</v>
      </c>
      <c r="G126">
        <f ca="1">_xll.BDH($A126,G$84,$B$2,$B$2,"Dir=V","Dts=H")</f>
        <v>10.365</v>
      </c>
      <c r="H126">
        <f ca="1">_xll.BDH($A126,H$84,$B$2,$B$2,"Dir=V","Dts=H")</f>
        <v>10.29</v>
      </c>
      <c r="I126">
        <f ca="1">_xll.BDH($A126,I$84,$B$2,$B$2,"Dir=V","Dts=H")</f>
        <v>10.32</v>
      </c>
      <c r="J126">
        <f t="shared" ca="1" si="1"/>
        <v>9.4233333333333338</v>
      </c>
      <c r="K126">
        <f t="shared" ca="1" si="2"/>
        <v>11.33</v>
      </c>
      <c r="L126" t="str">
        <f ca="1">_xll.BDS(A126,"BEST_ANALYST_RECS_BULK","headers=n","startrow",MATCH(1,_xll.BDS(A126,"BEST_ANALYST_RECS_BULK","headers=n","endcol=9","startcol=9","array=t"),0),"endrow",MATCH(1,_xll.BDS(A126,"BEST_ANALYST_RECS_BULK","headers=n","endcol=9","startcol=9","array=t"),0),"cols=10;rows=1")</f>
        <v>Morningstar</v>
      </c>
      <c r="M126" t="s">
        <v>1475</v>
      </c>
      <c r="N126" t="s">
        <v>142</v>
      </c>
      <c r="O126">
        <v>3</v>
      </c>
      <c r="P126" t="s">
        <v>139</v>
      </c>
      <c r="Q126">
        <v>11</v>
      </c>
      <c r="R126" t="s">
        <v>125</v>
      </c>
      <c r="S126" s="2">
        <v>45709</v>
      </c>
      <c r="T126">
        <v>1</v>
      </c>
      <c r="U126">
        <v>17.89</v>
      </c>
      <c r="W126" t="str">
        <f ca="1">_xll.BDS(A126,"BEST_ANALYST_RECS_BULK","headers=n","startrow",MATCH(2,_xll.BDS(A126,"BEST_ANALYST_RECS_BULK","headers=n","endcol=9","startcol=9","array=t"),0),"endrow",MATCH(2,_xll.BDS(A126,"BEST_ANALYST_RECS_BULK","headers=n","endcol=9","startcol=9","array=t"),0),"cols=10;rows=1")</f>
        <v>Morgan Stanley</v>
      </c>
      <c r="X126" t="s">
        <v>1359</v>
      </c>
      <c r="Y126" t="s">
        <v>1360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16.3</v>
      </c>
      <c r="AH126" t="str">
        <f ca="1">_xll.BDS(A126,"BEST_ANALYST_RECS_BULK","headers=n","startrow",MATCH(3,_xll.BDS(A126,"BEST_ANALYST_RECS_BULK","headers=n","endcol=9","startcol=9","array=t"),0),"endrow",MATCH(3,_xll.BDS(A126,"BEST_ANALYST_RECS_BULK","headers=n","endcol=9","startcol=9","array=t"),0),"cols=10;rows=1")</f>
        <v>Sadif Investment Analytics</v>
      </c>
      <c r="AI126" t="s">
        <v>157</v>
      </c>
      <c r="AJ126" t="s">
        <v>142</v>
      </c>
      <c r="AK126">
        <v>3</v>
      </c>
      <c r="AL126" t="s">
        <v>124</v>
      </c>
      <c r="AM126">
        <v>5.94</v>
      </c>
      <c r="AN126" t="s">
        <v>208</v>
      </c>
      <c r="AO126" s="2">
        <v>45658</v>
      </c>
      <c r="AP126">
        <v>3</v>
      </c>
      <c r="AQ126">
        <v>9.65</v>
      </c>
    </row>
    <row r="127" spans="1:43" x14ac:dyDescent="0.25">
      <c r="A127" t="s">
        <v>187</v>
      </c>
      <c r="B127">
        <f ca="1">_xll.BDH(A127,"BEST_EPS",$B$2,$B$2,"BEST_FPERIOD_OVERRIDE=1bf","fill=previous","Days=A")</f>
        <v>4.9050000000000002</v>
      </c>
      <c r="C127">
        <f ca="1">_xll.BDH(A127,"BEST_EPS",$B$2,$B$2,"BEST_FPERIOD_OVERRIDE=2bf","fill=previous","Days=A")</f>
        <v>6.5190000000000001</v>
      </c>
      <c r="D127">
        <f ca="1">_xll.BDH(A127,"BEST_EPS",$B$2,$B$2,"BEST_FPERIOD_OVERRIDE=3bf","fill=previous","Days=A")</f>
        <v>8.0530000000000008</v>
      </c>
      <c r="E127">
        <f ca="1">_xll.BDH(A127,"BEST_TARGET_PRICE",$B$2,$B$2,"fill=previous","Days=A")</f>
        <v>146.07900000000001</v>
      </c>
      <c r="F127">
        <f ca="1">_xll.BDH($A127,F$84,$B$2,$B$2,"Dir=V","Dts=H")</f>
        <v>107.88500000000001</v>
      </c>
      <c r="G127">
        <f ca="1">_xll.BDH($A127,G$84,$B$2,$B$2,"Dir=V","Dts=H")</f>
        <v>108.64</v>
      </c>
      <c r="H127">
        <f ca="1">_xll.BDH($A127,H$84,$B$2,$B$2,"Dir=V","Dts=H")</f>
        <v>103.62</v>
      </c>
      <c r="I127">
        <f ca="1">_xll.BDH($A127,I$84,$B$2,$B$2,"Dir=V","Dts=H")</f>
        <v>103.96</v>
      </c>
      <c r="J127">
        <f t="shared" ca="1" si="1"/>
        <v>134.5</v>
      </c>
      <c r="K127">
        <f t="shared" ca="1" si="2"/>
        <v>129</v>
      </c>
      <c r="L127" t="str">
        <f ca="1">_xll.BDS(A127,"BEST_ANALYST_RECS_BULK","headers=n","startrow",MATCH(1,_xll.BDS(A127,"BEST_ANALYST_RECS_BULK","headers=n","endcol=9","startcol=9","array=t"),0),"endrow",MATCH(1,_xll.BDS(A127,"BEST_ANALYST_RECS_BULK","headers=n","endcol=9","startcol=9","array=t"),0),"cols=10;rows=1")</f>
        <v>ISS-EVA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38.75</v>
      </c>
      <c r="W127" t="str">
        <f ca="1">_xll.BDS(A127,"BEST_ANALYST_RECS_BULK","headers=n","startrow",MATCH(2,_xll.BDS(A127,"BEST_ANALYST_RECS_BULK","headers=n","endcol=9","startcol=9","array=t"),0),"endrow",MATCH(2,_xll.BDS(A127,"BEST_ANALYST_RECS_BULK","headers=n","endcol=9","startcol=9","array=t"),0),"cols=10;rows=1")</f>
        <v>Zacks</v>
      </c>
      <c r="X127" t="s">
        <v>157</v>
      </c>
      <c r="Y127" t="s">
        <v>138</v>
      </c>
      <c r="Z127">
        <v>3</v>
      </c>
      <c r="AA127" t="s">
        <v>124</v>
      </c>
      <c r="AB127">
        <v>114</v>
      </c>
      <c r="AC127" t="s">
        <v>132</v>
      </c>
      <c r="AD127" s="2">
        <v>45713</v>
      </c>
      <c r="AE127">
        <v>2</v>
      </c>
      <c r="AF127">
        <v>26.2</v>
      </c>
      <c r="AH127" t="str">
        <f ca="1">_xll.BDS(A127,"BEST_ANALYST_RECS_BULK","headers=n","startrow",MATCH(3,_xll.BDS(A127,"BEST_ANALYST_RECS_BULK","headers=n","endcol=9","startcol=9","array=t"),0),"endrow",MATCH(3,_xll.BDS(A127,"BEST_ANALYST_RECS_BULK","headers=n","endcol=9","startcol=9","array=t"),0),"cols=10;rows=1")</f>
        <v>Morningstar</v>
      </c>
      <c r="AI127" t="s">
        <v>350</v>
      </c>
      <c r="AJ127" t="s">
        <v>126</v>
      </c>
      <c r="AK127">
        <v>5</v>
      </c>
      <c r="AL127" t="s">
        <v>135</v>
      </c>
      <c r="AM127">
        <v>140</v>
      </c>
      <c r="AN127" t="s">
        <v>125</v>
      </c>
      <c r="AO127" s="2">
        <v>45695</v>
      </c>
      <c r="AP127">
        <v>3</v>
      </c>
      <c r="AQ127">
        <v>23.64</v>
      </c>
    </row>
    <row r="128" spans="1:43" x14ac:dyDescent="0.25">
      <c r="A128" t="s">
        <v>496</v>
      </c>
      <c r="B128">
        <f ca="1">_xll.BDH(A128,"BEST_EPS",$B$2,$B$2,"BEST_FPERIOD_OVERRIDE=1bf","fill=previous","Days=A")</f>
        <v>7.1779999999999999</v>
      </c>
      <c r="C128">
        <f ca="1">_xll.BDH(A128,"BEST_EPS",$B$2,$B$2,"BEST_FPERIOD_OVERRIDE=2bf","fill=previous","Days=A")</f>
        <v>7.8380000000000001</v>
      </c>
      <c r="D128">
        <f ca="1">_xll.BDH(A128,"BEST_EPS",$B$2,$B$2,"BEST_FPERIOD_OVERRIDE=3bf","fill=previous","Days=A")</f>
        <v>8.609</v>
      </c>
      <c r="E128">
        <f ca="1">_xll.BDH(A128,"BEST_TARGET_PRICE",$B$2,$B$2,"fill=previous","Days=A")</f>
        <v>201.13300000000001</v>
      </c>
      <c r="F128">
        <f ca="1">_xll.BDH($A128,F$84,$B$2,$B$2,"Dir=V","Dts=H")</f>
        <v>185.38</v>
      </c>
      <c r="G128">
        <f ca="1">_xll.BDH($A128,G$84,$B$2,$B$2,"Dir=V","Dts=H")</f>
        <v>187.89</v>
      </c>
      <c r="H128">
        <f ca="1">_xll.BDH($A128,H$84,$B$2,$B$2,"Dir=V","Dts=H")</f>
        <v>184.77</v>
      </c>
      <c r="I128">
        <f ca="1">_xll.BDH($A128,I$84,$B$2,$B$2,"Dir=V","Dts=H")</f>
        <v>186.95</v>
      </c>
      <c r="J128">
        <f t="shared" ca="1" si="1"/>
        <v>204.33333333333334</v>
      </c>
      <c r="K128">
        <f t="shared" ca="1" si="2"/>
        <v>208</v>
      </c>
      <c r="L128" t="str">
        <f ca="1">_xll.BDS(A128,"BEST_ANALYST_RECS_BULK","headers=n","startrow",MATCH(1,_xll.BDS(A128,"BEST_ANALYST_RECS_BULK","headers=n","endcol=9","startcol=9","array=t"),0),"endrow",MATCH(1,_xll.BDS(A128,"BEST_ANALYST_RECS_BULK","headers=n","endcol=9","startcol=9","array=t"),0),"cols=10;rows=1")</f>
        <v>Baptista Research</v>
      </c>
      <c r="M128" t="s">
        <v>134</v>
      </c>
      <c r="N128" t="s">
        <v>142</v>
      </c>
      <c r="O128">
        <v>3</v>
      </c>
      <c r="P128" t="s">
        <v>139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tr">
        <f ca="1">_xll.BDS(A128,"BEST_ANALYST_RECS_BULK","headers=n","startrow",MATCH(2,_xll.BDS(A128,"BEST_ANALYST_RECS_BULK","headers=n","endcol=9","startcol=9","array=t"),0),"endrow",MATCH(2,_xll.BDS(A128,"BEST_ANALYST_RECS_BULK","headers=n","endcol=9","startcol=9","array=t"),0),"cols=10;rows=1")</f>
        <v>Oppenheimer</v>
      </c>
      <c r="X128" t="s">
        <v>441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10.37</v>
      </c>
      <c r="AH128" t="str">
        <f ca="1">_xll.BDS(A128,"BEST_ANALYST_RECS_BULK","headers=n","startrow",MATCH(3,_xll.BDS(A128,"BEST_ANALYST_RECS_BULK","headers=n","endcol=9","startcol=9","array=t"),0),"endrow",MATCH(3,_xll.BDS(A128,"BEST_ANALYST_RECS_BULK","headers=n","endcol=9","startcol=9","array=t"),0),"cols=10;rows=1")</f>
        <v>Mizuho Securities</v>
      </c>
      <c r="AI128" t="s">
        <v>1522</v>
      </c>
      <c r="AJ128" t="s">
        <v>123</v>
      </c>
      <c r="AK128">
        <v>5</v>
      </c>
      <c r="AL128" t="s">
        <v>124</v>
      </c>
      <c r="AM128">
        <v>200</v>
      </c>
      <c r="AN128" t="s">
        <v>125</v>
      </c>
      <c r="AO128" s="2">
        <v>45709</v>
      </c>
      <c r="AP128">
        <v>3</v>
      </c>
      <c r="AQ128">
        <v>4.92</v>
      </c>
    </row>
    <row r="129" spans="1:43" x14ac:dyDescent="0.25">
      <c r="A129" t="s">
        <v>226</v>
      </c>
      <c r="B129">
        <f ca="1">_xll.BDH(A129,"BEST_EPS",$B$2,$B$2,"BEST_FPERIOD_OVERRIDE=1bf","fill=previous","Days=A")</f>
        <v>20.803000000000001</v>
      </c>
      <c r="C129">
        <f ca="1">_xll.BDH(A129,"BEST_EPS",$B$2,$B$2,"BEST_FPERIOD_OVERRIDE=2bf","fill=previous","Days=A")</f>
        <v>21.725000000000001</v>
      </c>
      <c r="D129">
        <f ca="1">_xll.BDH(A129,"BEST_EPS",$B$2,$B$2,"BEST_FPERIOD_OVERRIDE=3bf","fill=previous","Days=A")</f>
        <v>22.515000000000001</v>
      </c>
      <c r="E129">
        <f ca="1">_xll.BDH(A129,"BEST_TARGET_PRICE",$B$2,$B$2,"fill=previous","Days=A")</f>
        <v>320.42899999999997</v>
      </c>
      <c r="F129">
        <f ca="1">_xll.BDH($A129,F$84,$B$2,$B$2,"Dir=V","Dts=H")</f>
        <v>311.8</v>
      </c>
      <c r="G129">
        <f ca="1">_xll.BDH($A129,G$84,$B$2,$B$2,"Dir=V","Dts=H")</f>
        <v>318.3</v>
      </c>
      <c r="H129">
        <f ca="1">_xll.BDH($A129,H$84,$B$2,$B$2,"Dir=V","Dts=H")</f>
        <v>310.3</v>
      </c>
      <c r="I129">
        <f ca="1">_xll.BDH($A129,I$84,$B$2,$B$2,"Dir=V","Dts=H")</f>
        <v>315.63</v>
      </c>
      <c r="J129">
        <f t="shared" ca="1" si="1"/>
        <v>308</v>
      </c>
      <c r="K129">
        <f t="shared" ca="1" si="2"/>
        <v>298</v>
      </c>
      <c r="L129" t="str">
        <f ca="1">_xll.BDS(A129,"BEST_ANALYST_RECS_BULK","headers=n","startrow",MATCH(1,_xll.BDS(A129,"BEST_ANALYST_RECS_BULK","headers=n","endcol=9","startcol=9","array=t"),0),"endrow",MATCH(1,_xll.BDS(A129,"BEST_ANALYST_RECS_BULK","headers=n","endcol=9","startcol=9","array=t"),0),"cols=10;rows=1")</f>
        <v>Truist Securities</v>
      </c>
      <c r="M129" t="s">
        <v>2058</v>
      </c>
      <c r="N129" t="s">
        <v>142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tr">
        <f ca="1">_xll.BDS(A129,"BEST_ANALYST_RECS_BULK","headers=n","startrow",MATCH(2,_xll.BDS(A129,"BEST_ANALYST_RECS_BULK","headers=n","endcol=9","startcol=9","array=t"),0),"endrow",MATCH(2,_xll.BDS(A129,"BEST_ANALYST_RECS_BULK","headers=n","endcol=9","startcol=9","array=t"),0),"cols=10;rows=1")</f>
        <v>Wells Fargo</v>
      </c>
      <c r="X129" t="s">
        <v>227</v>
      </c>
      <c r="Y129" t="s">
        <v>181</v>
      </c>
      <c r="Z129">
        <v>3</v>
      </c>
      <c r="AA129" t="s">
        <v>124</v>
      </c>
      <c r="AB129">
        <v>280</v>
      </c>
      <c r="AC129" t="s">
        <v>125</v>
      </c>
      <c r="AD129" s="2">
        <v>45692</v>
      </c>
      <c r="AE129">
        <v>2</v>
      </c>
      <c r="AF129">
        <v>14.57</v>
      </c>
      <c r="AH129" t="str">
        <f ca="1">_xll.BDS(A129,"BEST_ANALYST_RECS_BULK","headers=n","startrow",MATCH(3,_xll.BDS(A129,"BEST_ANALYST_RECS_BULK","headers=n","endcol=9","startcol=9","array=t"),0),"endrow",MATCH(3,_xll.BDS(A129,"BEST_ANALYST_RECS_BULK","headers=n","endcol=9","startcol=9","array=t"),0),"cols=10;rows=1")</f>
        <v>BMO Capital Markets</v>
      </c>
      <c r="AI129" t="s">
        <v>2050</v>
      </c>
      <c r="AJ129" t="s">
        <v>123</v>
      </c>
      <c r="AK129">
        <v>5</v>
      </c>
      <c r="AL129" t="s">
        <v>124</v>
      </c>
      <c r="AM129">
        <v>346</v>
      </c>
      <c r="AN129" t="s">
        <v>125</v>
      </c>
      <c r="AO129" s="2">
        <v>45713</v>
      </c>
      <c r="AP129">
        <v>3</v>
      </c>
      <c r="AQ129">
        <v>10.4</v>
      </c>
    </row>
    <row r="130" spans="1:43" x14ac:dyDescent="0.25">
      <c r="A130" t="s">
        <v>466</v>
      </c>
      <c r="B130">
        <f ca="1">_xll.BDH(A130,"BEST_EPS",$B$2,$B$2,"BEST_FPERIOD_OVERRIDE=1bf","fill=previous","Days=A")</f>
        <v>38.868000000000002</v>
      </c>
      <c r="C130">
        <f ca="1">_xll.BDH(A130,"BEST_EPS",$B$2,$B$2,"BEST_FPERIOD_OVERRIDE=2bf","fill=previous","Days=A")</f>
        <v>42.762</v>
      </c>
      <c r="D130">
        <f ca="1">_xll.BDH(A130,"BEST_EPS",$B$2,$B$2,"BEST_FPERIOD_OVERRIDE=3bf","fill=previous","Days=A")</f>
        <v>45.615000000000002</v>
      </c>
      <c r="E130">
        <f ca="1">_xll.BDH(A130,"BEST_TARGET_PRICE",$B$2,$B$2,"fill=previous","Days=A")</f>
        <v>572.91700000000003</v>
      </c>
      <c r="F130">
        <f ca="1">_xll.BDH($A130,F$84,$B$2,$B$2,"Dir=V","Dts=H")</f>
        <v>532.54999999999995</v>
      </c>
      <c r="G130">
        <f ca="1">_xll.BDH($A130,G$84,$B$2,$B$2,"Dir=V","Dts=H")</f>
        <v>535.01599999999996</v>
      </c>
      <c r="H130">
        <f ca="1">_xll.BDH($A130,H$84,$B$2,$B$2,"Dir=V","Dts=H")</f>
        <v>516.39800000000002</v>
      </c>
      <c r="I130">
        <f ca="1">_xll.BDH($A130,I$84,$B$2,$B$2,"Dir=V","Dts=H")</f>
        <v>522</v>
      </c>
      <c r="J130">
        <f t="shared" ca="1" si="1"/>
        <v>576.33333333333337</v>
      </c>
      <c r="K130">
        <f t="shared" ca="1" si="2"/>
        <v>582</v>
      </c>
      <c r="L130" t="str">
        <f ca="1">_xll.BDS(A130,"BEST_ANALYST_RECS_BULK","headers=n","startrow",MATCH(1,_xll.BDS(A130,"BEST_ANALYST_RECS_BULK","headers=n","endcol=9","startcol=9","array=t"),0),"endrow",MATCH(1,_xll.BDS(A130,"BEST_ANALYST_RECS_BULK","headers=n","endcol=9","startcol=9","array=t"),0),"cols=10;rows=1")</f>
        <v>Argus Research Company</v>
      </c>
      <c r="M130" t="s">
        <v>372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32.14</v>
      </c>
      <c r="W130" t="e">
        <f ca="1">_xll.BDS(A130,"BEST_ANALYST_RECS_BULK","headers=n","startrow",MATCH(2,_xll.BDS(A130,"BEST_ANALYST_RECS_BULK","headers=n","endcol=9","startcol=9","array=t"),0),"endrow",MATCH(2,_xll.BDS(A130,"BEST_ANALYST_RECS_BULK","headers=n","endcol=9","startcol=9","array=t"),0),"cols=10;rows=1")</f>
        <v>#N/A</v>
      </c>
      <c r="X130" t="s">
        <v>372</v>
      </c>
      <c r="Y130" t="s">
        <v>126</v>
      </c>
      <c r="Z130">
        <v>5</v>
      </c>
      <c r="AA130" t="s">
        <v>124</v>
      </c>
      <c r="AB130">
        <v>582</v>
      </c>
      <c r="AC130" t="s">
        <v>125</v>
      </c>
      <c r="AD130" s="2">
        <v>45698</v>
      </c>
      <c r="AE130">
        <v>2</v>
      </c>
      <c r="AF130">
        <v>34.32</v>
      </c>
      <c r="AH130" t="str">
        <f ca="1">_xll.BDS(A130,"BEST_ANALYST_RECS_BULK","headers=n","startrow",MATCH(3,_xll.BDS(A130,"BEST_ANALYST_RECS_BULK","headers=n","endcol=9","startcol=9","array=t"),0),"endrow",MATCH(3,_xll.BDS(A130,"BEST_ANALYST_RECS_BULK","headers=n","endcol=9","startcol=9","array=t"),0),"cols=10;rows=1")</f>
        <v>Goldman Sachs</v>
      </c>
      <c r="AI130" t="s">
        <v>467</v>
      </c>
      <c r="AJ130" t="s">
        <v>138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14.58</v>
      </c>
    </row>
    <row r="131" spans="1:43" x14ac:dyDescent="0.25">
      <c r="A131" t="s">
        <v>291</v>
      </c>
      <c r="B131">
        <f ca="1">_xll.BDH(A131,"BEST_EPS",$B$2,$B$2,"BEST_FPERIOD_OVERRIDE=1bf","fill=previous","Days=A")</f>
        <v>6.61</v>
      </c>
      <c r="C131">
        <f ca="1">_xll.BDH(A131,"BEST_EPS",$B$2,$B$2,"BEST_FPERIOD_OVERRIDE=2bf","fill=previous","Days=A")</f>
        <v>7.1269999999999998</v>
      </c>
      <c r="D131">
        <f ca="1">_xll.BDH(A131,"BEST_EPS",$B$2,$B$2,"BEST_FPERIOD_OVERRIDE=3bf","fill=previous","Days=A")</f>
        <v>7.7389999999999999</v>
      </c>
      <c r="E131">
        <f ca="1">_xll.BDH(A131,"BEST_TARGET_PRICE",$B$2,$B$2,"fill=previous","Days=A")</f>
        <v>222.84200000000001</v>
      </c>
      <c r="F131">
        <f ca="1">_xll.BDH($A131,F$84,$B$2,$B$2,"Dir=V","Dts=H")</f>
        <v>197.51</v>
      </c>
      <c r="G131">
        <f ca="1">_xll.BDH($A131,G$84,$B$2,$B$2,"Dir=V","Dts=H")</f>
        <v>206.27</v>
      </c>
      <c r="H131">
        <f ca="1">_xll.BDH($A131,H$84,$B$2,$B$2,"Dir=V","Dts=H")</f>
        <v>195.02</v>
      </c>
      <c r="I131">
        <f ca="1">_xll.BDH($A131,I$84,$B$2,$B$2,"Dir=V","Dts=H")</f>
        <v>203.75</v>
      </c>
      <c r="J131">
        <f t="shared" ca="1" si="1"/>
        <v>213.33333333333334</v>
      </c>
      <c r="K131">
        <f t="shared" ca="1" si="2"/>
        <v>225</v>
      </c>
      <c r="L131" t="str">
        <f ca="1">_xll.BDS(A131,"BEST_ANALYST_RECS_BULK","headers=n","startrow",MATCH(1,_xll.BDS(A131,"BEST_ANALYST_RECS_BULK","headers=n","endcol=9","startcol=9","array=t"),0),"endrow",MATCH(1,_xll.BDS(A131,"BEST_ANALYST_RECS_BULK","headers=n","endcol=9","startcol=9","array=t"),0),"cols=10;rows=1")</f>
        <v>ARC Independent Research</v>
      </c>
      <c r="M131" t="s">
        <v>292</v>
      </c>
      <c r="N131" t="s">
        <v>142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26.85</v>
      </c>
      <c r="W131" t="str">
        <f ca="1">_xll.BDS(A131,"BEST_ANALYST_RECS_BULK","headers=n","startrow",MATCH(2,_xll.BDS(A131,"BEST_ANALYST_RECS_BULK","headers=n","endcol=9","startcol=9","array=t"),0),"endrow",MATCH(2,_xll.BDS(A131,"BEST_ANALYST_RECS_BULK","headers=n","endcol=9","startcol=9","array=t"),0),"cols=10;rows=1")</f>
        <v>Wells Fargo</v>
      </c>
      <c r="X131" t="s">
        <v>1365</v>
      </c>
      <c r="Y131" t="s">
        <v>181</v>
      </c>
      <c r="Z131">
        <v>3</v>
      </c>
      <c r="AA131" t="s">
        <v>124</v>
      </c>
      <c r="AB131">
        <v>195</v>
      </c>
      <c r="AC131" t="s">
        <v>125</v>
      </c>
      <c r="AD131" s="2">
        <v>45680</v>
      </c>
      <c r="AE131">
        <v>2</v>
      </c>
      <c r="AF131">
        <v>17.579999999999998</v>
      </c>
      <c r="AH131" t="str">
        <f ca="1">_xll.BDS(A131,"BEST_ANALYST_RECS_BULK","headers=n","startrow",MATCH(3,_xll.BDS(A131,"BEST_ANALYST_RECS_BULK","headers=n","endcol=9","startcol=9","array=t"),0),"endrow",MATCH(3,_xll.BDS(A131,"BEST_ANALYST_RECS_BULK","headers=n","endcol=9","startcol=9","array=t"),0),"cols=10;rows=1")</f>
        <v>RBC Capital</v>
      </c>
      <c r="AI131" t="s">
        <v>2298</v>
      </c>
      <c r="AJ131" t="s">
        <v>123</v>
      </c>
      <c r="AK131">
        <v>5</v>
      </c>
      <c r="AL131" t="s">
        <v>124</v>
      </c>
      <c r="AM131">
        <v>236</v>
      </c>
      <c r="AN131" t="s">
        <v>132</v>
      </c>
      <c r="AO131" s="2">
        <v>45713</v>
      </c>
      <c r="AP131">
        <v>3</v>
      </c>
      <c r="AQ131">
        <v>4.5199999999999996</v>
      </c>
    </row>
    <row r="132" spans="1:43" x14ac:dyDescent="0.25">
      <c r="A132" t="s">
        <v>133</v>
      </c>
      <c r="B132">
        <f ca="1">_xll.BDH(A132,"BEST_EPS",$B$2,$B$2,"BEST_FPERIOD_OVERRIDE=1bf","fill=previous","Days=A")</f>
        <v>7.133</v>
      </c>
      <c r="C132">
        <f ca="1">_xll.BDH(A132,"BEST_EPS",$B$2,$B$2,"BEST_FPERIOD_OVERRIDE=2bf","fill=previous","Days=A")</f>
        <v>8.6059999999999999</v>
      </c>
      <c r="D132">
        <f ca="1">_xll.BDH(A132,"BEST_EPS",$B$2,$B$2,"BEST_FPERIOD_OVERRIDE=3bf","fill=previous","Days=A")</f>
        <v>10.364000000000001</v>
      </c>
      <c r="E132">
        <f ca="1">_xll.BDH(A132,"BEST_TARGET_PRICE",$B$2,$B$2,"fill=previous","Days=A")</f>
        <v>268.84100000000001</v>
      </c>
      <c r="F132">
        <f ca="1">_xll.BDH($A132,F$84,$B$2,$B$2,"Dir=V","Dts=H")</f>
        <v>211.63</v>
      </c>
      <c r="G132">
        <f ca="1">_xll.BDH($A132,G$84,$B$2,$B$2,"Dir=V","Dts=H")</f>
        <v>213.34</v>
      </c>
      <c r="H132">
        <f ca="1">_xll.BDH($A132,H$84,$B$2,$B$2,"Dir=V","Dts=H")</f>
        <v>204.16</v>
      </c>
      <c r="I132">
        <f ca="1">_xll.BDH($A132,I$84,$B$2,$B$2,"Dir=V","Dts=H")</f>
        <v>212.8</v>
      </c>
      <c r="J132">
        <f t="shared" ca="1" si="1"/>
        <v>280.48666666666668</v>
      </c>
      <c r="K132">
        <f t="shared" ca="1" si="2"/>
        <v>295.45999999999998</v>
      </c>
      <c r="L132" t="str">
        <f ca="1">_xll.BDS(A132,"BEST_ANALYST_RECS_BULK","headers=n","startrow",MATCH(1,_xll.BDS(A132,"BEST_ANALYST_RECS_BULK","headers=n","endcol=9","startcol=9","array=t"),0),"endrow",MATCH(1,_xll.BDS(A132,"BEST_ANALYST_RECS_BULK","headers=n","endcol=9","startcol=9","array=t"),0),"cols=10;rows=1")</f>
        <v>Punto Research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37.29</v>
      </c>
      <c r="W132" t="str">
        <f ca="1">_xll.BDS(A132,"BEST_ANALYST_RECS_BULK","headers=n","startrow",MATCH(2,_xll.BDS(A132,"BEST_ANALYST_RECS_BULK","headers=n","endcol=9","startcol=9","array=t"),0),"endrow",MATCH(2,_xll.BDS(A132,"BEST_ANALYST_RECS_BULK","headers=n","endcol=9","startcol=9","array=t"),0),"cols=10;rows=1")</f>
        <v>Baptista Research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35.71</v>
      </c>
      <c r="AH132" t="str">
        <f ca="1">_xll.BDS(A132,"BEST_ANALYST_RECS_BULK","headers=n","startrow",MATCH(3,_xll.BDS(A132,"BEST_ANALYST_RECS_BULK","headers=n","endcol=9","startcol=9","array=t"),0),"endrow",MATCH(3,_xll.BDS(A132,"BEST_ANALYST_RECS_BULK","headers=n","endcol=9","startcol=9","array=t"),0),"cols=10;rows=1")</f>
        <v>Sadif Investment Analytics</v>
      </c>
      <c r="AI132" t="s">
        <v>157</v>
      </c>
      <c r="AJ132" t="s">
        <v>158</v>
      </c>
      <c r="AK132">
        <v>5</v>
      </c>
      <c r="AL132" t="s">
        <v>124</v>
      </c>
      <c r="AM132">
        <v>269.58</v>
      </c>
      <c r="AN132" t="s">
        <v>159</v>
      </c>
      <c r="AO132" s="2">
        <v>45622</v>
      </c>
      <c r="AP132">
        <v>3</v>
      </c>
      <c r="AQ132">
        <v>22.57</v>
      </c>
    </row>
    <row r="133" spans="1:43" x14ac:dyDescent="0.25">
      <c r="A133" t="s">
        <v>286</v>
      </c>
      <c r="B133">
        <f ca="1">_xll.BDH(A133,"BEST_EPS",$B$2,$B$2,"BEST_FPERIOD_OVERRIDE=1bf","fill=previous","Days=A")</f>
        <v>2.5499999999999998</v>
      </c>
      <c r="C133">
        <f ca="1">_xll.BDH(A133,"BEST_EPS",$B$2,$B$2,"BEST_FPERIOD_OVERRIDE=2bf","fill=previous","Days=A")</f>
        <v>3.04</v>
      </c>
      <c r="D133">
        <f ca="1">_xll.BDH(A133,"BEST_EPS",$B$2,$B$2,"BEST_FPERIOD_OVERRIDE=3bf","fill=previous","Days=A")</f>
        <v>3.6579999999999999</v>
      </c>
      <c r="E133">
        <f ca="1">_xll.BDH(A133,"BEST_TARGET_PRICE",$B$2,$B$2,"fill=previous","Days=A")</f>
        <v>122.807</v>
      </c>
      <c r="F133">
        <f ca="1">_xll.BDH($A133,F$84,$B$2,$B$2,"Dir=V","Dts=H")</f>
        <v>90.06</v>
      </c>
      <c r="G133">
        <f ca="1">_xll.BDH($A133,G$84,$B$2,$B$2,"Dir=V","Dts=H")</f>
        <v>93.6</v>
      </c>
      <c r="H133">
        <f ca="1">_xll.BDH($A133,H$84,$B$2,$B$2,"Dir=V","Dts=H")</f>
        <v>89.35</v>
      </c>
      <c r="I133">
        <f ca="1">_xll.BDH($A133,I$84,$B$2,$B$2,"Dir=V","Dts=H")</f>
        <v>92.88</v>
      </c>
      <c r="J133">
        <f t="shared" ca="1" si="1"/>
        <v>126</v>
      </c>
      <c r="K133">
        <f t="shared" ca="1" si="2"/>
        <v>128</v>
      </c>
      <c r="L133" t="str">
        <f ca="1">_xll.BDS(A133,"BEST_ANALYST_RECS_BULK","headers=n","startrow",MATCH(1,_xll.BDS(A133,"BEST_ANALYST_RECS_BULK","headers=n","endcol=9","startcol=9","array=t"),0),"endrow",MATCH(1,_xll.BDS(A133,"BEST_ANALYST_RECS_BULK","headers=n","endcol=9","startcol=9","array=t"),0),"cols=10;rows=1")</f>
        <v>Zacks</v>
      </c>
      <c r="M133" t="s">
        <v>157</v>
      </c>
      <c r="N133" t="s">
        <v>123</v>
      </c>
      <c r="O133">
        <v>5</v>
      </c>
      <c r="P133" t="s">
        <v>135</v>
      </c>
      <c r="Q133">
        <v>128</v>
      </c>
      <c r="R133" t="s">
        <v>132</v>
      </c>
      <c r="S133" s="2">
        <v>45692</v>
      </c>
      <c r="T133">
        <v>1</v>
      </c>
      <c r="U133">
        <v>47.03</v>
      </c>
      <c r="W133" t="str">
        <f ca="1">_xll.BDS(A133,"BEST_ANALYST_RECS_BULK","headers=n","startrow",MATCH(2,_xll.BDS(A133,"BEST_ANALYST_RECS_BULK","headers=n","endcol=9","startcol=9","array=t"),0),"endrow",MATCH(2,_xll.BDS(A133,"BEST_ANALYST_RECS_BULK","headers=n","endcol=9","startcol=9","array=t"),0),"cols=10;rows=1")</f>
        <v>Citi</v>
      </c>
      <c r="X133" t="s">
        <v>1369</v>
      </c>
      <c r="Y133" t="s">
        <v>126</v>
      </c>
      <c r="Z133">
        <v>5</v>
      </c>
      <c r="AA133" t="s">
        <v>124</v>
      </c>
      <c r="AB133">
        <v>121</v>
      </c>
      <c r="AC133" t="s">
        <v>125</v>
      </c>
      <c r="AD133" s="2">
        <v>45709</v>
      </c>
      <c r="AE133">
        <v>2</v>
      </c>
      <c r="AF133">
        <v>38.520000000000003</v>
      </c>
      <c r="AH133" t="e">
        <f ca="1">_xll.BDS(A133,"BEST_ANALYST_RECS_BULK","headers=n","startrow",MATCH(3,_xll.BDS(A133,"BEST_ANALYST_RECS_BULK","headers=n","endcol=9","startcol=9","array=t"),0),"endrow",MATCH(3,_xll.BDS(A133,"BEST_ANALYST_RECS_BULK","headers=n","endcol=9","startcol=9","array=t"),0),"cols=10;rows=1")</f>
        <v>#N/A</v>
      </c>
      <c r="AI133" t="s">
        <v>1372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50.73</v>
      </c>
    </row>
    <row r="134" spans="1:43" x14ac:dyDescent="0.25">
      <c r="A134" t="s">
        <v>573</v>
      </c>
      <c r="B134">
        <f ca="1">_xll.BDH(A134,"BEST_EPS",$B$2,$B$2,"BEST_FPERIOD_OVERRIDE=1bf","fill=previous","Days=A")</f>
        <v>11.651999999999999</v>
      </c>
      <c r="C134">
        <f ca="1">_xll.BDH(A134,"BEST_EPS",$B$2,$B$2,"BEST_FPERIOD_OVERRIDE=2bf","fill=previous","Days=A")</f>
        <v>12.794</v>
      </c>
      <c r="D134">
        <f ca="1">_xll.BDH(A134,"BEST_EPS",$B$2,$B$2,"BEST_FPERIOD_OVERRIDE=3bf","fill=previous","Days=A")</f>
        <v>13.843</v>
      </c>
      <c r="E134">
        <f ca="1">_xll.BDH(A134,"BEST_TARGET_PRICE",$B$2,$B$2,"fill=previous","Days=A")</f>
        <v>353.44400000000002</v>
      </c>
      <c r="F134">
        <f ca="1">_xll.BDH($A134,F$84,$B$2,$B$2,"Dir=V","Dts=H")</f>
        <v>332.92</v>
      </c>
      <c r="G134">
        <f ca="1">_xll.BDH($A134,G$84,$B$2,$B$2,"Dir=V","Dts=H")</f>
        <v>333.98</v>
      </c>
      <c r="H134">
        <f ca="1">_xll.BDH($A134,H$84,$B$2,$B$2,"Dir=V","Dts=H")</f>
        <v>330.12</v>
      </c>
      <c r="I134">
        <f ca="1">_xll.BDH($A134,I$84,$B$2,$B$2,"Dir=V","Dts=H")</f>
        <v>330.4</v>
      </c>
      <c r="J134">
        <f t="shared" ca="1" si="1"/>
        <v>371</v>
      </c>
      <c r="K134">
        <f t="shared" ca="1" si="2"/>
        <v>370</v>
      </c>
      <c r="L134" t="str">
        <f ca="1">_xll.BDS(A134,"BEST_ANALYST_RECS_BULK","headers=n","startrow",MATCH(1,_xll.BDS(A134,"BEST_ANALYST_RECS_BULK","headers=n","endcol=9","startcol=9","array=t"),0),"endrow",MATCH(1,_xll.BDS(A134,"BEST_ANALYST_RECS_BULK","headers=n","endcol=9","startcol=9","array=t"),0),"cols=10;rows=1")</f>
        <v>Baptista Research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8.7200000000000006</v>
      </c>
      <c r="W134" t="str">
        <f ca="1">_xll.BDS(A134,"BEST_ANALYST_RECS_BULK","headers=n","startrow",MATCH(2,_xll.BDS(A134,"BEST_ANALYST_RECS_BULK","headers=n","endcol=9","startcol=9","array=t"),0),"endrow",MATCH(2,_xll.BDS(A134,"BEST_ANALYST_RECS_BULK","headers=n","endcol=9","startcol=9","array=t"),0),"cols=10;rows=1")</f>
        <v>ISS-EVA</v>
      </c>
      <c r="X134" t="s">
        <v>157</v>
      </c>
      <c r="Y134" t="s">
        <v>142</v>
      </c>
      <c r="Z134">
        <v>3</v>
      </c>
      <c r="AA134" t="s">
        <v>135</v>
      </c>
      <c r="AB134" t="s">
        <v>143</v>
      </c>
      <c r="AC134" t="s">
        <v>125</v>
      </c>
      <c r="AD134" s="2">
        <v>45505</v>
      </c>
      <c r="AE134">
        <v>2</v>
      </c>
      <c r="AF134">
        <v>5.32</v>
      </c>
      <c r="AH134" t="str">
        <f ca="1">_xll.BDS(A134,"BEST_ANALYST_RECS_BULK","headers=n","startrow",MATCH(3,_xll.BDS(A134,"BEST_ANALYST_RECS_BULK","headers=n","endcol=9","startcol=9","array=t"),0),"endrow",MATCH(3,_xll.BDS(A134,"BEST_ANALYST_RECS_BULK","headers=n","endcol=9","startcol=9","array=t"),0),"cols=10;rows=1")</f>
        <v>Barclays</v>
      </c>
      <c r="AI134" t="s">
        <v>2257</v>
      </c>
      <c r="AJ134" t="s">
        <v>315</v>
      </c>
      <c r="AK134">
        <v>1</v>
      </c>
      <c r="AL134" t="s">
        <v>124</v>
      </c>
      <c r="AM134">
        <v>340</v>
      </c>
      <c r="AN134" t="s">
        <v>125</v>
      </c>
      <c r="AO134" s="2">
        <v>45708</v>
      </c>
      <c r="AP134">
        <v>3</v>
      </c>
      <c r="AQ134">
        <v>2.13</v>
      </c>
    </row>
    <row r="135" spans="1:43" x14ac:dyDescent="0.25">
      <c r="A135" t="s">
        <v>346</v>
      </c>
      <c r="B135">
        <f ca="1">_xll.BDH(A135,"BEST_EPS",$B$2,$B$2,"BEST_FPERIOD_OVERRIDE=1bf","fill=previous","Days=A")</f>
        <v>17.507000000000001</v>
      </c>
      <c r="C135">
        <f ca="1">_xll.BDH(A135,"BEST_EPS",$B$2,$B$2,"BEST_FPERIOD_OVERRIDE=2bf","fill=previous","Days=A")</f>
        <v>19.658999999999999</v>
      </c>
      <c r="D135">
        <f ca="1">_xll.BDH(A135,"BEST_EPS",$B$2,$B$2,"BEST_FPERIOD_OVERRIDE=3bf","fill=previous","Days=A")</f>
        <v>21.766999999999999</v>
      </c>
      <c r="E135">
        <f ca="1">_xll.BDH(A135,"BEST_TARGET_PRICE",$B$2,$B$2,"fill=previous","Days=A")</f>
        <v>397.16699999999997</v>
      </c>
      <c r="F135">
        <f ca="1">_xll.BDH($A135,F$84,$B$2,$B$2,"Dir=V","Dts=H")</f>
        <v>393.62</v>
      </c>
      <c r="G135">
        <f ca="1">_xll.BDH($A135,G$84,$B$2,$B$2,"Dir=V","Dts=H")</f>
        <v>398.1</v>
      </c>
      <c r="H135">
        <f ca="1">_xll.BDH($A135,H$84,$B$2,$B$2,"Dir=V","Dts=H")</f>
        <v>392.005</v>
      </c>
      <c r="I135">
        <f ca="1">_xll.BDH($A135,I$84,$B$2,$B$2,"Dir=V","Dts=H")</f>
        <v>397.57</v>
      </c>
      <c r="J135">
        <f t="shared" ca="1" si="1"/>
        <v>417</v>
      </c>
      <c r="K135">
        <f t="shared" ca="1" si="2"/>
        <v>414</v>
      </c>
      <c r="L135" t="str">
        <f ca="1">_xll.BDS(A135,"BEST_ANALYST_RECS_BULK","headers=n","startrow",MATCH(1,_xll.BDS(A135,"BEST_ANALYST_RECS_BULK","headers=n","endcol=9","startcol=9","array=t"),0),"endrow",MATCH(1,_xll.BDS(A135,"BEST_ANALYST_RECS_BULK","headers=n","endcol=9","startcol=9","array=t"),0),"cols=10;rows=1")</f>
        <v>William Blair</v>
      </c>
      <c r="M135" t="s">
        <v>2175</v>
      </c>
      <c r="N135" t="s">
        <v>123</v>
      </c>
      <c r="O135">
        <v>5</v>
      </c>
      <c r="P135" t="s">
        <v>124</v>
      </c>
      <c r="Q135" t="s">
        <v>143</v>
      </c>
      <c r="R135" t="s">
        <v>125</v>
      </c>
      <c r="S135" s="2">
        <v>45702</v>
      </c>
      <c r="T135">
        <v>1</v>
      </c>
      <c r="U135">
        <v>25.39</v>
      </c>
      <c r="W135" t="str">
        <f ca="1">_xll.BDS(A135,"BEST_ANALYST_RECS_BULK","headers=n","startrow",MATCH(2,_xll.BDS(A135,"BEST_ANALYST_RECS_BULK","headers=n","endcol=9","startcol=9","array=t"),0),"endrow",MATCH(2,_xll.BDS(A135,"BEST_ANALYST_RECS_BULK","headers=n","endcol=9","startcol=9","array=t"),0),"cols=10;rows=1")</f>
        <v>Keefe Bruyette &amp; Woods</v>
      </c>
      <c r="X135" t="s">
        <v>1364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45692</v>
      </c>
      <c r="AE135">
        <v>2</v>
      </c>
      <c r="AF135">
        <v>22.03</v>
      </c>
      <c r="AH135" t="str">
        <f ca="1">_xll.BDS(A135,"BEST_ANALYST_RECS_BULK","headers=n","startrow",MATCH(3,_xll.BDS(A135,"BEST_ANALYST_RECS_BULK","headers=n","endcol=9","startcol=9","array=t"),0),"endrow",MATCH(3,_xll.BDS(A135,"BEST_ANALYST_RECS_BULK","headers=n","endcol=9","startcol=9","array=t"),0),"cols=10;rows=1")</f>
        <v>Evercore ISI</v>
      </c>
      <c r="AI135" t="s">
        <v>1520</v>
      </c>
      <c r="AJ135" t="s">
        <v>123</v>
      </c>
      <c r="AK135">
        <v>5</v>
      </c>
      <c r="AL135" t="s">
        <v>124</v>
      </c>
      <c r="AM135">
        <v>420</v>
      </c>
      <c r="AN135" t="s">
        <v>125</v>
      </c>
      <c r="AO135" s="2">
        <v>45709</v>
      </c>
      <c r="AP135">
        <v>3</v>
      </c>
      <c r="AQ135">
        <v>11.47</v>
      </c>
    </row>
    <row r="136" spans="1:43" x14ac:dyDescent="0.25">
      <c r="A136" t="s">
        <v>762</v>
      </c>
      <c r="B136">
        <f ca="1">_xll.BDH(A136,"BEST_EPS",$B$2,$B$2,"BEST_FPERIOD_OVERRIDE=1bf","fill=previous","Days=A")</f>
        <v>3.8330000000000002</v>
      </c>
      <c r="C136">
        <f ca="1">_xll.BDH(A136,"BEST_EPS",$B$2,$B$2,"BEST_FPERIOD_OVERRIDE=2bf","fill=previous","Days=A")</f>
        <v>4.2549999999999999</v>
      </c>
      <c r="D136">
        <f ca="1">_xll.BDH(A136,"BEST_EPS",$B$2,$B$2,"BEST_FPERIOD_OVERRIDE=3bf","fill=previous","Days=A")</f>
        <v>4.6139999999999999</v>
      </c>
      <c r="E136">
        <f ca="1">_xll.BDH(A136,"BEST_TARGET_PRICE",$B$2,$B$2,"fill=previous","Days=A")</f>
        <v>76.5</v>
      </c>
      <c r="F136">
        <f ca="1">_xll.BDH($A136,F$84,$B$2,$B$2,"Dir=V","Dts=H")</f>
        <v>66.53</v>
      </c>
      <c r="G136">
        <f ca="1">_xll.BDH($A136,G$84,$B$2,$B$2,"Dir=V","Dts=H")</f>
        <v>67.58</v>
      </c>
      <c r="H136">
        <f ca="1">_xll.BDH($A136,H$84,$B$2,$B$2,"Dir=V","Dts=H")</f>
        <v>66.44</v>
      </c>
      <c r="I136">
        <f ca="1">_xll.BDH($A136,I$84,$B$2,$B$2,"Dir=V","Dts=H")</f>
        <v>66.989999999999995</v>
      </c>
      <c r="J136">
        <f t="shared" ca="1" si="1"/>
        <v>62</v>
      </c>
      <c r="K136">
        <f t="shared" ca="1" si="2"/>
        <v>60</v>
      </c>
      <c r="L136" t="str">
        <f ca="1">_xll.BDS(A136,"BEST_ANALYST_RECS_BULK","headers=n","startrow",MATCH(1,_xll.BDS(A136,"BEST_ANALYST_RECS_BULK","headers=n","endcol=9","startcol=9","array=t"),0),"endrow",MATCH(1,_xll.BDS(A136,"BEST_ANALYST_RECS_BULK","headers=n","endcol=9","startcol=9","array=t"),0),"cols=10;rows=1")</f>
        <v>Goldman Sachs</v>
      </c>
      <c r="M136" t="s">
        <v>1438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17.23</v>
      </c>
      <c r="W136" t="str">
        <f ca="1">_xll.BDS(A136,"BEST_ANALYST_RECS_BULK","headers=n","startrow",MATCH(2,_xll.BDS(A136,"BEST_ANALYST_RECS_BULK","headers=n","endcol=9","startcol=9","array=t"),0),"endrow",MATCH(2,_xll.BDS(A136,"BEST_ANALYST_RECS_BULK","headers=n","endcol=9","startcol=9","array=t"),0),"cols=10;rows=1")</f>
        <v>Zacks</v>
      </c>
      <c r="X136" t="s">
        <v>157</v>
      </c>
      <c r="Y136" t="s">
        <v>196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7.11</v>
      </c>
      <c r="AH136" t="e">
        <f ca="1">_xll.BDS(A136,"BEST_ANALYST_RECS_BULK","headers=n","startrow",MATCH(3,_xll.BDS(A136,"BEST_ANALYST_RECS_BULK","headers=n","endcol=9","startcol=9","array=t"),0),"endrow",MATCH(3,_xll.BDS(A136,"BEST_ANALYST_RECS_BULK","headers=n","endcol=9","startcol=9","array=t"),0),"cols=10;rows=1")</f>
        <v>#N/A</v>
      </c>
      <c r="AI136" t="s">
        <v>2124</v>
      </c>
      <c r="AJ136" t="s">
        <v>138</v>
      </c>
      <c r="AK136">
        <v>3</v>
      </c>
      <c r="AL136" t="s">
        <v>124</v>
      </c>
      <c r="AM136">
        <v>69</v>
      </c>
      <c r="AN136" t="s">
        <v>125</v>
      </c>
      <c r="AO136" s="2">
        <v>45688</v>
      </c>
      <c r="AP136">
        <v>3</v>
      </c>
      <c r="AQ136">
        <v>0</v>
      </c>
    </row>
    <row r="137" spans="1:43" x14ac:dyDescent="0.25">
      <c r="A137" t="s">
        <v>794</v>
      </c>
      <c r="B137">
        <f ca="1">_xll.BDH(A137,"BEST_EPS",$B$2,$B$2,"BEST_FPERIOD_OVERRIDE=1bf","fill=previous","Days=A")</f>
        <v>3.488</v>
      </c>
      <c r="C137">
        <f ca="1">_xll.BDH(A137,"BEST_EPS",$B$2,$B$2,"BEST_FPERIOD_OVERRIDE=2bf","fill=previous","Days=A")</f>
        <v>2.996</v>
      </c>
      <c r="D137">
        <f ca="1">_xll.BDH(A137,"BEST_EPS",$B$2,$B$2,"BEST_FPERIOD_OVERRIDE=3bf","fill=previous","Days=A")</f>
        <v>2.97</v>
      </c>
      <c r="E137">
        <f ca="1">_xll.BDH(A137,"BEST_TARGET_PRICE",$B$2,$B$2,"fill=previous","Days=A")</f>
        <v>30.655000000000001</v>
      </c>
      <c r="F137">
        <f ca="1">_xll.BDH($A137,F$84,$B$2,$B$2,"Dir=V","Dts=H")</f>
        <v>22.9</v>
      </c>
      <c r="G137">
        <f ca="1">_xll.BDH($A137,G$84,$B$2,$B$2,"Dir=V","Dts=H")</f>
        <v>23.03</v>
      </c>
      <c r="H137">
        <f ca="1">_xll.BDH($A137,H$84,$B$2,$B$2,"Dir=V","Dts=H")</f>
        <v>22.29</v>
      </c>
      <c r="I137">
        <f ca="1">_xll.BDH($A137,I$84,$B$2,$B$2,"Dir=V","Dts=H")</f>
        <v>22.38</v>
      </c>
      <c r="J137">
        <f t="shared" ca="1" si="1"/>
        <v>25</v>
      </c>
      <c r="K137">
        <f t="shared" ca="1" si="2"/>
        <v>26</v>
      </c>
      <c r="L137" t="str">
        <f ca="1">_xll.BDS(A137,"BEST_ANALYST_RECS_BULK","headers=n","startrow",MATCH(1,_xll.BDS(A137,"BEST_ANALYST_RECS_BULK","headers=n","endcol=9","startcol=9","array=t"),0),"endrow",MATCH(1,_xll.BDS(A137,"BEST_ANALYST_RECS_BULK","headers=n","endcol=9","startcol=9","array=t"),0),"cols=10;rows=1")</f>
        <v>Morgan Stanley</v>
      </c>
      <c r="M137" t="s">
        <v>1535</v>
      </c>
      <c r="N137" t="s">
        <v>295</v>
      </c>
      <c r="O137">
        <v>1</v>
      </c>
      <c r="P137" t="s">
        <v>124</v>
      </c>
      <c r="Q137">
        <v>26</v>
      </c>
      <c r="R137" t="s">
        <v>132</v>
      </c>
      <c r="S137" s="2">
        <v>45680</v>
      </c>
      <c r="T137">
        <v>1</v>
      </c>
      <c r="U137">
        <v>27.04</v>
      </c>
      <c r="W137" t="str">
        <f ca="1">_xll.BDS(A137,"BEST_ANALYST_RECS_BULK","headers=n","startrow",MATCH(2,_xll.BDS(A137,"BEST_ANALYST_RECS_BULK","headers=n","endcol=9","startcol=9","array=t"),0),"endrow",MATCH(2,_xll.BDS(A137,"BEST_ANALYST_RECS_BULK","headers=n","endcol=9","startcol=9","array=t"),0),"cols=10;rows=1")</f>
        <v>Mizuho Securities</v>
      </c>
      <c r="X137" t="s">
        <v>1514</v>
      </c>
      <c r="Y137" t="s">
        <v>196</v>
      </c>
      <c r="Z137">
        <v>1</v>
      </c>
      <c r="AA137" t="s">
        <v>124</v>
      </c>
      <c r="AB137">
        <v>24</v>
      </c>
      <c r="AC137" t="s">
        <v>125</v>
      </c>
      <c r="AD137" s="2">
        <v>45711</v>
      </c>
      <c r="AE137">
        <v>2</v>
      </c>
      <c r="AF137">
        <v>21.04</v>
      </c>
      <c r="AH137" t="str">
        <f ca="1">_xll.BDS(A137,"BEST_ANALYST_RECS_BULK","headers=n","startrow",MATCH(3,_xll.BDS(A137,"BEST_ANALYST_RECS_BULK","headers=n","endcol=9","startcol=9","array=t"),0),"endrow",MATCH(3,_xll.BDS(A137,"BEST_ANALYST_RECS_BULK","headers=n","endcol=9","startcol=9","array=t"),0),"cols=10;rows=1")</f>
        <v>ISS-EVA</v>
      </c>
      <c r="AI137" t="s">
        <v>157</v>
      </c>
      <c r="AJ137" t="s">
        <v>315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19.36</v>
      </c>
    </row>
    <row r="138" spans="1:43" x14ac:dyDescent="0.25">
      <c r="A138" t="s">
        <v>380</v>
      </c>
      <c r="B138">
        <f ca="1">_xll.BDH(A138,"BEST_EPS",$B$2,$B$2,"BEST_FPERIOD_OVERRIDE=1bf","fill=previous","Days=A")</f>
        <v>13.208</v>
      </c>
      <c r="C138">
        <f ca="1">_xll.BDH(A138,"BEST_EPS",$B$2,$B$2,"BEST_FPERIOD_OVERRIDE=2bf","fill=previous","Days=A")</f>
        <v>14.592000000000001</v>
      </c>
      <c r="D138">
        <f ca="1">_xll.BDH(A138,"BEST_EPS",$B$2,$B$2,"BEST_FPERIOD_OVERRIDE=3bf","fill=previous","Days=A")</f>
        <v>16.292000000000002</v>
      </c>
      <c r="E138">
        <f ca="1">_xll.BDH(A138,"BEST_TARGET_PRICE",$B$2,$B$2,"fill=previous","Days=A")</f>
        <v>358.63600000000002</v>
      </c>
      <c r="F138">
        <f ca="1">_xll.BDH($A138,F$84,$B$2,$B$2,"Dir=V","Dts=H")</f>
        <v>309.75</v>
      </c>
      <c r="G138">
        <f ca="1">_xll.BDH($A138,G$84,$B$2,$B$2,"Dir=V","Dts=H")</f>
        <v>318.25</v>
      </c>
      <c r="H138">
        <f ca="1">_xll.BDH($A138,H$84,$B$2,$B$2,"Dir=V","Dts=H")</f>
        <v>309.75</v>
      </c>
      <c r="I138">
        <f ca="1">_xll.BDH($A138,I$84,$B$2,$B$2,"Dir=V","Dts=H")</f>
        <v>317.36</v>
      </c>
      <c r="J138">
        <f t="shared" ca="1" si="1"/>
        <v>359.66666666666669</v>
      </c>
      <c r="K138">
        <f t="shared" ca="1" si="2"/>
        <v>373</v>
      </c>
      <c r="L138" t="e">
        <f ca="1">_xll.BDS(A138,"BEST_ANALYST_RECS_BULK","headers=n","startrow",MATCH(1,_xll.BDS(A138,"BEST_ANALYST_RECS_BULK","headers=n","endcol=9","startcol=9","array=t"),0),"endrow",MATCH(1,_xll.BDS(A138,"BEST_ANALYST_RECS_BULK","headers=n","endcol=9","startcol=9","array=t"),0),"cols=10;rows=1")</f>
        <v>#N/A</v>
      </c>
      <c r="M138" t="s">
        <v>1544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tr">
        <f ca="1">_xll.BDS(A138,"BEST_ANALYST_RECS_BULK","headers=n","startrow",MATCH(2,_xll.BDS(A138,"BEST_ANALYST_RECS_BULK","headers=n","endcol=9","startcol=9","array=t"),0),"endrow",MATCH(2,_xll.BDS(A138,"BEST_ANALYST_RECS_BULK","headers=n","endcol=9","startcol=9","array=t"),0),"cols=10;rows=1")</f>
        <v>Citi</v>
      </c>
      <c r="X138" t="s">
        <v>1544</v>
      </c>
      <c r="Y138" t="s">
        <v>126</v>
      </c>
      <c r="Z138">
        <v>5</v>
      </c>
      <c r="AA138" t="s">
        <v>124</v>
      </c>
      <c r="AB138">
        <v>373</v>
      </c>
      <c r="AC138" t="s">
        <v>125</v>
      </c>
      <c r="AD138" s="2">
        <v>45712</v>
      </c>
      <c r="AE138">
        <v>2</v>
      </c>
      <c r="AF138">
        <v>40.799999999999997</v>
      </c>
      <c r="AH138" t="str">
        <f ca="1">_xll.BDS(A138,"BEST_ANALYST_RECS_BULK","headers=n","startrow",MATCH(3,_xll.BDS(A138,"BEST_ANALYST_RECS_BULK","headers=n","endcol=9","startcol=9","array=t"),0),"endrow",MATCH(3,_xll.BDS(A138,"BEST_ANALYST_RECS_BULK","headers=n","endcol=9","startcol=9","array=t"),0),"cols=10;rows=1")</f>
        <v>Morningstar</v>
      </c>
      <c r="AI138" t="s">
        <v>381</v>
      </c>
      <c r="AJ138" t="s">
        <v>142</v>
      </c>
      <c r="AK138">
        <v>3</v>
      </c>
      <c r="AL138" t="s">
        <v>124</v>
      </c>
      <c r="AM138">
        <v>333</v>
      </c>
      <c r="AN138" t="s">
        <v>125</v>
      </c>
      <c r="AO138" s="2">
        <v>45694</v>
      </c>
      <c r="AP138">
        <v>3</v>
      </c>
      <c r="AQ138">
        <v>39.6</v>
      </c>
    </row>
    <row r="139" spans="1:43" x14ac:dyDescent="0.25">
      <c r="A139" t="s">
        <v>343</v>
      </c>
      <c r="B139">
        <f ca="1">_xll.BDH(A139,"BEST_EPS",$B$2,$B$2,"BEST_FPERIOD_OVERRIDE=1bf","fill=previous","Days=A")</f>
        <v>2.3620000000000001</v>
      </c>
      <c r="C139">
        <f ca="1">_xll.BDH(A139,"BEST_EPS",$B$2,$B$2,"BEST_FPERIOD_OVERRIDE=2bf","fill=previous","Days=A")</f>
        <v>2.6459999999999999</v>
      </c>
      <c r="D139">
        <f ca="1">_xll.BDH(A139,"BEST_EPS",$B$2,$B$2,"BEST_FPERIOD_OVERRIDE=3bf","fill=previous","Days=A")</f>
        <v>2.93</v>
      </c>
      <c r="E139">
        <f ca="1">_xll.BDH(A139,"BEST_TARGET_PRICE",$B$2,$B$2,"fill=previous","Days=A")</f>
        <v>85.352999999999994</v>
      </c>
      <c r="F139">
        <f ca="1">_xll.BDH($A139,F$84,$B$2,$B$2,"Dir=V","Dts=H")</f>
        <v>65.87</v>
      </c>
      <c r="G139">
        <f ca="1">_xll.BDH($A139,G$84,$B$2,$B$2,"Dir=V","Dts=H")</f>
        <v>66.86</v>
      </c>
      <c r="H139">
        <f ca="1">_xll.BDH($A139,H$84,$B$2,$B$2,"Dir=V","Dts=H")</f>
        <v>64.28</v>
      </c>
      <c r="I139">
        <f ca="1">_xll.BDH($A139,I$84,$B$2,$B$2,"Dir=V","Dts=H")</f>
        <v>65.010000000000005</v>
      </c>
      <c r="J139">
        <f t="shared" ca="1" si="1"/>
        <v>88.546666666666667</v>
      </c>
      <c r="K139">
        <f t="shared" ca="1" si="2"/>
        <v>88</v>
      </c>
      <c r="L139" t="str">
        <f ca="1">_xll.BDS(A139,"BEST_ANALYST_RECS_BULK","headers=n","startrow",MATCH(1,_xll.BDS(A139,"BEST_ANALYST_RECS_BULK","headers=n","endcol=9","startcol=9","array=t"),0),"endrow",MATCH(1,_xll.BDS(A139,"BEST_ANALYST_RECS_BULK","headers=n","endcol=9","startcol=9","array=t"),0),"cols=10;rows=1")</f>
        <v>Redburn Atlantic</v>
      </c>
      <c r="M139" t="s">
        <v>2075</v>
      </c>
      <c r="N139" t="s">
        <v>126</v>
      </c>
      <c r="O139">
        <v>5</v>
      </c>
      <c r="P139" t="s">
        <v>124</v>
      </c>
      <c r="Q139">
        <v>88</v>
      </c>
      <c r="R139" t="s">
        <v>125</v>
      </c>
      <c r="S139" s="2">
        <v>45701</v>
      </c>
      <c r="T139">
        <v>1</v>
      </c>
      <c r="U139">
        <v>25.98</v>
      </c>
      <c r="W139" t="str">
        <f ca="1">_xll.BDS(A139,"BEST_ANALYST_RECS_BULK","headers=n","startrow",MATCH(2,_xll.BDS(A139,"BEST_ANALYST_RECS_BULK","headers=n","endcol=9","startcol=9","array=t"),0),"endrow",MATCH(2,_xll.BDS(A139,"BEST_ANALYST_RECS_BULK","headers=n","endcol=9","startcol=9","array=t"),0),"cols=10;rows=1")</f>
        <v>Sadif Investment Analytics</v>
      </c>
      <c r="X139" t="s">
        <v>157</v>
      </c>
      <c r="Y139" t="s">
        <v>126</v>
      </c>
      <c r="Z139">
        <v>5</v>
      </c>
      <c r="AA139" t="s">
        <v>135</v>
      </c>
      <c r="AB139">
        <v>88.82</v>
      </c>
      <c r="AC139" t="s">
        <v>208</v>
      </c>
      <c r="AD139" s="2">
        <v>45666</v>
      </c>
      <c r="AE139">
        <v>2</v>
      </c>
      <c r="AF139">
        <v>23.32</v>
      </c>
      <c r="AH139" t="e">
        <f ca="1">_xll.BDS(A139,"BEST_ANALYST_RECS_BULK","headers=n","startrow",MATCH(3,_xll.BDS(A139,"BEST_ANALYST_RECS_BULK","headers=n","endcol=9","startcol=9","array=t"),0),"endrow",MATCH(3,_xll.BDS(A139,"BEST_ANALYST_RECS_BULK","headers=n","endcol=9","startcol=9","array=t"),0),"cols=10;rows=1")</f>
        <v>#N/A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208</v>
      </c>
      <c r="AO139" s="2">
        <v>45666</v>
      </c>
      <c r="AP139">
        <v>3</v>
      </c>
      <c r="AQ139">
        <v>32.51</v>
      </c>
    </row>
    <row r="140" spans="1:43" x14ac:dyDescent="0.25">
      <c r="A140" t="s">
        <v>670</v>
      </c>
      <c r="B140">
        <f ca="1">_xll.BDH(A140,"BEST_EPS",$B$2,$B$2,"BEST_FPERIOD_OVERRIDE=1bf","fill=previous","Days=A")</f>
        <v>7.3440000000000003</v>
      </c>
      <c r="C140">
        <f ca="1">_xll.BDH(A140,"BEST_EPS",$B$2,$B$2,"BEST_FPERIOD_OVERRIDE=2bf","fill=previous","Days=A")</f>
        <v>8.4350000000000005</v>
      </c>
      <c r="D140">
        <f ca="1">_xll.BDH(A140,"BEST_EPS",$B$2,$B$2,"BEST_FPERIOD_OVERRIDE=3bf","fill=previous","Days=A")</f>
        <v>9.8369999999999997</v>
      </c>
      <c r="E140">
        <f ca="1">_xll.BDH(A140,"BEST_TARGET_PRICE",$B$2,$B$2,"fill=previous","Days=A")</f>
        <v>80.094999999999999</v>
      </c>
      <c r="F140">
        <f ca="1">_xll.BDH($A140,F$84,$B$2,$B$2,"Dir=V","Dts=H")</f>
        <v>66.97</v>
      </c>
      <c r="G140">
        <f ca="1">_xll.BDH($A140,G$84,$B$2,$B$2,"Dir=V","Dts=H")</f>
        <v>67.605000000000004</v>
      </c>
      <c r="H140">
        <f ca="1">_xll.BDH($A140,H$84,$B$2,$B$2,"Dir=V","Dts=H")</f>
        <v>65.960099999999997</v>
      </c>
      <c r="I140">
        <f ca="1">_xll.BDH($A140,I$84,$B$2,$B$2,"Dir=V","Dts=H")</f>
        <v>66.650000000000006</v>
      </c>
      <c r="J140">
        <f t="shared" ca="1" si="1"/>
        <v>63</v>
      </c>
      <c r="K140">
        <f t="shared" ca="1" si="2"/>
        <v>65</v>
      </c>
      <c r="L140" t="str">
        <f ca="1">_xll.BDS(A140,"BEST_ANALYST_RECS_BULK","headers=n","startrow",MATCH(1,_xll.BDS(A140,"BEST_ANALYST_RECS_BULK","headers=n","endcol=9","startcol=9","array=t"),0),"endrow",MATCH(1,_xll.BDS(A140,"BEST_ANALYST_RECS_BULK","headers=n","endcol=9","startcol=9","array=t"),0),"cols=10;rows=1")</f>
        <v>Piper Sandler &amp; Co</v>
      </c>
      <c r="M140" t="s">
        <v>671</v>
      </c>
      <c r="N140" t="s">
        <v>138</v>
      </c>
      <c r="O140">
        <v>3</v>
      </c>
      <c r="P140" t="s">
        <v>135</v>
      </c>
      <c r="Q140">
        <v>65</v>
      </c>
      <c r="R140" t="s">
        <v>125</v>
      </c>
      <c r="S140" s="2">
        <v>45679</v>
      </c>
      <c r="T140">
        <v>1</v>
      </c>
      <c r="U140">
        <v>14.49</v>
      </c>
      <c r="W140" t="str">
        <f ca="1">_xll.BDS(A140,"BEST_ANALYST_RECS_BULK","headers=n","startrow",MATCH(2,_xll.BDS(A140,"BEST_ANALYST_RECS_BULK","headers=n","endcol=9","startcol=9","array=t"),0),"endrow",MATCH(2,_xll.BDS(A140,"BEST_ANALYST_RECS_BULK","headers=n","endcol=9","startcol=9","array=t"),0),"cols=10;rows=1")</f>
        <v>Morgan Stanley</v>
      </c>
      <c r="X140" t="s">
        <v>1508</v>
      </c>
      <c r="Y140" t="s">
        <v>295</v>
      </c>
      <c r="Z140">
        <v>1</v>
      </c>
      <c r="AA140" t="s">
        <v>124</v>
      </c>
      <c r="AB140">
        <v>60</v>
      </c>
      <c r="AC140" t="s">
        <v>132</v>
      </c>
      <c r="AD140" s="2">
        <v>45679</v>
      </c>
      <c r="AE140">
        <v>2</v>
      </c>
      <c r="AF140">
        <v>13.52</v>
      </c>
      <c r="AH140" t="str">
        <f ca="1">_xll.BDS(A140,"BEST_ANALYST_RECS_BULK","headers=n","startrow",MATCH(3,_xll.BDS(A140,"BEST_ANALYST_RECS_BULK","headers=n","endcol=9","startcol=9","array=t"),0),"endrow",MATCH(3,_xll.BDS(A140,"BEST_ANALYST_RECS_BULK","headers=n","endcol=9","startcol=9","array=t"),0),"cols=10;rows=1")</f>
        <v>Nomura</v>
      </c>
      <c r="AI140" t="s">
        <v>2060</v>
      </c>
      <c r="AJ140" t="s">
        <v>138</v>
      </c>
      <c r="AK140">
        <v>3</v>
      </c>
      <c r="AL140" t="s">
        <v>124</v>
      </c>
      <c r="AM140">
        <v>64</v>
      </c>
      <c r="AN140" t="s">
        <v>125</v>
      </c>
      <c r="AO140" s="2">
        <v>45713</v>
      </c>
      <c r="AP140">
        <v>3</v>
      </c>
      <c r="AQ140">
        <v>10.75</v>
      </c>
    </row>
    <row r="141" spans="1:43" x14ac:dyDescent="0.25">
      <c r="A141" t="s">
        <v>628</v>
      </c>
      <c r="B141">
        <f ca="1">_xll.BDH(A141,"BEST_EPS",$B$2,$B$2,"BEST_FPERIOD_OVERRIDE=1bf","fill=previous","Days=A")</f>
        <v>3.3090000000000002</v>
      </c>
      <c r="C141">
        <f ca="1">_xll.BDH(A141,"BEST_EPS",$B$2,$B$2,"BEST_FPERIOD_OVERRIDE=2bf","fill=previous","Days=A")</f>
        <v>4.7649999999999997</v>
      </c>
      <c r="D141">
        <f ca="1">_xll.BDH(A141,"BEST_EPS",$B$2,$B$2,"BEST_FPERIOD_OVERRIDE=3bf","fill=previous","Days=A")</f>
        <v>6.7990000000000004</v>
      </c>
      <c r="E141">
        <f ca="1">_xll.BDH(A141,"BEST_TARGET_PRICE",$B$2,$B$2,"fill=previous","Days=A")</f>
        <v>118.75</v>
      </c>
      <c r="F141">
        <f ca="1">_xll.BDH($A141,F$84,$B$2,$B$2,"Dir=V","Dts=H")</f>
        <v>97.66</v>
      </c>
      <c r="G141">
        <f ca="1">_xll.BDH($A141,G$84,$B$2,$B$2,"Dir=V","Dts=H")</f>
        <v>101.57</v>
      </c>
      <c r="H141">
        <f ca="1">_xll.BDH($A141,H$84,$B$2,$B$2,"Dir=V","Dts=H")</f>
        <v>97.5</v>
      </c>
      <c r="I141">
        <f ca="1">_xll.BDH($A141,I$84,$B$2,$B$2,"Dir=V","Dts=H")</f>
        <v>100.93</v>
      </c>
      <c r="J141">
        <f t="shared" ca="1" si="1"/>
        <v>112</v>
      </c>
      <c r="K141">
        <f t="shared" ca="1" si="2"/>
        <v>110</v>
      </c>
      <c r="L141" t="str">
        <f ca="1">_xll.BDS(A141,"BEST_ANALYST_RECS_BULK","headers=n","startrow",MATCH(1,_xll.BDS(A141,"BEST_ANALYST_RECS_BULK","headers=n","endcol=9","startcol=9","array=t"),0),"endrow",MATCH(1,_xll.BDS(A141,"BEST_ANALYST_RECS_BULK","headers=n","endcol=9","startcol=9","array=t"),0),"cols=10;rows=1")</f>
        <v>ISS-EVA</v>
      </c>
      <c r="M141" t="s">
        <v>157</v>
      </c>
      <c r="N141" t="s">
        <v>315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22.1</v>
      </c>
      <c r="W141" t="str">
        <f ca="1">_xll.BDS(A141,"BEST_ANALYST_RECS_BULK","headers=n","startrow",MATCH(2,_xll.BDS(A141,"BEST_ANALYST_RECS_BULK","headers=n","endcol=9","startcol=9","array=t"),0),"endrow",MATCH(2,_xll.BDS(A141,"BEST_ANALYST_RECS_BULK","headers=n","endcol=9","startcol=9","array=t"),0),"cols=10;rows=1")</f>
        <v>Citi</v>
      </c>
      <c r="X141" t="s">
        <v>383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45698</v>
      </c>
      <c r="AE141">
        <v>2</v>
      </c>
      <c r="AF141">
        <v>2.1</v>
      </c>
      <c r="AH141" t="str">
        <f ca="1">_xll.BDS(A141,"BEST_ANALYST_RECS_BULK","headers=n","startrow",MATCH(3,_xll.BDS(A141,"BEST_ANALYST_RECS_BULK","headers=n","endcol=9","startcol=9","array=t"),0),"endrow",MATCH(3,_xll.BDS(A141,"BEST_ANALYST_RECS_BULK","headers=n","endcol=9","startcol=9","array=t"),0),"cols=10;rows=1")</f>
        <v>Zacks</v>
      </c>
      <c r="AI141" t="s">
        <v>157</v>
      </c>
      <c r="AJ141" t="s">
        <v>138</v>
      </c>
      <c r="AK141">
        <v>3</v>
      </c>
      <c r="AL141" t="s">
        <v>124</v>
      </c>
      <c r="AM141">
        <v>101</v>
      </c>
      <c r="AN141" t="s">
        <v>132</v>
      </c>
      <c r="AO141" s="2">
        <v>45708</v>
      </c>
      <c r="AP141">
        <v>3</v>
      </c>
      <c r="AQ141">
        <v>0</v>
      </c>
    </row>
    <row r="142" spans="1:43" x14ac:dyDescent="0.25">
      <c r="A142" t="s">
        <v>641</v>
      </c>
      <c r="B142">
        <f ca="1">_xll.BDH(A142,"BEST_EPS",$B$2,$B$2,"BEST_FPERIOD_OVERRIDE=1bf","fill=previous","Days=A")</f>
        <v>7.415</v>
      </c>
      <c r="C142">
        <f ca="1">_xll.BDH(A142,"BEST_EPS",$B$2,$B$2,"BEST_FPERIOD_OVERRIDE=2bf","fill=previous","Days=A")</f>
        <v>8.0079999999999991</v>
      </c>
      <c r="D142">
        <f ca="1">_xll.BDH(A142,"BEST_EPS",$B$2,$B$2,"BEST_FPERIOD_OVERRIDE=3bf","fill=previous","Days=A")</f>
        <v>8.6430000000000007</v>
      </c>
      <c r="E142">
        <f ca="1">_xll.BDH(A142,"BEST_TARGET_PRICE",$B$2,$B$2,"fill=previous","Days=A")</f>
        <v>153</v>
      </c>
      <c r="F142">
        <f ca="1">_xll.BDH($A142,F$84,$B$2,$B$2,"Dir=V","Dts=H")</f>
        <v>149</v>
      </c>
      <c r="G142">
        <f ca="1">_xll.BDH($A142,G$84,$B$2,$B$2,"Dir=V","Dts=H")</f>
        <v>151.03</v>
      </c>
      <c r="H142">
        <f ca="1">_xll.BDH($A142,H$84,$B$2,$B$2,"Dir=V","Dts=H")</f>
        <v>149</v>
      </c>
      <c r="I142">
        <f ca="1">_xll.BDH($A142,I$84,$B$2,$B$2,"Dir=V","Dts=H")</f>
        <v>150.38999999999999</v>
      </c>
      <c r="J142">
        <f t="shared" ca="1" si="1"/>
        <v>150.5</v>
      </c>
      <c r="K142">
        <f t="shared" ca="1" si="2"/>
        <v>142</v>
      </c>
      <c r="L142" t="str">
        <f ca="1">_xll.BDS(A142,"BEST_ANALYST_RECS_BULK","headers=n","startrow",MATCH(1,_xll.BDS(A142,"BEST_ANALYST_RECS_BULK","headers=n","endcol=9","startcol=9","array=t"),0),"endrow",MATCH(1,_xll.BDS(A142,"BEST_ANALYST_RECS_BULK","headers=n","endcol=9","startcol=9","array=t"),0),"cols=10;rows=1")</f>
        <v>Morgan Stanley</v>
      </c>
      <c r="M142" t="s">
        <v>1410</v>
      </c>
      <c r="N142" t="s">
        <v>172</v>
      </c>
      <c r="O142">
        <v>5</v>
      </c>
      <c r="P142" t="s">
        <v>124</v>
      </c>
      <c r="Q142">
        <v>142</v>
      </c>
      <c r="R142" t="s">
        <v>132</v>
      </c>
      <c r="S142" s="2">
        <v>45708</v>
      </c>
      <c r="T142">
        <v>1</v>
      </c>
      <c r="U142">
        <v>35.799999999999997</v>
      </c>
      <c r="W142" t="str">
        <f ca="1">_xll.BDS(A142,"BEST_ANALYST_RECS_BULK","headers=n","startrow",MATCH(2,_xll.BDS(A142,"BEST_ANALYST_RECS_BULK","headers=n","endcol=9","startcol=9","array=t"),0),"endrow",MATCH(2,_xll.BDS(A142,"BEST_ANALYST_RECS_BULK","headers=n","endcol=9","startcol=9","array=t"),0),"cols=10;rows=1")</f>
        <v>Wells Fargo</v>
      </c>
      <c r="X142" t="s">
        <v>1333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30.6</v>
      </c>
      <c r="AH142" t="str">
        <f ca="1">_xll.BDS(A142,"BEST_ANALYST_RECS_BULK","headers=n","startrow",MATCH(3,_xll.BDS(A142,"BEST_ANALYST_RECS_BULK","headers=n","endcol=9","startcol=9","array=t"),0),"endrow",MATCH(3,_xll.BDS(A142,"BEST_ANALYST_RECS_BULK","headers=n","endcol=9","startcol=9","array=t"),0),"cols=10;rows=1")</f>
        <v>ISS-EVA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524</v>
      </c>
      <c r="B143">
        <f ca="1">_xll.BDH(A143,"BEST_EPS",$B$2,$B$2,"BEST_FPERIOD_OVERRIDE=1bf","fill=previous","Days=A")</f>
        <v>5.6630000000000003</v>
      </c>
      <c r="C143">
        <f ca="1">_xll.BDH(A143,"BEST_EPS",$B$2,$B$2,"BEST_FPERIOD_OVERRIDE=2bf","fill=previous","Days=A")</f>
        <v>5.9989999999999997</v>
      </c>
      <c r="D143">
        <f ca="1">_xll.BDH(A143,"BEST_EPS",$B$2,$B$2,"BEST_FPERIOD_OVERRIDE=3bf","fill=previous","Days=A")</f>
        <v>6.7190000000000003</v>
      </c>
      <c r="E143">
        <f ca="1">_xll.BDH(A143,"BEST_TARGET_PRICE",$B$2,$B$2,"fill=previous","Days=A")</f>
        <v>236.62</v>
      </c>
      <c r="F143">
        <f ca="1">_xll.BDH($A143,F$84,$B$2,$B$2,"Dir=V","Dts=H")</f>
        <v>221.29</v>
      </c>
      <c r="G143">
        <f ca="1">_xll.BDH($A143,G$84,$B$2,$B$2,"Dir=V","Dts=H")</f>
        <v>224.68</v>
      </c>
      <c r="H143">
        <f ca="1">_xll.BDH($A143,H$84,$B$2,$B$2,"Dir=V","Dts=H")</f>
        <v>221.29</v>
      </c>
      <c r="I143">
        <f ca="1">_xll.BDH($A143,I$84,$B$2,$B$2,"Dir=V","Dts=H")</f>
        <v>223.62</v>
      </c>
      <c r="J143">
        <f t="shared" ca="1" si="1"/>
        <v>230</v>
      </c>
      <c r="K143">
        <f t="shared" ca="1" si="2"/>
        <v>223</v>
      </c>
      <c r="L143" t="e">
        <f ca="1">_xll.BDS(A143,"BEST_ANALYST_RECS_BULK","headers=n","startrow",MATCH(1,_xll.BDS(A143,"BEST_ANALYST_RECS_BULK","headers=n","endcol=9","startcol=9","array=t"),0),"endrow",MATCH(1,_xll.BDS(A143,"BEST_ANALYST_RECS_BULK","headers=n","endcol=9","startcol=9","array=t"),0),"cols=10;rows=1")</f>
        <v>#N/A</v>
      </c>
      <c r="M143" t="s">
        <v>1375</v>
      </c>
      <c r="N143" t="s">
        <v>376</v>
      </c>
      <c r="O143">
        <v>3</v>
      </c>
      <c r="P143" t="s">
        <v>139</v>
      </c>
      <c r="Q143">
        <v>223</v>
      </c>
      <c r="R143" t="s">
        <v>132</v>
      </c>
      <c r="S143" s="2">
        <v>45681</v>
      </c>
      <c r="T143">
        <v>1</v>
      </c>
      <c r="U143">
        <v>27.79</v>
      </c>
      <c r="W143" t="str">
        <f ca="1">_xll.BDS(A143,"BEST_ANALYST_RECS_BULK","headers=n","startrow",MATCH(2,_xll.BDS(A143,"BEST_ANALYST_RECS_BULK","headers=n","endcol=9","startcol=9","array=t"),0),"endrow",MATCH(2,_xll.BDS(A143,"BEST_ANALYST_RECS_BULK","headers=n","endcol=9","startcol=9","array=t"),0),"cols=10;rows=1")</f>
        <v>Wells Fargo</v>
      </c>
      <c r="X143" t="s">
        <v>1331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45706</v>
      </c>
      <c r="AE143">
        <v>2</v>
      </c>
      <c r="AF143">
        <v>30.16</v>
      </c>
      <c r="AH143" t="str">
        <f ca="1">_xll.BDS(A143,"BEST_ANALYST_RECS_BULK","headers=n","startrow",MATCH(3,_xll.BDS(A143,"BEST_ANALYST_RECS_BULK","headers=n","endcol=9","startcol=9","array=t"),0),"endrow",MATCH(3,_xll.BDS(A143,"BEST_ANALYST_RECS_BULK","headers=n","endcol=9","startcol=9","array=t"),0),"cols=10;rows=1")</f>
        <v>Morgan Stanley</v>
      </c>
      <c r="AI143" t="s">
        <v>1375</v>
      </c>
      <c r="AJ143" t="s">
        <v>376</v>
      </c>
      <c r="AK143">
        <v>3</v>
      </c>
      <c r="AL143" t="s">
        <v>124</v>
      </c>
      <c r="AM143">
        <v>223</v>
      </c>
      <c r="AN143" t="s">
        <v>132</v>
      </c>
      <c r="AO143" s="2">
        <v>45694</v>
      </c>
      <c r="AP143">
        <v>3</v>
      </c>
      <c r="AQ143">
        <v>27.79</v>
      </c>
    </row>
    <row r="144" spans="1:43" x14ac:dyDescent="0.25">
      <c r="A144" t="s">
        <v>149</v>
      </c>
      <c r="B144">
        <f ca="1">_xll.BDH(A144,"BEST_EPS",$B$2,$B$2,"BEST_FPERIOD_OVERRIDE=1bf","fill=previous","Days=A")</f>
        <v>6.7240000000000002</v>
      </c>
      <c r="C144">
        <f ca="1">_xll.BDH(A144,"BEST_EPS",$B$2,$B$2,"BEST_FPERIOD_OVERRIDE=2bf","fill=previous","Days=A")</f>
        <v>8.1199999999999992</v>
      </c>
      <c r="D144">
        <f ca="1">_xll.BDH(A144,"BEST_EPS",$B$2,$B$2,"BEST_FPERIOD_OVERRIDE=3bf","fill=previous","Days=A")</f>
        <v>10.228</v>
      </c>
      <c r="E144">
        <f ca="1">_xll.BDH(A144,"BEST_TARGET_PRICE",$B$2,$B$2,"fill=previous","Days=A")</f>
        <v>251.33799999999999</v>
      </c>
      <c r="F144">
        <f ca="1">_xll.BDH($A144,F$84,$B$2,$B$2,"Dir=V","Dts=H")</f>
        <v>207</v>
      </c>
      <c r="G144">
        <f ca="1">_xll.BDH($A144,G$84,$B$2,$B$2,"Dir=V","Dts=H")</f>
        <v>208.643</v>
      </c>
      <c r="H144">
        <f ca="1">_xll.BDH($A144,H$84,$B$2,$B$2,"Dir=V","Dts=H")</f>
        <v>200.92</v>
      </c>
      <c r="I144">
        <f ca="1">_xll.BDH($A144,I$84,$B$2,$B$2,"Dir=V","Dts=H")</f>
        <v>202.54</v>
      </c>
      <c r="J144">
        <f t="shared" ca="1" si="1"/>
        <v>250</v>
      </c>
      <c r="K144">
        <f t="shared" ca="1" si="2"/>
        <v>250</v>
      </c>
      <c r="L144" t="str">
        <f ca="1">_xll.BDS(A144,"BEST_ANALYST_RECS_BULK","headers=n","startrow",MATCH(1,_xll.BDS(A144,"BEST_ANALYST_RECS_BULK","headers=n","endcol=9","startcol=9","array=t"),0),"endrow",MATCH(1,_xll.BDS(A144,"BEST_ANALYST_RECS_BULK","headers=n","endcol=9","startcol=9","array=t"),0),"cols=10;rows=1")</f>
        <v>Barclays</v>
      </c>
      <c r="M144" t="s">
        <v>1348</v>
      </c>
      <c r="N144" t="s">
        <v>136</v>
      </c>
      <c r="O144">
        <v>5</v>
      </c>
      <c r="P144" t="s">
        <v>124</v>
      </c>
      <c r="Q144">
        <v>260</v>
      </c>
      <c r="R144" t="s">
        <v>125</v>
      </c>
      <c r="S144" s="2">
        <v>45674</v>
      </c>
      <c r="T144">
        <v>1</v>
      </c>
      <c r="U144">
        <v>70.17</v>
      </c>
      <c r="W144" t="str">
        <f ca="1">_xll.BDS(A144,"BEST_ANALYST_RECS_BULK","headers=n","startrow",MATCH(2,_xll.BDS(A144,"BEST_ANALYST_RECS_BULK","headers=n","endcol=9","startcol=9","array=t"),0),"endrow",MATCH(2,_xll.BDS(A144,"BEST_ANALYST_RECS_BULK","headers=n","endcol=9","startcol=9","array=t"),0),"cols=10;rows=1")</f>
        <v>Fubon Securities</v>
      </c>
      <c r="X144" t="s">
        <v>2130</v>
      </c>
      <c r="Y144" t="s">
        <v>126</v>
      </c>
      <c r="Z144">
        <v>5</v>
      </c>
      <c r="AA144" t="s">
        <v>124</v>
      </c>
      <c r="AB144">
        <v>240</v>
      </c>
      <c r="AC144" t="s">
        <v>141</v>
      </c>
      <c r="AD144" s="2">
        <v>45639</v>
      </c>
      <c r="AE144">
        <v>2</v>
      </c>
      <c r="AF144">
        <v>66.650000000000006</v>
      </c>
      <c r="AH144" t="str">
        <f ca="1">_xll.BDS(A144,"BEST_ANALYST_RECS_BULK","headers=n","startrow",MATCH(3,_xll.BDS(A144,"BEST_ANALYST_RECS_BULK","headers=n","endcol=9","startcol=9","array=t"),0),"endrow",MATCH(3,_xll.BDS(A144,"BEST_ANALYST_RECS_BULK","headers=n","endcol=9","startcol=9","array=t"),0),"cols=10;rows=1")</f>
        <v>Piper Sandler &amp; Co</v>
      </c>
      <c r="AI144" t="s">
        <v>2255</v>
      </c>
      <c r="AJ144" t="s">
        <v>136</v>
      </c>
      <c r="AK144">
        <v>5</v>
      </c>
      <c r="AL144" t="s">
        <v>124</v>
      </c>
      <c r="AM144">
        <v>250</v>
      </c>
      <c r="AN144" t="s">
        <v>125</v>
      </c>
      <c r="AO144" s="2">
        <v>45709</v>
      </c>
      <c r="AP144">
        <v>3</v>
      </c>
      <c r="AQ144">
        <v>62.51</v>
      </c>
    </row>
    <row r="145" spans="1:43" x14ac:dyDescent="0.25">
      <c r="A145" t="s">
        <v>682</v>
      </c>
      <c r="B145">
        <f ca="1">_xll.BDH(A145,"BEST_EPS",$B$2,$B$2,"BEST_FPERIOD_OVERRIDE=1bf","fill=previous","Days=A")</f>
        <v>10.185</v>
      </c>
      <c r="C145">
        <f ca="1">_xll.BDH(A145,"BEST_EPS",$B$2,$B$2,"BEST_FPERIOD_OVERRIDE=2bf","fill=previous","Days=A")</f>
        <v>11.302</v>
      </c>
      <c r="D145">
        <f ca="1">_xll.BDH(A145,"BEST_EPS",$B$2,$B$2,"BEST_FPERIOD_OVERRIDE=3bf","fill=previous","Days=A")</f>
        <v>12.417</v>
      </c>
      <c r="E145">
        <f ca="1">_xll.BDH(A145,"BEST_TARGET_PRICE",$B$2,$B$2,"fill=previous","Days=A")</f>
        <v>208.5</v>
      </c>
      <c r="F145">
        <f ca="1">_xll.BDH($A145,F$84,$B$2,$B$2,"Dir=V","Dts=H")</f>
        <v>185.6</v>
      </c>
      <c r="G145">
        <f ca="1">_xll.BDH($A145,G$84,$B$2,$B$2,"Dir=V","Dts=H")</f>
        <v>186.98</v>
      </c>
      <c r="H145">
        <f ca="1">_xll.BDH($A145,H$84,$B$2,$B$2,"Dir=V","Dts=H")</f>
        <v>185.24</v>
      </c>
      <c r="I145">
        <f ca="1">_xll.BDH($A145,I$84,$B$2,$B$2,"Dir=V","Dts=H")</f>
        <v>186.38</v>
      </c>
      <c r="J145">
        <f t="shared" ca="1" si="1"/>
        <v>179.33333333333334</v>
      </c>
      <c r="K145">
        <f t="shared" ca="1" si="2"/>
        <v>169</v>
      </c>
      <c r="L145" t="str">
        <f ca="1">_xll.BDS(A145,"BEST_ANALYST_RECS_BULK","headers=n","startrow",MATCH(1,_xll.BDS(A145,"BEST_ANALYST_RECS_BULK","headers=n","endcol=9","startcol=9","array=t"),0),"endrow",MATCH(1,_xll.BDS(A145,"BEST_ANALYST_RECS_BULK","headers=n","endcol=9","startcol=9","array=t"),0),"cols=10;rows=1")</f>
        <v>Morningstar</v>
      </c>
      <c r="M145" t="s">
        <v>548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14.01</v>
      </c>
      <c r="W145" t="e">
        <f ca="1">_xll.BDS(A145,"BEST_ANALYST_RECS_BULK","headers=n","startrow",MATCH(2,_xll.BDS(A145,"BEST_ANALYST_RECS_BULK","headers=n","endcol=9","startcol=9","array=t"),0),"endrow",MATCH(2,_xll.BDS(A145,"BEST_ANALYST_RECS_BULK","headers=n","endcol=9","startcol=9","array=t"),0),"cols=10;rows=1")</f>
        <v>#N/A</v>
      </c>
      <c r="X145" t="s">
        <v>548</v>
      </c>
      <c r="Y145" t="s">
        <v>147</v>
      </c>
      <c r="Z145">
        <v>1</v>
      </c>
      <c r="AA145" t="s">
        <v>124</v>
      </c>
      <c r="AB145">
        <v>169</v>
      </c>
      <c r="AC145" t="s">
        <v>125</v>
      </c>
      <c r="AD145" s="2">
        <v>45687</v>
      </c>
      <c r="AE145">
        <v>2</v>
      </c>
      <c r="AF145">
        <v>6.98</v>
      </c>
      <c r="AH145" t="str">
        <f ca="1">_xll.BDS(A145,"BEST_ANALYST_RECS_BULK","headers=n","startrow",MATCH(3,_xll.BDS(A145,"BEST_ANALYST_RECS_BULK","headers=n","endcol=9","startcol=9","array=t"),0),"endrow",MATCH(3,_xll.BDS(A145,"BEST_ANALYST_RECS_BULK","headers=n","endcol=9","startcol=9","array=t"),0),"cols=10;rows=1")</f>
        <v>Redburn Atlantic</v>
      </c>
      <c r="AI145" t="s">
        <v>2253</v>
      </c>
      <c r="AJ145" t="s">
        <v>138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564</v>
      </c>
      <c r="B146">
        <f ca="1">_xll.BDH(A146,"BEST_EPS",$B$2,$B$2,"BEST_FPERIOD_OVERRIDE=1bf","fill=previous","Days=A")</f>
        <v>5.7779999999999996</v>
      </c>
      <c r="C146">
        <f ca="1">_xll.BDH(A146,"BEST_EPS",$B$2,$B$2,"BEST_FPERIOD_OVERRIDE=2bf","fill=previous","Days=A")</f>
        <v>6.2</v>
      </c>
      <c r="D146">
        <f ca="1">_xll.BDH(A146,"BEST_EPS",$B$2,$B$2,"BEST_FPERIOD_OVERRIDE=3bf","fill=previous","Days=A")</f>
        <v>6.5819999999999999</v>
      </c>
      <c r="E146">
        <f ca="1">_xll.BDH(A146,"BEST_TARGET_PRICE",$B$2,$B$2,"fill=previous","Days=A")</f>
        <v>134.583</v>
      </c>
      <c r="F146">
        <f ca="1">_xll.BDH($A146,F$84,$B$2,$B$2,"Dir=V","Dts=H")</f>
        <v>134.18</v>
      </c>
      <c r="G146">
        <f ca="1">_xll.BDH($A146,G$84,$B$2,$B$2,"Dir=V","Dts=H")</f>
        <v>138.72999999999999</v>
      </c>
      <c r="H146">
        <f ca="1">_xll.BDH($A146,H$84,$B$2,$B$2,"Dir=V","Dts=H")</f>
        <v>133.05000000000001</v>
      </c>
      <c r="I146">
        <f ca="1">_xll.BDH($A146,I$84,$B$2,$B$2,"Dir=V","Dts=H")</f>
        <v>137.25</v>
      </c>
      <c r="J146">
        <f t="shared" ca="1" si="1"/>
        <v>133.66666666666666</v>
      </c>
      <c r="K146">
        <f t="shared" ca="1" si="2"/>
        <v>137</v>
      </c>
      <c r="L146" t="str">
        <f ca="1">_xll.BDS(A146,"BEST_ANALYST_RECS_BULK","headers=n","startrow",MATCH(1,_xll.BDS(A146,"BEST_ANALYST_RECS_BULK","headers=n","endcol=9","startcol=9","array=t"),0),"endrow",MATCH(1,_xll.BDS(A146,"BEST_ANALYST_RECS_BULK","headers=n","endcol=9","startcol=9","array=t"),0),"cols=10;rows=1")</f>
        <v>Morningstar</v>
      </c>
      <c r="M146" t="s">
        <v>423</v>
      </c>
      <c r="N146" t="s">
        <v>126</v>
      </c>
      <c r="O146">
        <v>5</v>
      </c>
      <c r="P146" t="s">
        <v>124</v>
      </c>
      <c r="Q146">
        <v>137</v>
      </c>
      <c r="R146" t="s">
        <v>125</v>
      </c>
      <c r="S146" s="2">
        <v>45708</v>
      </c>
      <c r="T146">
        <v>1</v>
      </c>
      <c r="U146">
        <v>28.28</v>
      </c>
      <c r="W146" t="str">
        <f ca="1">_xll.BDS(A146,"BEST_ANALYST_RECS_BULK","headers=n","startrow",MATCH(2,_xll.BDS(A146,"BEST_ANALYST_RECS_BULK","headers=n","endcol=9","startcol=9","array=t"),0),"endrow",MATCH(2,_xll.BDS(A146,"BEST_ANALYST_RECS_BULK","headers=n","endcol=9","startcol=9","array=t"),0),"cols=10;rows=1")</f>
        <v>Mizuho Securities</v>
      </c>
      <c r="X146" t="s">
        <v>424</v>
      </c>
      <c r="Y146" t="s">
        <v>138</v>
      </c>
      <c r="Z146">
        <v>3</v>
      </c>
      <c r="AA146" t="s">
        <v>124</v>
      </c>
      <c r="AB146">
        <v>131</v>
      </c>
      <c r="AC146" t="s">
        <v>125</v>
      </c>
      <c r="AD146" s="2">
        <v>45684</v>
      </c>
      <c r="AE146">
        <v>2</v>
      </c>
      <c r="AF146">
        <v>20.02</v>
      </c>
      <c r="AH146" t="str">
        <f ca="1">_xll.BDS(A146,"BEST_ANALYST_RECS_BULK","headers=n","startrow",MATCH(3,_xll.BDS(A146,"BEST_ANALYST_RECS_BULK","headers=n","endcol=9","startcol=9","array=t"),0),"endrow",MATCH(3,_xll.BDS(A146,"BEST_ANALYST_RECS_BULK","headers=n","endcol=9","startcol=9","array=t"),0),"cols=10;rows=1")</f>
        <v>Ameriprise Advisor Services Ltd Inc</v>
      </c>
      <c r="AI146" t="s">
        <v>1452</v>
      </c>
      <c r="AJ146" t="s">
        <v>126</v>
      </c>
      <c r="AK146">
        <v>5</v>
      </c>
      <c r="AL146" t="s">
        <v>124</v>
      </c>
      <c r="AM146" t="s">
        <v>143</v>
      </c>
      <c r="AN146" t="s">
        <v>125</v>
      </c>
      <c r="AO146" s="2">
        <v>45709</v>
      </c>
      <c r="AP146">
        <v>3</v>
      </c>
      <c r="AQ146">
        <v>14.92</v>
      </c>
    </row>
    <row r="147" spans="1:43" x14ac:dyDescent="0.25">
      <c r="A147" t="s">
        <v>566</v>
      </c>
      <c r="B147">
        <f ca="1">_xll.BDH(A147,"BEST_EPS",$B$2,$B$2,"BEST_FPERIOD_OVERRIDE=1bf","fill=previous","Days=A")</f>
        <v>6.52</v>
      </c>
      <c r="C147">
        <f ca="1">_xll.BDH(A147,"BEST_EPS",$B$2,$B$2,"BEST_FPERIOD_OVERRIDE=2bf","fill=previous","Days=A")</f>
        <v>7.9420000000000002</v>
      </c>
      <c r="D147">
        <f ca="1">_xll.BDH(A147,"BEST_EPS",$B$2,$B$2,"BEST_FPERIOD_OVERRIDE=3bf","fill=previous","Days=A")</f>
        <v>9.2260000000000009</v>
      </c>
      <c r="E147">
        <f ca="1">_xll.BDH(A147,"BEST_TARGET_PRICE",$B$2,$B$2,"fill=previous","Days=A")</f>
        <v>697.77800000000002</v>
      </c>
      <c r="F147">
        <f ca="1">_xll.BDH($A147,F$84,$B$2,$B$2,"Dir=V","Dts=H")</f>
        <v>498.90499999999997</v>
      </c>
      <c r="G147">
        <f ca="1">_xll.BDH($A147,G$84,$B$2,$B$2,"Dir=V","Dts=H")</f>
        <v>502.24259999999998</v>
      </c>
      <c r="H147">
        <f ca="1">_xll.BDH($A147,H$84,$B$2,$B$2,"Dir=V","Dts=H")</f>
        <v>480.17669999999998</v>
      </c>
      <c r="I147">
        <f ca="1">_xll.BDH($A147,I$84,$B$2,$B$2,"Dir=V","Dts=H")</f>
        <v>496.65</v>
      </c>
      <c r="J147">
        <f t="shared" ca="1" si="1"/>
        <v>692.5</v>
      </c>
      <c r="K147">
        <f t="shared" ca="1" si="2"/>
        <v>585</v>
      </c>
      <c r="L147" t="str">
        <f ca="1">_xll.BDS(A147,"BEST_ANALYST_RECS_BULK","headers=n","startrow",MATCH(1,_xll.BDS(A147,"BEST_ANALYST_RECS_BULK","headers=n","endcol=9","startcol=9","array=t"),0),"endrow",MATCH(1,_xll.BDS(A147,"BEST_ANALYST_RECS_BULK","headers=n","endcol=9","startcol=9","array=t"),0),"cols=10;rows=1")</f>
        <v>NorthCoast Research</v>
      </c>
      <c r="M147" t="s">
        <v>2252</v>
      </c>
      <c r="N147" t="s">
        <v>138</v>
      </c>
      <c r="O147">
        <v>3</v>
      </c>
      <c r="P147" t="s">
        <v>139</v>
      </c>
      <c r="Q147" t="s">
        <v>143</v>
      </c>
      <c r="R147" t="s">
        <v>125</v>
      </c>
      <c r="S147" s="2">
        <v>45707</v>
      </c>
      <c r="T147">
        <v>1</v>
      </c>
      <c r="U147">
        <v>119.27</v>
      </c>
      <c r="W147" t="str">
        <f ca="1">_xll.BDS(A147,"BEST_ANALYST_RECS_BULK","headers=n","startrow",MATCH(2,_xll.BDS(A147,"BEST_ANALYST_RECS_BULK","headers=n","endcol=9","startcol=9","array=t"),0),"endrow",MATCH(2,_xll.BDS(A147,"BEST_ANALYST_RECS_BULK","headers=n","endcol=9","startcol=9","array=t"),0),"cols=10;rows=1")</f>
        <v>Craig-Hallum</v>
      </c>
      <c r="X147" t="s">
        <v>2311</v>
      </c>
      <c r="Y147" t="s">
        <v>142</v>
      </c>
      <c r="Z147">
        <v>3</v>
      </c>
      <c r="AA147" t="s">
        <v>139</v>
      </c>
      <c r="AB147">
        <v>625</v>
      </c>
      <c r="AC147" t="s">
        <v>132</v>
      </c>
      <c r="AD147" s="2">
        <v>45708</v>
      </c>
      <c r="AE147">
        <v>2</v>
      </c>
      <c r="AF147">
        <v>100.2</v>
      </c>
      <c r="AH147" t="str">
        <f ca="1">_xll.BDS(A147,"BEST_ANALYST_RECS_BULK","headers=n","startrow",MATCH(3,_xll.BDS(A147,"BEST_ANALYST_RECS_BULK","headers=n","endcol=9","startcol=9","array=t"),0),"endrow",MATCH(3,_xll.BDS(A147,"BEST_ANALYST_RECS_BULK","headers=n","endcol=9","startcol=9","array=t"),0),"cols=10;rows=1")</f>
        <v>Barclays</v>
      </c>
      <c r="AI147" t="s">
        <v>1433</v>
      </c>
      <c r="AJ147" t="s">
        <v>136</v>
      </c>
      <c r="AK147">
        <v>5</v>
      </c>
      <c r="AL147" t="s">
        <v>124</v>
      </c>
      <c r="AM147">
        <v>585</v>
      </c>
      <c r="AN147" t="s">
        <v>125</v>
      </c>
      <c r="AO147" s="2">
        <v>45709</v>
      </c>
      <c r="AP147">
        <v>3</v>
      </c>
      <c r="AQ147">
        <v>84.65</v>
      </c>
    </row>
    <row r="148" spans="1:43" x14ac:dyDescent="0.25">
      <c r="A148" t="s">
        <v>218</v>
      </c>
      <c r="B148">
        <f ca="1">_xll.BDH(A148,"BEST_EPS",$B$2,$B$2,"BEST_FPERIOD_OVERRIDE=1bf","fill=previous","Days=A")</f>
        <v>15.679</v>
      </c>
      <c r="C148">
        <f ca="1">_xll.BDH(A148,"BEST_EPS",$B$2,$B$2,"BEST_FPERIOD_OVERRIDE=2bf","fill=previous","Days=A")</f>
        <v>17.978999999999999</v>
      </c>
      <c r="D148">
        <f ca="1">_xll.BDH(A148,"BEST_EPS",$B$2,$B$2,"BEST_FPERIOD_OVERRIDE=3bf","fill=previous","Days=A")</f>
        <v>20.181000000000001</v>
      </c>
      <c r="E148">
        <f ca="1">_xll.BDH(A148,"BEST_TARGET_PRICE",$B$2,$B$2,"fill=previous","Days=A")</f>
        <v>324.714</v>
      </c>
      <c r="F148">
        <f ca="1">_xll.BDH($A148,F$84,$B$2,$B$2,"Dir=V","Dts=H")</f>
        <v>296.99</v>
      </c>
      <c r="G148">
        <f ca="1">_xll.BDH($A148,G$84,$B$2,$B$2,"Dir=V","Dts=H")</f>
        <v>298.40899999999999</v>
      </c>
      <c r="H148">
        <f ca="1">_xll.BDH($A148,H$84,$B$2,$B$2,"Dir=V","Dts=H")</f>
        <v>289.52999999999997</v>
      </c>
      <c r="I148">
        <f ca="1">_xll.BDH($A148,I$84,$B$2,$B$2,"Dir=V","Dts=H")</f>
        <v>293.33999999999997</v>
      </c>
      <c r="J148">
        <f t="shared" ca="1" si="1"/>
        <v>324.66666666666669</v>
      </c>
      <c r="K148">
        <f t="shared" ca="1" si="2"/>
        <v>350</v>
      </c>
      <c r="L148" t="str">
        <f ca="1">_xll.BDS(A148,"BEST_ANALYST_RECS_BULK","headers=n","startrow",MATCH(1,_xll.BDS(A148,"BEST_ANALYST_RECS_BULK","headers=n","endcol=9","startcol=9","array=t"),0),"endrow",MATCH(1,_xll.BDS(A148,"BEST_ANALYST_RECS_BULK","headers=n","endcol=9","startcol=9","array=t"),0),"cols=10;rows=1")</f>
        <v>RBC Capital</v>
      </c>
      <c r="M148" t="s">
        <v>2125</v>
      </c>
      <c r="N148" t="s">
        <v>123</v>
      </c>
      <c r="O148">
        <v>5</v>
      </c>
      <c r="P148" t="s">
        <v>124</v>
      </c>
      <c r="Q148">
        <v>350</v>
      </c>
      <c r="R148" t="s">
        <v>132</v>
      </c>
      <c r="S148" s="2">
        <v>45706</v>
      </c>
      <c r="T148">
        <v>1</v>
      </c>
      <c r="U148">
        <v>39.26</v>
      </c>
      <c r="W148" t="str">
        <f ca="1">_xll.BDS(A148,"BEST_ANALYST_RECS_BULK","headers=n","startrow",MATCH(2,_xll.BDS(A148,"BEST_ANALYST_RECS_BULK","headers=n","endcol=9","startcol=9","array=t"),0),"endrow",MATCH(2,_xll.BDS(A148,"BEST_ANALYST_RECS_BULK","headers=n","endcol=9","startcol=9","array=t"),0),"cols=10;rows=1")</f>
        <v>President Capital Management Corp</v>
      </c>
      <c r="X148" t="s">
        <v>1524</v>
      </c>
      <c r="Y148" t="s">
        <v>126</v>
      </c>
      <c r="Z148">
        <v>5</v>
      </c>
      <c r="AA148" t="s">
        <v>124</v>
      </c>
      <c r="AB148">
        <v>274</v>
      </c>
      <c r="AC148" t="s">
        <v>141</v>
      </c>
      <c r="AD148" s="2">
        <v>45496</v>
      </c>
      <c r="AE148">
        <v>2</v>
      </c>
      <c r="AF148">
        <v>34.78</v>
      </c>
      <c r="AH148" t="str">
        <f ca="1">_xll.BDS(A148,"BEST_ANALYST_RECS_BULK","headers=n","startrow",MATCH(3,_xll.BDS(A148,"BEST_ANALYST_RECS_BULK","headers=n","endcol=9","startcol=9","array=t"),0),"endrow",MATCH(3,_xll.BDS(A148,"BEST_ANALYST_RECS_BULK","headers=n","endcol=9","startcol=9","array=t"),0),"cols=10;rows=1")</f>
        <v>Monness Crespi Hardt &amp; Co</v>
      </c>
      <c r="AI148" t="s">
        <v>2068</v>
      </c>
      <c r="AJ148" t="s">
        <v>126</v>
      </c>
      <c r="AK148">
        <v>5</v>
      </c>
      <c r="AL148" t="s">
        <v>124</v>
      </c>
      <c r="AM148">
        <v>350</v>
      </c>
      <c r="AN148" t="s">
        <v>125</v>
      </c>
      <c r="AO148" s="2">
        <v>45700</v>
      </c>
      <c r="AP148">
        <v>3</v>
      </c>
      <c r="AQ148">
        <v>33.89</v>
      </c>
    </row>
    <row r="149" spans="1:43" x14ac:dyDescent="0.25">
      <c r="A149" t="s">
        <v>417</v>
      </c>
      <c r="B149">
        <f ca="1">_xll.BDH(A149,"BEST_EPS",$B$2,$B$2,"BEST_FPERIOD_OVERRIDE=1bf","fill=previous","Days=A")</f>
        <v>162.071</v>
      </c>
      <c r="C149">
        <f ca="1">_xll.BDH(A149,"BEST_EPS",$B$2,$B$2,"BEST_FPERIOD_OVERRIDE=2bf","fill=previous","Days=A")</f>
        <v>181.358</v>
      </c>
      <c r="D149">
        <f ca="1">_xll.BDH(A149,"BEST_EPS",$B$2,$B$2,"BEST_FPERIOD_OVERRIDE=3bf","fill=previous","Days=A")</f>
        <v>202.97399999999999</v>
      </c>
      <c r="E149">
        <f ca="1">_xll.BDH(A149,"BEST_TARGET_PRICE",$B$2,$B$2,"fill=previous","Days=A")</f>
        <v>3642.96</v>
      </c>
      <c r="F149">
        <f ca="1">_xll.BDH($A149,F$84,$B$2,$B$2,"Dir=V","Dts=H")</f>
        <v>3416.3</v>
      </c>
      <c r="G149">
        <f ca="1">_xll.BDH($A149,G$84,$B$2,$B$2,"Dir=V","Dts=H")</f>
        <v>3435</v>
      </c>
      <c r="H149">
        <f ca="1">_xll.BDH($A149,H$84,$B$2,$B$2,"Dir=V","Dts=H")</f>
        <v>3411.7649999999999</v>
      </c>
      <c r="I149">
        <f ca="1">_xll.BDH($A149,I$84,$B$2,$B$2,"Dir=V","Dts=H")</f>
        <v>3425.6</v>
      </c>
      <c r="J149">
        <f t="shared" ca="1" si="1"/>
        <v>3500.6666666666665</v>
      </c>
      <c r="K149">
        <f t="shared" ca="1" si="2"/>
        <v>3900</v>
      </c>
      <c r="L149" t="str">
        <f ca="1">_xll.BDS(A149,"BEST_ANALYST_RECS_BULK","headers=n","startrow",MATCH(1,_xll.BDS(A149,"BEST_ANALYST_RECS_BULK","headers=n","endcol=9","startcol=9","array=t"),0),"endrow",MATCH(1,_xll.BDS(A149,"BEST_ANALYST_RECS_BULK","headers=n","endcol=9","startcol=9","array=t"),0),"cols=10;rows=1")</f>
        <v>Evercore ISI</v>
      </c>
      <c r="M149" t="s">
        <v>2279</v>
      </c>
      <c r="N149" t="s">
        <v>123</v>
      </c>
      <c r="O149">
        <v>5</v>
      </c>
      <c r="P149" t="s">
        <v>124</v>
      </c>
      <c r="Q149">
        <v>3525</v>
      </c>
      <c r="R149" t="s">
        <v>125</v>
      </c>
      <c r="S149" s="2">
        <v>45713</v>
      </c>
      <c r="T149">
        <v>1</v>
      </c>
      <c r="U149">
        <v>23.39</v>
      </c>
      <c r="W149" t="str">
        <f ca="1">_xll.BDS(A149,"BEST_ANALYST_RECS_BULK","headers=n","startrow",MATCH(2,_xll.BDS(A149,"BEST_ANALYST_RECS_BULK","headers=n","endcol=9","startcol=9","array=t"),0),"endrow",MATCH(2,_xll.BDS(A149,"BEST_ANALYST_RECS_BULK","headers=n","endcol=9","startcol=9","array=t"),0),"cols=10;rows=1")</f>
        <v>Mizuho Securities</v>
      </c>
      <c r="X149" t="s">
        <v>1463</v>
      </c>
      <c r="Y149" t="s">
        <v>123</v>
      </c>
      <c r="Z149">
        <v>5</v>
      </c>
      <c r="AA149" t="s">
        <v>124</v>
      </c>
      <c r="AB149">
        <v>3600</v>
      </c>
      <c r="AC149" t="s">
        <v>125</v>
      </c>
      <c r="AD149" s="2">
        <v>45709</v>
      </c>
      <c r="AE149">
        <v>2</v>
      </c>
      <c r="AF149">
        <v>9.64</v>
      </c>
      <c r="AH149" t="str">
        <f ca="1">_xll.BDS(A149,"BEST_ANALYST_RECS_BULK","headers=n","startrow",MATCH(3,_xll.BDS(A149,"BEST_ANALYST_RECS_BULK","headers=n","endcol=9","startcol=9","array=t"),0),"endrow",MATCH(3,_xll.BDS(A149,"BEST_ANALYST_RECS_BULK","headers=n","endcol=9","startcol=9","array=t"),0),"cols=10;rows=1")</f>
        <v>Goldman Sachs</v>
      </c>
      <c r="AI149" t="s">
        <v>2145</v>
      </c>
      <c r="AJ149" t="s">
        <v>147</v>
      </c>
      <c r="AK149">
        <v>1</v>
      </c>
      <c r="AL149" t="s">
        <v>124</v>
      </c>
      <c r="AM149">
        <v>3002</v>
      </c>
      <c r="AN149" t="s">
        <v>132</v>
      </c>
      <c r="AO149" s="2">
        <v>45636</v>
      </c>
      <c r="AP149">
        <v>3</v>
      </c>
      <c r="AQ149">
        <v>6.53</v>
      </c>
    </row>
    <row r="150" spans="1:43" x14ac:dyDescent="0.25">
      <c r="A150" t="s">
        <v>318</v>
      </c>
      <c r="B150">
        <f ca="1">_xll.BDH(A150,"BEST_EPS",$B$2,$B$2,"BEST_FPERIOD_OVERRIDE=1bf","fill=previous","Days=A")</f>
        <v>-0.60699999999999998</v>
      </c>
      <c r="C150">
        <f ca="1">_xll.BDH(A150,"BEST_EPS",$B$2,$B$2,"BEST_FPERIOD_OVERRIDE=2bf","fill=previous","Days=A")</f>
        <v>4.4809999999999999</v>
      </c>
      <c r="D150">
        <f ca="1">_xll.BDH(A150,"BEST_EPS",$B$2,$B$2,"BEST_FPERIOD_OVERRIDE=3bf","fill=previous","Days=A")</f>
        <v>7.0339999999999998</v>
      </c>
      <c r="E150">
        <f ca="1">_xll.BDH(A150,"BEST_TARGET_PRICE",$B$2,$B$2,"fill=previous","Days=A")</f>
        <v>198.04</v>
      </c>
      <c r="F150">
        <f ca="1">_xll.BDH($A150,F$84,$B$2,$B$2,"Dir=V","Dts=H")</f>
        <v>180.45</v>
      </c>
      <c r="G150">
        <f ca="1">_xll.BDH($A150,G$84,$B$2,$B$2,"Dir=V","Dts=H")</f>
        <v>181.88</v>
      </c>
      <c r="H150">
        <f ca="1">_xll.BDH($A150,H$84,$B$2,$B$2,"Dir=V","Dts=H")</f>
        <v>176.34</v>
      </c>
      <c r="I150">
        <f ca="1">_xll.BDH($A150,I$84,$B$2,$B$2,"Dir=V","Dts=H")</f>
        <v>178.27</v>
      </c>
      <c r="J150">
        <f t="shared" ca="1" si="1"/>
        <v>205</v>
      </c>
      <c r="K150">
        <f t="shared" ca="1" si="2"/>
        <v>200</v>
      </c>
      <c r="L150" t="str">
        <f ca="1">_xll.BDS(A150,"BEST_ANALYST_RECS_BULK","headers=n","startrow",MATCH(1,_xll.BDS(A150,"BEST_ANALYST_RECS_BULK","headers=n","endcol=9","startcol=9","array=t"),0),"endrow",MATCH(1,_xll.BDS(A150,"BEST_ANALYST_RECS_BULK","headers=n","endcol=9","startcol=9","array=t"),0),"cols=10;rows=1")</f>
        <v>Morningstar</v>
      </c>
      <c r="M150" t="s">
        <v>242</v>
      </c>
      <c r="N150" t="s">
        <v>142</v>
      </c>
      <c r="O150">
        <v>3</v>
      </c>
      <c r="P150" t="s">
        <v>124</v>
      </c>
      <c r="Q150">
        <v>200</v>
      </c>
      <c r="R150" t="s">
        <v>125</v>
      </c>
      <c r="S150" s="2">
        <v>45685</v>
      </c>
      <c r="T150">
        <v>1</v>
      </c>
      <c r="U150">
        <v>11.04</v>
      </c>
      <c r="W150" t="str">
        <f ca="1">_xll.BDS(A150,"BEST_ANALYST_RECS_BULK","headers=n","startrow",MATCH(2,_xll.BDS(A150,"BEST_ANALYST_RECS_BULK","headers=n","endcol=9","startcol=9","array=t"),0),"endrow",MATCH(2,_xll.BDS(A150,"BEST_ANALYST_RECS_BULK","headers=n","endcol=9","startcol=9","array=t"),0),"cols=10;rows=1")</f>
        <v>ISS-EVA</v>
      </c>
      <c r="X150" t="s">
        <v>157</v>
      </c>
      <c r="Y150" t="s">
        <v>147</v>
      </c>
      <c r="Z150">
        <v>1</v>
      </c>
      <c r="AA150" t="s">
        <v>124</v>
      </c>
      <c r="AB150" t="s">
        <v>143</v>
      </c>
      <c r="AC150" t="s">
        <v>125</v>
      </c>
      <c r="AD150" s="2">
        <v>45069</v>
      </c>
      <c r="AE150">
        <v>2</v>
      </c>
      <c r="AF150">
        <v>10.42</v>
      </c>
      <c r="AH150" t="str">
        <f ca="1">_xll.BDS(A150,"BEST_ANALYST_RECS_BULK","headers=n","startrow",MATCH(3,_xll.BDS(A150,"BEST_ANALYST_RECS_BULK","headers=n","endcol=9","startcol=9","array=t"),0),"endrow",MATCH(3,_xll.BDS(A150,"BEST_ANALYST_RECS_BULK","headers=n","endcol=9","startcol=9","array=t"),0),"cols=10;rows=1")</f>
        <v>Barclays</v>
      </c>
      <c r="AI150" t="s">
        <v>1496</v>
      </c>
      <c r="AJ150" t="s">
        <v>136</v>
      </c>
      <c r="AK150">
        <v>5</v>
      </c>
      <c r="AL150" t="s">
        <v>124</v>
      </c>
      <c r="AM150">
        <v>210</v>
      </c>
      <c r="AN150" t="s">
        <v>125</v>
      </c>
      <c r="AO150" s="2">
        <v>45708</v>
      </c>
      <c r="AP150">
        <v>3</v>
      </c>
      <c r="AQ150">
        <v>5.35</v>
      </c>
    </row>
    <row r="151" spans="1:43" x14ac:dyDescent="0.25">
      <c r="A151" t="s">
        <v>178</v>
      </c>
      <c r="B151">
        <f ca="1">_xll.BDH(A151,"BEST_EPS",$B$2,$B$2,"BEST_FPERIOD_OVERRIDE=1bf","fill=previous","Days=A")</f>
        <v>3.7909999999999999</v>
      </c>
      <c r="C151">
        <f ca="1">_xll.BDH(A151,"BEST_EPS",$B$2,$B$2,"BEST_FPERIOD_OVERRIDE=2bf","fill=previous","Days=A")</f>
        <v>4.431</v>
      </c>
      <c r="D151" t="str">
        <f ca="1">_xll.BDH(A151,"BEST_EPS",$B$2,$B$2,"BEST_FPERIOD_OVERRIDE=3bf","fill=previous","Days=A")</f>
        <v>#N/A N/A</v>
      </c>
      <c r="E151">
        <f ca="1">_xll.BDH(A151,"BEST_TARGET_PRICE",$B$2,$B$2,"fill=previous","Days=A")</f>
        <v>52.646000000000001</v>
      </c>
      <c r="F151">
        <f ca="1">_xll.BDH($A151,F$84,$B$2,$B$2,"Dir=V","Dts=H")</f>
        <v>44.53</v>
      </c>
      <c r="G151">
        <f ca="1">_xll.BDH($A151,G$84,$B$2,$B$2,"Dir=V","Dts=H")</f>
        <v>44.835000000000001</v>
      </c>
      <c r="H151">
        <f ca="1">_xll.BDH($A151,H$84,$B$2,$B$2,"Dir=V","Dts=H")</f>
        <v>43.35</v>
      </c>
      <c r="I151">
        <f ca="1">_xll.BDH($A151,I$84,$B$2,$B$2,"Dir=V","Dts=H")</f>
        <v>43.94</v>
      </c>
      <c r="J151">
        <f t="shared" ca="1" si="1"/>
        <v>55.666666666666664</v>
      </c>
      <c r="K151">
        <f t="shared" ca="1" si="2"/>
        <v>57</v>
      </c>
      <c r="L151" t="str">
        <f ca="1">_xll.BDS(A151,"BEST_ANALYST_RECS_BULK","headers=n","startrow",MATCH(1,_xll.BDS(A151,"BEST_ANALYST_RECS_BULK","headers=n","endcol=9","startcol=9","array=t"),0),"endrow",MATCH(1,_xll.BDS(A151,"BEST_ANALYST_RECS_BULK","headers=n","endcol=9","startcol=9","array=t"),0),"cols=10;rows=1")</f>
        <v>Morgan Stanley</v>
      </c>
      <c r="M151" t="s">
        <v>164</v>
      </c>
      <c r="N151" t="s">
        <v>190</v>
      </c>
      <c r="O151">
        <v>3</v>
      </c>
      <c r="P151" t="s">
        <v>124</v>
      </c>
      <c r="Q151">
        <v>57</v>
      </c>
      <c r="R151" t="s">
        <v>132</v>
      </c>
      <c r="S151" s="2">
        <v>45708</v>
      </c>
      <c r="T151">
        <v>1</v>
      </c>
      <c r="U151">
        <v>38.799999999999997</v>
      </c>
      <c r="W151" t="str">
        <f ca="1">_xll.BDS(A151,"BEST_ANALYST_RECS_BULK","headers=n","startrow",MATCH(2,_xll.BDS(A151,"BEST_ANALYST_RECS_BULK","headers=n","endcol=9","startcol=9","array=t"),0),"endrow",MATCH(2,_xll.BDS(A151,"BEST_ANALYST_RECS_BULK","headers=n","endcol=9","startcol=9","array=t"),0),"cols=10;rows=1")</f>
        <v>Wells Fargo</v>
      </c>
      <c r="X151" t="s">
        <v>2119</v>
      </c>
      <c r="Y151" t="s">
        <v>136</v>
      </c>
      <c r="Z151">
        <v>5</v>
      </c>
      <c r="AA151" t="s">
        <v>124</v>
      </c>
      <c r="AB151">
        <v>56</v>
      </c>
      <c r="AC151" t="s">
        <v>125</v>
      </c>
      <c r="AD151" s="2">
        <v>45700</v>
      </c>
      <c r="AE151">
        <v>2</v>
      </c>
      <c r="AF151">
        <v>34.409999999999997</v>
      </c>
      <c r="AH151" t="str">
        <f ca="1">_xll.BDS(A151,"BEST_ANALYST_RECS_BULK","headers=n","startrow",MATCH(3,_xll.BDS(A151,"BEST_ANALYST_RECS_BULK","headers=n","endcol=9","startcol=9","array=t"),0),"endrow",MATCH(3,_xll.BDS(A151,"BEST_ANALYST_RECS_BULK","headers=n","endcol=9","startcol=9","array=t"),0),"cols=10;rows=1")</f>
        <v>Wolfe Research</v>
      </c>
      <c r="AI151" t="s">
        <v>162</v>
      </c>
      <c r="AJ151" t="s">
        <v>123</v>
      </c>
      <c r="AK151">
        <v>5</v>
      </c>
      <c r="AL151" t="s">
        <v>124</v>
      </c>
      <c r="AM151">
        <v>54</v>
      </c>
      <c r="AN151" t="s">
        <v>125</v>
      </c>
      <c r="AO151" s="2">
        <v>45676</v>
      </c>
      <c r="AP151">
        <v>3</v>
      </c>
      <c r="AQ151">
        <v>22.47</v>
      </c>
    </row>
    <row r="152" spans="1:43" x14ac:dyDescent="0.25">
      <c r="A152" t="s">
        <v>654</v>
      </c>
      <c r="B152">
        <f ca="1">_xll.BDH(A152,"BEST_EPS",$B$2,$B$2,"BEST_FPERIOD_OVERRIDE=1bf","fill=previous","Days=A")</f>
        <v>3.5550000000000002</v>
      </c>
      <c r="C152">
        <f ca="1">_xll.BDH(A152,"BEST_EPS",$B$2,$B$2,"BEST_FPERIOD_OVERRIDE=2bf","fill=previous","Days=A")</f>
        <v>3.9590000000000001</v>
      </c>
      <c r="D152">
        <f ca="1">_xll.BDH(A152,"BEST_EPS",$B$2,$B$2,"BEST_FPERIOD_OVERRIDE=3bf","fill=previous","Days=A")</f>
        <v>4.3380000000000001</v>
      </c>
      <c r="E152">
        <f ca="1">_xll.BDH(A152,"BEST_TARGET_PRICE",$B$2,$B$2,"fill=previous","Days=A")</f>
        <v>62.563000000000002</v>
      </c>
      <c r="F152">
        <f ca="1">_xll.BDH($A152,F$84,$B$2,$B$2,"Dir=V","Dts=H")</f>
        <v>50.95</v>
      </c>
      <c r="G152">
        <f ca="1">_xll.BDH($A152,G$84,$B$2,$B$2,"Dir=V","Dts=H")</f>
        <v>51.63</v>
      </c>
      <c r="H152">
        <f ca="1">_xll.BDH($A152,H$84,$B$2,$B$2,"Dir=V","Dts=H")</f>
        <v>50.72</v>
      </c>
      <c r="I152">
        <f ca="1">_xll.BDH($A152,I$84,$B$2,$B$2,"Dir=V","Dts=H")</f>
        <v>51.59</v>
      </c>
      <c r="J152">
        <f t="shared" ca="1" si="1"/>
        <v>54.333333333333336</v>
      </c>
      <c r="K152">
        <f t="shared" ca="1" si="2"/>
        <v>44</v>
      </c>
      <c r="L152" t="str">
        <f ca="1">_xll.BDS(A152,"BEST_ANALYST_RECS_BULK","headers=n","startrow",MATCH(1,_xll.BDS(A152,"BEST_ANALYST_RECS_BULK","headers=n","endcol=9","startcol=9","array=t"),0),"endrow",MATCH(1,_xll.BDS(A152,"BEST_ANALYST_RECS_BULK","headers=n","endcol=9","startcol=9","array=t"),0),"cols=10;rows=1")</f>
        <v>Wells Fargo</v>
      </c>
      <c r="M152" t="s">
        <v>663</v>
      </c>
      <c r="N152" t="s">
        <v>315</v>
      </c>
      <c r="O152">
        <v>1</v>
      </c>
      <c r="P152" t="s">
        <v>124</v>
      </c>
      <c r="Q152">
        <v>44</v>
      </c>
      <c r="R152" t="s">
        <v>125</v>
      </c>
      <c r="S152" s="2">
        <v>45708</v>
      </c>
      <c r="T152">
        <v>1</v>
      </c>
      <c r="U152">
        <v>6.4</v>
      </c>
      <c r="W152" t="str">
        <f ca="1">_xll.BDS(A152,"BEST_ANALYST_RECS_BULK","headers=n","startrow",MATCH(2,_xll.BDS(A152,"BEST_ANALYST_RECS_BULK","headers=n","endcol=9","startcol=9","array=t"),0),"endrow",MATCH(2,_xll.BDS(A152,"BEST_ANALYST_RECS_BULK","headers=n","endcol=9","startcol=9","array=t"),0),"cols=10;rows=1")</f>
        <v>Barclays</v>
      </c>
      <c r="X152" t="s">
        <v>549</v>
      </c>
      <c r="Y152" t="s">
        <v>181</v>
      </c>
      <c r="Z152">
        <v>3</v>
      </c>
      <c r="AA152" t="s">
        <v>124</v>
      </c>
      <c r="AB152">
        <v>61</v>
      </c>
      <c r="AC152" t="s">
        <v>125</v>
      </c>
      <c r="AD152" s="2">
        <v>45693</v>
      </c>
      <c r="AE152">
        <v>2</v>
      </c>
      <c r="AF152">
        <v>5.26</v>
      </c>
      <c r="AH152" t="str">
        <f ca="1">_xll.BDS(A152,"BEST_ANALYST_RECS_BULK","headers=n","startrow",MATCH(3,_xll.BDS(A152,"BEST_ANALYST_RECS_BULK","headers=n","endcol=9","startcol=9","array=t"),0),"endrow",MATCH(3,_xll.BDS(A152,"BEST_ANALYST_RECS_BULK","headers=n","endcol=9","startcol=9","array=t"),0),"cols=10;rows=1")</f>
        <v>Morningstar</v>
      </c>
      <c r="AI152" t="s">
        <v>548</v>
      </c>
      <c r="AJ152" t="s">
        <v>126</v>
      </c>
      <c r="AK152">
        <v>5</v>
      </c>
      <c r="AL152" t="s">
        <v>135</v>
      </c>
      <c r="AM152">
        <v>58</v>
      </c>
      <c r="AN152" t="s">
        <v>125</v>
      </c>
      <c r="AO152" s="2">
        <v>45692</v>
      </c>
      <c r="AP152">
        <v>3</v>
      </c>
      <c r="AQ152">
        <v>4.4000000000000004</v>
      </c>
    </row>
    <row r="153" spans="1:43" x14ac:dyDescent="0.25">
      <c r="A153" t="s">
        <v>651</v>
      </c>
      <c r="B153">
        <f ca="1">_xll.BDH(A153,"BEST_EPS",$B$2,$B$2,"BEST_FPERIOD_OVERRIDE=1bf","fill=previous","Days=A")</f>
        <v>2.504</v>
      </c>
      <c r="C153">
        <f ca="1">_xll.BDH(A153,"BEST_EPS",$B$2,$B$2,"BEST_FPERIOD_OVERRIDE=2bf","fill=previous","Days=A")</f>
        <v>2.7480000000000002</v>
      </c>
      <c r="D153">
        <f ca="1">_xll.BDH(A153,"BEST_EPS",$B$2,$B$2,"BEST_FPERIOD_OVERRIDE=3bf","fill=previous","Days=A")</f>
        <v>3.0379999999999998</v>
      </c>
      <c r="E153">
        <f ca="1">_xll.BDH(A153,"BEST_TARGET_PRICE",$B$2,$B$2,"fill=previous","Days=A")</f>
        <v>38</v>
      </c>
      <c r="F153">
        <f ca="1">_xll.BDH($A153,F$84,$B$2,$B$2,"Dir=V","Dts=H")</f>
        <v>34.99</v>
      </c>
      <c r="G153">
        <f ca="1">_xll.BDH($A153,G$84,$B$2,$B$2,"Dir=V","Dts=H")</f>
        <v>36.049999999999997</v>
      </c>
      <c r="H153">
        <f ca="1">_xll.BDH($A153,H$84,$B$2,$B$2,"Dir=V","Dts=H")</f>
        <v>34.950000000000003</v>
      </c>
      <c r="I153">
        <f ca="1">_xll.BDH($A153,I$84,$B$2,$B$2,"Dir=V","Dts=H")</f>
        <v>35.94</v>
      </c>
      <c r="J153">
        <f t="shared" ca="1" si="1"/>
        <v>31</v>
      </c>
      <c r="K153">
        <f t="shared" ca="1" si="2"/>
        <v>33</v>
      </c>
      <c r="L153" t="str">
        <f ca="1">_xll.BDS(A153,"BEST_ANALYST_RECS_BULK","headers=n","startrow",MATCH(1,_xll.BDS(A153,"BEST_ANALYST_RECS_BULK","headers=n","endcol=9","startcol=9","array=t"),0),"endrow",MATCH(1,_xll.BDS(A153,"BEST_ANALYST_RECS_BULK","headers=n","endcol=9","startcol=9","array=t"),0),"cols=10;rows=1")</f>
        <v>Zacks</v>
      </c>
      <c r="M153" t="s">
        <v>157</v>
      </c>
      <c r="N153" t="s">
        <v>138</v>
      </c>
      <c r="O153">
        <v>3</v>
      </c>
      <c r="P153" t="s">
        <v>135</v>
      </c>
      <c r="Q153">
        <v>33</v>
      </c>
      <c r="R153" t="s">
        <v>132</v>
      </c>
      <c r="S153" s="2">
        <v>45695</v>
      </c>
      <c r="T153">
        <v>1</v>
      </c>
      <c r="U153">
        <v>4.01</v>
      </c>
      <c r="W153" t="str">
        <f ca="1">_xll.BDS(A153,"BEST_ANALYST_RECS_BULK","headers=n","startrow",MATCH(2,_xll.BDS(A153,"BEST_ANALYST_RECS_BULK","headers=n","endcol=9","startcol=9","array=t"),0),"endrow",MATCH(2,_xll.BDS(A153,"BEST_ANALYST_RECS_BULK","headers=n","endcol=9","startcol=9","array=t"),0),"cols=10;rows=1")</f>
        <v>Baptista Research</v>
      </c>
      <c r="X153" t="s">
        <v>134</v>
      </c>
      <c r="Y153" t="s">
        <v>123</v>
      </c>
      <c r="Z153">
        <v>5</v>
      </c>
      <c r="AA153" t="s">
        <v>124</v>
      </c>
      <c r="AB153">
        <v>41.6</v>
      </c>
      <c r="AC153" t="s">
        <v>132</v>
      </c>
      <c r="AD153" s="2">
        <v>45520</v>
      </c>
      <c r="AE153">
        <v>2</v>
      </c>
      <c r="AF153">
        <v>1.87</v>
      </c>
      <c r="AH153" t="str">
        <f ca="1">_xll.BDS(A153,"BEST_ANALYST_RECS_BULK","headers=n","startrow",MATCH(3,_xll.BDS(A153,"BEST_ANALYST_RECS_BULK","headers=n","endcol=9","startcol=9","array=t"),0),"endrow",MATCH(3,_xll.BDS(A153,"BEST_ANALYST_RECS_BULK","headers=n","endcol=9","startcol=9","array=t"),0),"cols=10;rows=1")</f>
        <v>Deutsche Bank</v>
      </c>
      <c r="AI153" t="s">
        <v>2297</v>
      </c>
      <c r="AJ153" t="s">
        <v>142</v>
      </c>
      <c r="AK153">
        <v>3</v>
      </c>
      <c r="AL153" t="s">
        <v>124</v>
      </c>
      <c r="AM153">
        <v>35</v>
      </c>
      <c r="AN153" t="s">
        <v>132</v>
      </c>
      <c r="AO153" s="2">
        <v>45709</v>
      </c>
      <c r="AP153">
        <v>3</v>
      </c>
      <c r="AQ153">
        <v>0</v>
      </c>
    </row>
    <row r="154" spans="1:43" x14ac:dyDescent="0.25">
      <c r="A154" t="s">
        <v>809</v>
      </c>
      <c r="B154">
        <f ca="1">_xll.BDH(A154,"BEST_EPS",$B$2,$B$2,"BEST_FPERIOD_OVERRIDE=1bf","fill=previous","Days=A")</f>
        <v>3.681</v>
      </c>
      <c r="C154">
        <f ca="1">_xll.BDH(A154,"BEST_EPS",$B$2,$B$2,"BEST_FPERIOD_OVERRIDE=2bf","fill=previous","Days=A")</f>
        <v>4.0540000000000003</v>
      </c>
      <c r="D154">
        <f ca="1">_xll.BDH(A154,"BEST_EPS",$B$2,$B$2,"BEST_FPERIOD_OVERRIDE=3bf","fill=previous","Days=A")</f>
        <v>4.5389999999999997</v>
      </c>
      <c r="E154">
        <f ca="1">_xll.BDH(A154,"BEST_TARGET_PRICE",$B$2,$B$2,"fill=previous","Days=A")</f>
        <v>47.889000000000003</v>
      </c>
      <c r="F154">
        <f ca="1">_xll.BDH($A154,F$84,$B$2,$B$2,"Dir=V","Dts=H")</f>
        <v>39.924999999999997</v>
      </c>
      <c r="G154">
        <f ca="1">_xll.BDH($A154,G$84,$B$2,$B$2,"Dir=V","Dts=H")</f>
        <v>40.630000000000003</v>
      </c>
      <c r="H154">
        <f ca="1">_xll.BDH($A154,H$84,$B$2,$B$2,"Dir=V","Dts=H")</f>
        <v>39.549999999999997</v>
      </c>
      <c r="I154">
        <f ca="1">_xll.BDH($A154,I$84,$B$2,$B$2,"Dir=V","Dts=H")</f>
        <v>40.630000000000003</v>
      </c>
      <c r="J154">
        <f t="shared" ca="1" si="1"/>
        <v>44</v>
      </c>
      <c r="K154">
        <f t="shared" ca="1" si="2"/>
        <v>48</v>
      </c>
      <c r="L154" t="str">
        <f ca="1">_xll.BDS(A154,"BEST_ANALYST_RECS_BULK","headers=n","startrow",MATCH(1,_xll.BDS(A154,"BEST_ANALYST_RECS_BULK","headers=n","endcol=9","startcol=9","array=t"),0),"endrow",MATCH(1,_xll.BDS(A154,"BEST_ANALYST_RECS_BULK","headers=n","endcol=9","startcol=9","array=t"),0),"cols=10;rows=1")</f>
        <v>ISS-EVA</v>
      </c>
      <c r="M154" t="s">
        <v>157</v>
      </c>
      <c r="N154" t="s">
        <v>136</v>
      </c>
      <c r="O154">
        <v>5</v>
      </c>
      <c r="P154" t="s">
        <v>135</v>
      </c>
      <c r="Q154" t="s">
        <v>143</v>
      </c>
      <c r="R154" t="s">
        <v>125</v>
      </c>
      <c r="S154" s="2">
        <v>45486</v>
      </c>
      <c r="T154">
        <v>1</v>
      </c>
      <c r="U154">
        <v>13.19</v>
      </c>
      <c r="W154" t="str">
        <f ca="1">_xll.BDS(A154,"BEST_ANALYST_RECS_BULK","headers=n","startrow",MATCH(2,_xll.BDS(A154,"BEST_ANALYST_RECS_BULK","headers=n","endcol=9","startcol=9","array=t"),0),"endrow",MATCH(2,_xll.BDS(A154,"BEST_ANALYST_RECS_BULK","headers=n","endcol=9","startcol=9","array=t"),0),"cols=10;rows=1")</f>
        <v>Wells Fargo</v>
      </c>
      <c r="X154" t="s">
        <v>1428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45691</v>
      </c>
      <c r="AE154">
        <v>2</v>
      </c>
      <c r="AF154">
        <v>10.07</v>
      </c>
      <c r="AH154" t="str">
        <f ca="1">_xll.BDS(A154,"BEST_ANALYST_RECS_BULK","headers=n","startrow",MATCH(3,_xll.BDS(A154,"BEST_ANALYST_RECS_BULK","headers=n","endcol=9","startcol=9","array=t"),0),"endrow",MATCH(3,_xll.BDS(A154,"BEST_ANALYST_RECS_BULK","headers=n","endcol=9","startcol=9","array=t"),0),"cols=10;rows=1")</f>
        <v>Citi</v>
      </c>
      <c r="AI154" t="s">
        <v>810</v>
      </c>
      <c r="AJ154" t="s">
        <v>138</v>
      </c>
      <c r="AK154">
        <v>3</v>
      </c>
      <c r="AL154" t="s">
        <v>124</v>
      </c>
      <c r="AM154">
        <v>40</v>
      </c>
      <c r="AN154" t="s">
        <v>125</v>
      </c>
      <c r="AO154" s="2">
        <v>45709</v>
      </c>
      <c r="AP154">
        <v>3</v>
      </c>
      <c r="AQ154">
        <v>0</v>
      </c>
    </row>
    <row r="155" spans="1:43" x14ac:dyDescent="0.25">
      <c r="A155" t="s">
        <v>643</v>
      </c>
      <c r="B155">
        <f ca="1">_xll.BDH(A155,"BEST_EPS",$B$2,$B$2,"BEST_FPERIOD_OVERRIDE=1bf","fill=previous","Days=A")</f>
        <v>6.6029999999999998</v>
      </c>
      <c r="C155">
        <f ca="1">_xll.BDH(A155,"BEST_EPS",$B$2,$B$2,"BEST_FPERIOD_OVERRIDE=2bf","fill=previous","Days=A")</f>
        <v>7.367</v>
      </c>
      <c r="D155">
        <f ca="1">_xll.BDH(A155,"BEST_EPS",$B$2,$B$2,"BEST_FPERIOD_OVERRIDE=3bf","fill=previous","Days=A")</f>
        <v>8.0760000000000005</v>
      </c>
      <c r="E155">
        <f ca="1">_xll.BDH(A155,"BEST_TARGET_PRICE",$B$2,$B$2,"fill=previous","Days=A")</f>
        <v>97.364000000000004</v>
      </c>
      <c r="F155">
        <f ca="1">_xll.BDH($A155,F$84,$B$2,$B$2,"Dir=V","Dts=H")</f>
        <v>89.15</v>
      </c>
      <c r="G155">
        <f ca="1">_xll.BDH($A155,G$84,$B$2,$B$2,"Dir=V","Dts=H")</f>
        <v>90.66</v>
      </c>
      <c r="H155">
        <f ca="1">_xll.BDH($A155,H$84,$B$2,$B$2,"Dir=V","Dts=H")</f>
        <v>88.87</v>
      </c>
      <c r="I155">
        <f ca="1">_xll.BDH($A155,I$84,$B$2,$B$2,"Dir=V","Dts=H")</f>
        <v>90.09</v>
      </c>
      <c r="J155">
        <f t="shared" ca="1" si="1"/>
        <v>99.666666666666671</v>
      </c>
      <c r="K155">
        <f t="shared" ca="1" si="2"/>
        <v>102</v>
      </c>
      <c r="L155" t="str">
        <f ca="1">_xll.BDS(A155,"BEST_ANALYST_RECS_BULK","headers=n","startrow",MATCH(1,_xll.BDS(A155,"BEST_ANALYST_RECS_BULK","headers=n","endcol=9","startcol=9","array=t"),0),"endrow",MATCH(1,_xll.BDS(A155,"BEST_ANALYST_RECS_BULK","headers=n","endcol=9","startcol=9","array=t"),0),"cols=10;rows=1")</f>
        <v>Piper Sandler &amp; Co</v>
      </c>
      <c r="M155" t="s">
        <v>2191</v>
      </c>
      <c r="N155" t="s">
        <v>136</v>
      </c>
      <c r="O155">
        <v>5</v>
      </c>
      <c r="P155" t="s">
        <v>124</v>
      </c>
      <c r="Q155">
        <v>102</v>
      </c>
      <c r="R155" t="s">
        <v>125</v>
      </c>
      <c r="S155" s="2">
        <v>45705</v>
      </c>
      <c r="T155">
        <v>1</v>
      </c>
      <c r="U155">
        <v>21.29</v>
      </c>
      <c r="W155" t="str">
        <f ca="1">_xll.BDS(A155,"BEST_ANALYST_RECS_BULK","headers=n","startrow",MATCH(2,_xll.BDS(A155,"BEST_ANALYST_RECS_BULK","headers=n","endcol=9","startcol=9","array=t"),0),"endrow",MATCH(2,_xll.BDS(A155,"BEST_ANALYST_RECS_BULK","headers=n","endcol=9","startcol=9","array=t"),0),"cols=10;rows=1")</f>
        <v>Morningstar</v>
      </c>
      <c r="X155" t="s">
        <v>203</v>
      </c>
      <c r="Y155" t="s">
        <v>142</v>
      </c>
      <c r="Z155">
        <v>3</v>
      </c>
      <c r="AA155" t="s">
        <v>124</v>
      </c>
      <c r="AB155">
        <v>87</v>
      </c>
      <c r="AC155" t="s">
        <v>125</v>
      </c>
      <c r="AD155" s="2">
        <v>45623</v>
      </c>
      <c r="AE155">
        <v>2</v>
      </c>
      <c r="AF155">
        <v>20.77</v>
      </c>
      <c r="AH155" t="str">
        <f ca="1">_xll.BDS(A155,"BEST_ANALYST_RECS_BULK","headers=n","startrow",MATCH(3,_xll.BDS(A155,"BEST_ANALYST_RECS_BULK","headers=n","endcol=9","startcol=9","array=t"),0),"endrow",MATCH(3,_xll.BDS(A155,"BEST_ANALYST_RECS_BULK","headers=n","endcol=9","startcol=9","array=t"),0),"cols=10;rows=1")</f>
        <v>Telsey Advisory Group</v>
      </c>
      <c r="AI155" t="s">
        <v>1441</v>
      </c>
      <c r="AJ155" t="s">
        <v>123</v>
      </c>
      <c r="AK155">
        <v>5</v>
      </c>
      <c r="AL155" t="s">
        <v>124</v>
      </c>
      <c r="AM155">
        <v>110</v>
      </c>
      <c r="AN155" t="s">
        <v>125</v>
      </c>
      <c r="AO155" s="2">
        <v>45622</v>
      </c>
      <c r="AP155">
        <v>3</v>
      </c>
      <c r="AQ155">
        <v>16.34</v>
      </c>
    </row>
    <row r="156" spans="1:43" x14ac:dyDescent="0.25">
      <c r="A156" t="s">
        <v>366</v>
      </c>
      <c r="B156">
        <f ca="1">_xll.BDH(A156,"BEST_EPS",$B$2,$B$2,"BEST_FPERIOD_OVERRIDE=1bf","fill=previous","Days=A")</f>
        <v>14.884</v>
      </c>
      <c r="C156">
        <f ca="1">_xll.BDH(A156,"BEST_EPS",$B$2,$B$2,"BEST_FPERIOD_OVERRIDE=2bf","fill=previous","Days=A")</f>
        <v>16.093</v>
      </c>
      <c r="D156">
        <f ca="1">_xll.BDH(A156,"BEST_EPS",$B$2,$B$2,"BEST_FPERIOD_OVERRIDE=3bf","fill=previous","Days=A")</f>
        <v>17.271000000000001</v>
      </c>
      <c r="E156">
        <f ca="1">_xll.BDH(A156,"BEST_TARGET_PRICE",$B$2,$B$2,"fill=previous","Days=A")</f>
        <v>275.56299999999999</v>
      </c>
      <c r="F156">
        <f ca="1">_xll.BDH($A156,F$84,$B$2,$B$2,"Dir=V","Dts=H")</f>
        <v>230.45</v>
      </c>
      <c r="G156">
        <f ca="1">_xll.BDH($A156,G$84,$B$2,$B$2,"Dir=V","Dts=H")</f>
        <v>230.93</v>
      </c>
      <c r="H156">
        <f ca="1">_xll.BDH($A156,H$84,$B$2,$B$2,"Dir=V","Dts=H")</f>
        <v>227.78</v>
      </c>
      <c r="I156">
        <f ca="1">_xll.BDH($A156,I$84,$B$2,$B$2,"Dir=V","Dts=H")</f>
        <v>230.05</v>
      </c>
      <c r="J156">
        <f t="shared" ca="1" si="1"/>
        <v>260.11666666666667</v>
      </c>
      <c r="K156">
        <f t="shared" ca="1" si="2"/>
        <v>260.35000000000002</v>
      </c>
      <c r="L156" t="e">
        <f ca="1">_xll.BDS(A156,"BEST_ANALYST_RECS_BULK","headers=n","startrow",MATCH(1,_xll.BDS(A156,"BEST_ANALYST_RECS_BULK","headers=n","endcol=9","startcol=9","array=t"),0),"endrow",MATCH(1,_xll.BDS(A156,"BEST_ANALYST_RECS_BULK","headers=n","endcol=9","startcol=9","array=t"),0),"cols=10;rows=1")</f>
        <v>#N/A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375</v>
      </c>
      <c r="S156" s="2">
        <v>45674</v>
      </c>
      <c r="T156">
        <v>1</v>
      </c>
      <c r="U156">
        <v>0.28999999999999998</v>
      </c>
      <c r="W156" t="str">
        <f ca="1">_xll.BDS(A156,"BEST_ANALYST_RECS_BULK","headers=n","startrow",MATCH(2,_xll.BDS(A156,"BEST_ANALYST_RECS_BULK","headers=n","endcol=9","startcol=9","array=t"),0),"endrow",MATCH(2,_xll.BDS(A156,"BEST_ANALYST_RECS_BULK","headers=n","endcol=9","startcol=9","array=t"),0),"cols=10;rows=1")</f>
        <v>TD Cowen</v>
      </c>
      <c r="X156" t="s">
        <v>2192</v>
      </c>
      <c r="Y156" t="s">
        <v>142</v>
      </c>
      <c r="Z156">
        <v>3</v>
      </c>
      <c r="AA156" t="s">
        <v>124</v>
      </c>
      <c r="AB156">
        <v>260</v>
      </c>
      <c r="AC156" t="s">
        <v>125</v>
      </c>
      <c r="AD156" s="2">
        <v>45712</v>
      </c>
      <c r="AE156">
        <v>2</v>
      </c>
      <c r="AF156">
        <v>0</v>
      </c>
      <c r="AH156" t="str">
        <f ca="1">_xll.BDS(A156,"BEST_ANALYST_RECS_BULK","headers=n","startrow",MATCH(3,_xll.BDS(A156,"BEST_ANALYST_RECS_BULK","headers=n","endcol=9","startcol=9","array=t"),0),"endrow",MATCH(3,_xll.BDS(A156,"BEST_ANALYST_RECS_BULK","headers=n","endcol=9","startcol=9","array=t"),0),"cols=10;rows=1")</f>
        <v>Baptista Research</v>
      </c>
      <c r="AI156" t="s">
        <v>134</v>
      </c>
      <c r="AJ156" t="s">
        <v>123</v>
      </c>
      <c r="AK156">
        <v>5</v>
      </c>
      <c r="AL156" t="s">
        <v>124</v>
      </c>
      <c r="AM156">
        <v>272.3</v>
      </c>
      <c r="AN156" t="s">
        <v>132</v>
      </c>
      <c r="AO156" s="2">
        <v>45701</v>
      </c>
      <c r="AP156">
        <v>3</v>
      </c>
      <c r="AQ156">
        <v>-1.52</v>
      </c>
    </row>
    <row r="157" spans="1:43" x14ac:dyDescent="0.25">
      <c r="A157" t="s">
        <v>772</v>
      </c>
      <c r="B157">
        <f ca="1">_xll.BDH(A157,"BEST_EPS",$B$2,$B$2,"BEST_FPERIOD_OVERRIDE=1bf","fill=previous","Days=A")</f>
        <v>2.2029999999999998</v>
      </c>
      <c r="C157">
        <f ca="1">_xll.BDH(A157,"BEST_EPS",$B$2,$B$2,"BEST_FPERIOD_OVERRIDE=2bf","fill=previous","Days=A")</f>
        <v>2.5169999999999999</v>
      </c>
      <c r="D157">
        <f ca="1">_xll.BDH(A157,"BEST_EPS",$B$2,$B$2,"BEST_FPERIOD_OVERRIDE=3bf","fill=previous","Days=A")</f>
        <v>2.419</v>
      </c>
      <c r="E157">
        <f ca="1">_xll.BDH(A157,"BEST_TARGET_PRICE",$B$2,$B$2,"fill=previous","Days=A")</f>
        <v>21.234000000000002</v>
      </c>
      <c r="F157">
        <f ca="1">_xll.BDH($A157,F$84,$B$2,$B$2,"Dir=V","Dts=H")</f>
        <v>20.43</v>
      </c>
      <c r="G157">
        <f ca="1">_xll.BDH($A157,G$84,$B$2,$B$2,"Dir=V","Dts=H")</f>
        <v>20.465</v>
      </c>
      <c r="H157">
        <f ca="1">_xll.BDH($A157,H$84,$B$2,$B$2,"Dir=V","Dts=H")</f>
        <v>19.989999999999998</v>
      </c>
      <c r="I157">
        <f ca="1">_xll.BDH($A157,I$84,$B$2,$B$2,"Dir=V","Dts=H")</f>
        <v>20.23</v>
      </c>
      <c r="J157">
        <f t="shared" ca="1" si="1"/>
        <v>20.916666666666668</v>
      </c>
      <c r="K157">
        <f t="shared" ca="1" si="2"/>
        <v>23.75</v>
      </c>
      <c r="L157" t="str">
        <f ca="1">_xll.BDS(A157,"BEST_ANALYST_RECS_BULK","headers=n","startrow",MATCH(1,_xll.BDS(A157,"BEST_ANALYST_RECS_BULK","headers=n","endcol=9","startcol=9","array=t"),0),"endrow",MATCH(1,_xll.BDS(A157,"BEST_ANALYST_RECS_BULK","headers=n","endcol=9","startcol=9","array=t"),0),"cols=10;rows=1")</f>
        <v>Goldman Sachs</v>
      </c>
      <c r="M157" t="s">
        <v>467</v>
      </c>
      <c r="N157" t="s">
        <v>138</v>
      </c>
      <c r="O157">
        <v>3</v>
      </c>
      <c r="P157" t="s">
        <v>124</v>
      </c>
      <c r="Q157">
        <v>23.75</v>
      </c>
      <c r="R157" t="s">
        <v>132</v>
      </c>
      <c r="S157" s="2">
        <v>45691</v>
      </c>
      <c r="T157">
        <v>1</v>
      </c>
      <c r="U157">
        <v>21.69</v>
      </c>
      <c r="W157" t="str">
        <f ca="1">_xll.BDS(A157,"BEST_ANALYST_RECS_BULK","headers=n","startrow",MATCH(2,_xll.BDS(A157,"BEST_ANALYST_RECS_BULK","headers=n","endcol=9","startcol=9","array=t"),0),"endrow",MATCH(2,_xll.BDS(A157,"BEST_ANALYST_RECS_BULK","headers=n","endcol=9","startcol=9","array=t"),0),"cols=10;rows=1")</f>
        <v>Keefe Bruyette &amp; Woods</v>
      </c>
      <c r="X157" t="s">
        <v>1467</v>
      </c>
      <c r="Y157" t="s">
        <v>196</v>
      </c>
      <c r="Z157">
        <v>1</v>
      </c>
      <c r="AA157" t="s">
        <v>124</v>
      </c>
      <c r="AB157">
        <v>21</v>
      </c>
      <c r="AC157" t="s">
        <v>125</v>
      </c>
      <c r="AD157" s="2">
        <v>45693</v>
      </c>
      <c r="AE157">
        <v>2</v>
      </c>
      <c r="AF157">
        <v>21.33</v>
      </c>
      <c r="AH157" t="str">
        <f ca="1">_xll.BDS(A157,"BEST_ANALYST_RECS_BULK","headers=n","startrow",MATCH(3,_xll.BDS(A157,"BEST_ANALYST_RECS_BULK","headers=n","endcol=9","startcol=9","array=t"),0),"endrow",MATCH(3,_xll.BDS(A157,"BEST_ANALYST_RECS_BULK","headers=n","endcol=9","startcol=9","array=t"),0),"cols=10;rows=1")</f>
        <v>Morgan Stanley</v>
      </c>
      <c r="AI157" t="s">
        <v>2067</v>
      </c>
      <c r="AJ157" t="s">
        <v>295</v>
      </c>
      <c r="AK157">
        <v>1</v>
      </c>
      <c r="AL157" t="s">
        <v>124</v>
      </c>
      <c r="AM157">
        <v>18</v>
      </c>
      <c r="AN157" t="s">
        <v>132</v>
      </c>
      <c r="AO157" s="2">
        <v>45694</v>
      </c>
      <c r="AP157">
        <v>3</v>
      </c>
      <c r="AQ157">
        <v>20.28</v>
      </c>
    </row>
    <row r="158" spans="1:43" x14ac:dyDescent="0.25">
      <c r="A158" t="s">
        <v>625</v>
      </c>
      <c r="B158">
        <f ca="1">_xll.BDH(A158,"BEST_EPS",$B$2,$B$2,"BEST_FPERIOD_OVERRIDE=1bf","fill=previous","Days=A")</f>
        <v>1.8720000000000001</v>
      </c>
      <c r="C158">
        <f ca="1">_xll.BDH(A158,"BEST_EPS",$B$2,$B$2,"BEST_FPERIOD_OVERRIDE=2bf","fill=previous","Days=A")</f>
        <v>2.0190000000000001</v>
      </c>
      <c r="D158">
        <f ca="1">_xll.BDH(A158,"BEST_EPS",$B$2,$B$2,"BEST_FPERIOD_OVERRIDE=3bf","fill=previous","Days=A")</f>
        <v>2.1709999999999998</v>
      </c>
      <c r="E158">
        <f ca="1">_xll.BDH(A158,"BEST_TARGET_PRICE",$B$2,$B$2,"fill=previous","Days=A")</f>
        <v>44.805999999999997</v>
      </c>
      <c r="F158">
        <f ca="1">_xll.BDH($A158,F$84,$B$2,$B$2,"Dir=V","Dts=H")</f>
        <v>33</v>
      </c>
      <c r="G158">
        <f ca="1">_xll.BDH($A158,G$84,$B$2,$B$2,"Dir=V","Dts=H")</f>
        <v>33.57</v>
      </c>
      <c r="H158">
        <f ca="1">_xll.BDH($A158,H$84,$B$2,$B$2,"Dir=V","Dts=H")</f>
        <v>32.869999999999997</v>
      </c>
      <c r="I158">
        <f ca="1">_xll.BDH($A158,I$84,$B$2,$B$2,"Dir=V","Dts=H")</f>
        <v>33.229999999999997</v>
      </c>
      <c r="J158">
        <f t="shared" ca="1" si="1"/>
        <v>43</v>
      </c>
      <c r="K158">
        <f t="shared" ca="1" si="2"/>
        <v>40</v>
      </c>
      <c r="L158" t="str">
        <f ca="1">_xll.BDS(A158,"BEST_ANALYST_RECS_BULK","headers=n","startrow",MATCH(1,_xll.BDS(A158,"BEST_ANALYST_RECS_BULK","headers=n","endcol=9","startcol=9","array=t"),0),"endrow",MATCH(1,_xll.BDS(A158,"BEST_ANALYST_RECS_BULK","headers=n","endcol=9","startcol=9","array=t"),0),"cols=10;rows=1")</f>
        <v>Redburn Atlantic</v>
      </c>
      <c r="M158" t="s">
        <v>1437</v>
      </c>
      <c r="N158" t="s">
        <v>147</v>
      </c>
      <c r="O158">
        <v>1</v>
      </c>
      <c r="P158" t="s">
        <v>124</v>
      </c>
      <c r="Q158">
        <v>40</v>
      </c>
      <c r="R158" t="s">
        <v>125</v>
      </c>
      <c r="S158" s="2">
        <v>45670</v>
      </c>
      <c r="T158">
        <v>1</v>
      </c>
      <c r="U158">
        <v>41.83</v>
      </c>
      <c r="W158" t="e">
        <f ca="1">_xll.BDS(A158,"BEST_ANALYST_RECS_BULK","headers=n","startrow",MATCH(2,_xll.BDS(A158,"BEST_ANALYST_RECS_BULK","headers=n","endcol=9","startcol=9","array=t"),0),"endrow",MATCH(2,_xll.BDS(A158,"BEST_ANALYST_RECS_BULK","headers=n","endcol=9","startcol=9","array=t"),0),"cols=10;rows=1")</f>
        <v>#N/A</v>
      </c>
      <c r="X158" t="s">
        <v>626</v>
      </c>
      <c r="Y158" t="s">
        <v>138</v>
      </c>
      <c r="Z158">
        <v>3</v>
      </c>
      <c r="AA158" t="s">
        <v>124</v>
      </c>
      <c r="AB158">
        <v>46</v>
      </c>
      <c r="AC158" t="s">
        <v>125</v>
      </c>
      <c r="AD158" s="2">
        <v>45637</v>
      </c>
      <c r="AE158">
        <v>2</v>
      </c>
      <c r="AF158">
        <v>10.36</v>
      </c>
      <c r="AH158" t="str">
        <f ca="1">_xll.BDS(A158,"BEST_ANALYST_RECS_BULK","headers=n","startrow",MATCH(3,_xll.BDS(A158,"BEST_ANALYST_RECS_BULK","headers=n","endcol=9","startcol=9","array=t"),0),"endrow",MATCH(3,_xll.BDS(A158,"BEST_ANALYST_RECS_BULK","headers=n","endcol=9","startcol=9","array=t"),0),"cols=10;rows=1")</f>
        <v>JP Morgan</v>
      </c>
      <c r="AI158" t="s">
        <v>1479</v>
      </c>
      <c r="AJ158" t="s">
        <v>315</v>
      </c>
      <c r="AK158">
        <v>1</v>
      </c>
      <c r="AL158" t="s">
        <v>139</v>
      </c>
      <c r="AM158">
        <v>43</v>
      </c>
      <c r="AN158" t="s">
        <v>125</v>
      </c>
      <c r="AO158" s="2">
        <v>45643</v>
      </c>
      <c r="AP158">
        <v>3</v>
      </c>
      <c r="AQ158">
        <v>23.21</v>
      </c>
    </row>
    <row r="159" spans="1:43" x14ac:dyDescent="0.25">
      <c r="A159" t="s">
        <v>739</v>
      </c>
      <c r="B159">
        <f ca="1">_xll.BDH(A159,"BEST_EPS",$B$2,$B$2,"BEST_FPERIOD_OVERRIDE=1bf","fill=previous","Days=A")</f>
        <v>7.9640000000000004</v>
      </c>
      <c r="C159">
        <f ca="1">_xll.BDH(A159,"BEST_EPS",$B$2,$B$2,"BEST_FPERIOD_OVERRIDE=2bf","fill=previous","Days=A")</f>
        <v>8.7490000000000006</v>
      </c>
      <c r="D159" t="str">
        <f ca="1">_xll.BDH(A159,"BEST_EPS",$B$2,$B$2,"BEST_FPERIOD_OVERRIDE=3bf","fill=previous","Days=A")</f>
        <v>#N/A N/A</v>
      </c>
      <c r="E159">
        <f ca="1">_xll.BDH(A159,"BEST_TARGET_PRICE",$B$2,$B$2,"fill=previous","Days=A")</f>
        <v>87.5</v>
      </c>
      <c r="F159">
        <f ca="1">_xll.BDH($A159,F$84,$B$2,$B$2,"Dir=V","Dts=H")</f>
        <v>73.62</v>
      </c>
      <c r="G159">
        <f ca="1">_xll.BDH($A159,G$84,$B$2,$B$2,"Dir=V","Dts=H")</f>
        <v>74.665000000000006</v>
      </c>
      <c r="H159">
        <f ca="1">_xll.BDH($A159,H$84,$B$2,$B$2,"Dir=V","Dts=H")</f>
        <v>73.349999999999994</v>
      </c>
      <c r="I159">
        <f ca="1">_xll.BDH($A159,I$84,$B$2,$B$2,"Dir=V","Dts=H")</f>
        <v>74.27</v>
      </c>
      <c r="J159">
        <f t="shared" ca="1" si="1"/>
        <v>76.666666666666671</v>
      </c>
      <c r="K159">
        <f t="shared" ca="1" si="2"/>
        <v>80</v>
      </c>
      <c r="L159" t="str">
        <f ca="1">_xll.BDS(A159,"BEST_ANALYST_RECS_BULK","headers=n","startrow",MATCH(1,_xll.BDS(A159,"BEST_ANALYST_RECS_BULK","headers=n","endcol=9","startcol=9","array=t"),0),"endrow",MATCH(1,_xll.BDS(A159,"BEST_ANALYST_RECS_BULK","headers=n","endcol=9","startcol=9","array=t"),0),"cols=10;rows=1")</f>
        <v>HSBC</v>
      </c>
      <c r="M159" t="s">
        <v>335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11.12</v>
      </c>
      <c r="W159" t="str">
        <f ca="1">_xll.BDS(A159,"BEST_ANALYST_RECS_BULK","headers=n","startrow",MATCH(2,_xll.BDS(A159,"BEST_ANALYST_RECS_BULK","headers=n","endcol=9","startcol=9","array=t"),0),"endrow",MATCH(2,_xll.BDS(A159,"BEST_ANALYST_RECS_BULK","headers=n","endcol=9","startcol=9","array=t"),0),"cols=10;rows=1")</f>
        <v>Citi</v>
      </c>
      <c r="X159" t="s">
        <v>1376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10.78</v>
      </c>
      <c r="AH159" t="str">
        <f ca="1">_xll.BDS(A159,"BEST_ANALYST_RECS_BULK","headers=n","startrow",MATCH(3,_xll.BDS(A159,"BEST_ANALYST_RECS_BULK","headers=n","endcol=9","startcol=9","array=t"),0),"endrow",MATCH(3,_xll.BDS(A159,"BEST_ANALYST_RECS_BULK","headers=n","endcol=9","startcol=9","array=t"),0),"cols=10;rows=1")</f>
        <v>Morgan Stanley</v>
      </c>
      <c r="AI159" t="s">
        <v>2112</v>
      </c>
      <c r="AJ159" t="s">
        <v>376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567</v>
      </c>
      <c r="B160">
        <f ca="1">_xll.BDH(A160,"BEST_EPS",$B$2,$B$2,"BEST_FPERIOD_OVERRIDE=1bf","fill=previous","Days=A")</f>
        <v>15.75</v>
      </c>
      <c r="C160">
        <f ca="1">_xll.BDH(A160,"BEST_EPS",$B$2,$B$2,"BEST_FPERIOD_OVERRIDE=2bf","fill=previous","Days=A")</f>
        <v>15.853</v>
      </c>
      <c r="D160">
        <f ca="1">_xll.BDH(A160,"BEST_EPS",$B$2,$B$2,"BEST_FPERIOD_OVERRIDE=3bf","fill=previous","Days=A")</f>
        <v>16.611999999999998</v>
      </c>
      <c r="E160">
        <f ca="1">_xll.BDH(A160,"BEST_TARGET_PRICE",$B$2,$B$2,"fill=previous","Days=A")</f>
        <v>193.5</v>
      </c>
      <c r="F160">
        <f ca="1">_xll.BDH($A160,F$84,$B$2,$B$2,"Dir=V","Dts=H")</f>
        <v>140</v>
      </c>
      <c r="G160">
        <f ca="1">_xll.BDH($A160,G$84,$B$2,$B$2,"Dir=V","Dts=H")</f>
        <v>145.69</v>
      </c>
      <c r="H160">
        <f ca="1">_xll.BDH($A160,H$84,$B$2,$B$2,"Dir=V","Dts=H")</f>
        <v>139.94</v>
      </c>
      <c r="I160">
        <f ca="1">_xll.BDH($A160,I$84,$B$2,$B$2,"Dir=V","Dts=H")</f>
        <v>143.46</v>
      </c>
      <c r="J160">
        <f t="shared" ca="1" si="1"/>
        <v>146</v>
      </c>
      <c r="K160">
        <f t="shared" ca="1" si="2"/>
        <v>135</v>
      </c>
      <c r="L160" t="str">
        <f ca="1">_xll.BDS(A160,"BEST_ANALYST_RECS_BULK","headers=n","startrow",MATCH(1,_xll.BDS(A160,"BEST_ANALYST_RECS_BULK","headers=n","endcol=9","startcol=9","array=t"),0),"endrow",MATCH(1,_xll.BDS(A160,"BEST_ANALYST_RECS_BULK","headers=n","endcol=9","startcol=9","array=t"),0),"cols=10;rows=1")</f>
        <v>Wedbush</v>
      </c>
      <c r="M160" t="s">
        <v>2216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45707</v>
      </c>
      <c r="T160">
        <v>1</v>
      </c>
      <c r="U160">
        <v>0</v>
      </c>
      <c r="W160" t="str">
        <f ca="1">_xll.BDS(A160,"BEST_ANALYST_RECS_BULK","headers=n","startrow",MATCH(2,_xll.BDS(A160,"BEST_ANALYST_RECS_BULK","headers=n","endcol=9","startcol=9","array=t"),0),"endrow",MATCH(2,_xll.BDS(A160,"BEST_ANALYST_RECS_BULK","headers=n","endcol=9","startcol=9","array=t"),0),"cols=10;rows=1")</f>
        <v>Morgan Stanley</v>
      </c>
      <c r="X160" t="s">
        <v>2091</v>
      </c>
      <c r="Y160" t="s">
        <v>190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-22.08</v>
      </c>
      <c r="AH160" t="str">
        <f ca="1">_xll.BDS(A160,"BEST_ANALYST_RECS_BULK","headers=n","startrow",MATCH(3,_xll.BDS(A160,"BEST_ANALYST_RECS_BULK","headers=n","endcol=9","startcol=9","array=t"),0),"endrow",MATCH(3,_xll.BDS(A160,"BEST_ANALYST_RECS_BULK","headers=n","endcol=9","startcol=9","array=t"),0),"cols=10;rows=1")</f>
        <v>Baptista Research</v>
      </c>
      <c r="AI160" t="s">
        <v>134</v>
      </c>
      <c r="AJ160" t="s">
        <v>126</v>
      </c>
      <c r="AK160">
        <v>5</v>
      </c>
      <c r="AL160" t="s">
        <v>124</v>
      </c>
      <c r="AM160">
        <v>172</v>
      </c>
      <c r="AN160" t="s">
        <v>132</v>
      </c>
      <c r="AO160" s="2">
        <v>45709</v>
      </c>
      <c r="AP160">
        <v>3</v>
      </c>
      <c r="AQ160">
        <v>-27.91</v>
      </c>
    </row>
    <row r="161" spans="1:43" x14ac:dyDescent="0.25">
      <c r="A161" t="s">
        <v>791</v>
      </c>
      <c r="B161">
        <f ca="1">_xll.BDH(A161,"BEST_EPS",$B$2,$B$2,"BEST_FPERIOD_OVERRIDE=1bf","fill=previous","Days=A")</f>
        <v>10.478</v>
      </c>
      <c r="C161">
        <f ca="1">_xll.BDH(A161,"BEST_EPS",$B$2,$B$2,"BEST_FPERIOD_OVERRIDE=2bf","fill=previous","Days=A")</f>
        <v>12.007999999999999</v>
      </c>
      <c r="D161">
        <f ca="1">_xll.BDH(A161,"BEST_EPS",$B$2,$B$2,"BEST_FPERIOD_OVERRIDE=3bf","fill=previous","Days=A")</f>
        <v>12.468</v>
      </c>
      <c r="E161">
        <f ca="1">_xll.BDH(A161,"BEST_TARGET_PRICE",$B$2,$B$2,"fill=previous","Days=A")</f>
        <v>365.625</v>
      </c>
      <c r="F161">
        <f ca="1">_xll.BDH($A161,F$84,$B$2,$B$2,"Dir=V","Dts=H")</f>
        <v>279.58999999999997</v>
      </c>
      <c r="G161">
        <f ca="1">_xll.BDH($A161,G$84,$B$2,$B$2,"Dir=V","Dts=H")</f>
        <v>281.8</v>
      </c>
      <c r="H161">
        <f ca="1">_xll.BDH($A161,H$84,$B$2,$B$2,"Dir=V","Dts=H")</f>
        <v>273.64999999999998</v>
      </c>
      <c r="I161">
        <f ca="1">_xll.BDH($A161,I$84,$B$2,$B$2,"Dir=V","Dts=H")</f>
        <v>277.36</v>
      </c>
      <c r="J161">
        <f t="shared" ca="1" si="1"/>
        <v>350</v>
      </c>
      <c r="K161">
        <f t="shared" ca="1" si="2"/>
        <v>300</v>
      </c>
      <c r="L161" t="str">
        <f ca="1">_xll.BDS(A161,"BEST_ANALYST_RECS_BULK","headers=n","startrow",MATCH(1,_xll.BDS(A161,"BEST_ANALYST_RECS_BULK","headers=n","endcol=9","startcol=9","array=t"),0),"endrow",MATCH(1,_xll.BDS(A161,"BEST_ANALYST_RECS_BULK","headers=n","endcol=9","startcol=9","array=t"),0),"cols=10;rows=1")</f>
        <v>ISS-EVA</v>
      </c>
      <c r="M161" t="s">
        <v>157</v>
      </c>
      <c r="N161" t="s">
        <v>315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25.94</v>
      </c>
      <c r="W161" t="str">
        <f ca="1">_xll.BDS(A161,"BEST_ANALYST_RECS_BULK","headers=n","startrow",MATCH(2,_xll.BDS(A161,"BEST_ANALYST_RECS_BULK","headers=n","endcol=9","startcol=9","array=t"),0),"endrow",MATCH(2,_xll.BDS(A161,"BEST_ANALYST_RECS_BULK","headers=n","endcol=9","startcol=9","array=t"),0),"cols=10;rows=1")</f>
        <v>Zacks</v>
      </c>
      <c r="X161" t="s">
        <v>157</v>
      </c>
      <c r="Y161" t="s">
        <v>138</v>
      </c>
      <c r="Z161">
        <v>3</v>
      </c>
      <c r="AA161" t="s">
        <v>124</v>
      </c>
      <c r="AB161">
        <v>300</v>
      </c>
      <c r="AC161" t="s">
        <v>132</v>
      </c>
      <c r="AD161" s="2">
        <v>45709</v>
      </c>
      <c r="AE161">
        <v>2</v>
      </c>
      <c r="AF161">
        <v>16.809999999999999</v>
      </c>
      <c r="AH161" t="str">
        <f ca="1">_xll.BDS(A161,"BEST_ANALYST_RECS_BULK","headers=n","startrow",MATCH(3,_xll.BDS(A161,"BEST_ANALYST_RECS_BULK","headers=n","endcol=9","startcol=9","array=t"),0),"endrow",MATCH(3,_xll.BDS(A161,"BEST_ANALYST_RECS_BULK","headers=n","endcol=9","startcol=9","array=t"),0),"cols=10;rows=1")</f>
        <v>Sadif Investment Analytics</v>
      </c>
      <c r="AI161" t="s">
        <v>157</v>
      </c>
      <c r="AJ161" t="s">
        <v>142</v>
      </c>
      <c r="AK161">
        <v>3</v>
      </c>
      <c r="AL161" t="s">
        <v>124</v>
      </c>
      <c r="AM161" t="s">
        <v>143</v>
      </c>
      <c r="AN161" t="s">
        <v>125</v>
      </c>
      <c r="AO161" s="2">
        <v>45526</v>
      </c>
      <c r="AP161">
        <v>3</v>
      </c>
      <c r="AQ161">
        <v>1.85</v>
      </c>
    </row>
    <row r="162" spans="1:43" x14ac:dyDescent="0.25">
      <c r="A162" t="s">
        <v>430</v>
      </c>
      <c r="B162">
        <f ca="1">_xll.BDH(A162,"BEST_EPS",$B$2,$B$2,"BEST_FPERIOD_OVERRIDE=1bf","fill=previous","Days=A")</f>
        <v>7.05</v>
      </c>
      <c r="C162">
        <f ca="1">_xll.BDH(A162,"BEST_EPS",$B$2,$B$2,"BEST_FPERIOD_OVERRIDE=2bf","fill=previous","Days=A")</f>
        <v>7.8840000000000003</v>
      </c>
      <c r="D162">
        <f ca="1">_xll.BDH(A162,"BEST_EPS",$B$2,$B$2,"BEST_FPERIOD_OVERRIDE=3bf","fill=previous","Days=A")</f>
        <v>8.6920000000000002</v>
      </c>
      <c r="E162">
        <f ca="1">_xll.BDH(A162,"BEST_TARGET_PRICE",$B$2,$B$2,"fill=previous","Days=A")</f>
        <v>92.765000000000001</v>
      </c>
      <c r="F162">
        <f ca="1">_xll.BDH($A162,F$84,$B$2,$B$2,"Dir=V","Dts=H")</f>
        <v>88.38</v>
      </c>
      <c r="G162">
        <f ca="1">_xll.BDH($A162,G$84,$B$2,$B$2,"Dir=V","Dts=H")</f>
        <v>88.43</v>
      </c>
      <c r="H162">
        <f ca="1">_xll.BDH($A162,H$84,$B$2,$B$2,"Dir=V","Dts=H")</f>
        <v>85.86</v>
      </c>
      <c r="I162">
        <f ca="1">_xll.BDH($A162,I$84,$B$2,$B$2,"Dir=V","Dts=H")</f>
        <v>86.75</v>
      </c>
      <c r="J162">
        <f t="shared" ca="1" si="1"/>
        <v>95</v>
      </c>
      <c r="K162">
        <f t="shared" ca="1" si="2"/>
        <v>94</v>
      </c>
      <c r="L162" t="str">
        <f ca="1">_xll.BDS(A162,"BEST_ANALYST_RECS_BULK","headers=n","startrow",MATCH(1,_xll.BDS(A162,"BEST_ANALYST_RECS_BULK","headers=n","endcol=9","startcol=9","array=t"),0),"endrow",MATCH(1,_xll.BDS(A162,"BEST_ANALYST_RECS_BULK","headers=n","endcol=9","startcol=9","array=t"),0),"cols=10;rows=1")</f>
        <v>JP Morgan</v>
      </c>
      <c r="M162" t="s">
        <v>1370</v>
      </c>
      <c r="N162" t="s">
        <v>136</v>
      </c>
      <c r="O162">
        <v>5</v>
      </c>
      <c r="P162" t="s">
        <v>124</v>
      </c>
      <c r="Q162">
        <v>94</v>
      </c>
      <c r="R162" t="s">
        <v>125</v>
      </c>
      <c r="S162" s="2">
        <v>45698</v>
      </c>
      <c r="T162">
        <v>1</v>
      </c>
      <c r="U162">
        <v>62.4</v>
      </c>
      <c r="W162" t="str">
        <f ca="1">_xll.BDS(A162,"BEST_ANALYST_RECS_BULK","headers=n","startrow",MATCH(2,_xll.BDS(A162,"BEST_ANALYST_RECS_BULK","headers=n","endcol=9","startcol=9","array=t"),0),"endrow",MATCH(2,_xll.BDS(A162,"BEST_ANALYST_RECS_BULK","headers=n","endcol=9","startcol=9","array=t"),0),"cols=10;rows=1")</f>
        <v>Keefe Bruyette &amp; Woods</v>
      </c>
      <c r="X162" t="s">
        <v>1429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52.89</v>
      </c>
      <c r="AH162" t="str">
        <f ca="1">_xll.BDS(A162,"BEST_ANALYST_RECS_BULK","headers=n","startrow",MATCH(3,_xll.BDS(A162,"BEST_ANALYST_RECS_BULK","headers=n","endcol=9","startcol=9","array=t"),0),"endrow",MATCH(3,_xll.BDS(A162,"BEST_ANALYST_RECS_BULK","headers=n","endcol=9","startcol=9","array=t"),0),"cols=10;rows=1")</f>
        <v>Wolfe Research</v>
      </c>
      <c r="AI162" t="s">
        <v>162</v>
      </c>
      <c r="AJ162" t="s">
        <v>163</v>
      </c>
      <c r="AK162">
        <v>3</v>
      </c>
      <c r="AL162" t="s">
        <v>124</v>
      </c>
      <c r="AM162" t="s">
        <v>143</v>
      </c>
      <c r="AN162" t="s">
        <v>125</v>
      </c>
      <c r="AO162" s="2">
        <v>45676</v>
      </c>
      <c r="AP162">
        <v>3</v>
      </c>
      <c r="AQ162">
        <v>41.18</v>
      </c>
    </row>
    <row r="163" spans="1:43" x14ac:dyDescent="0.25">
      <c r="A163" t="s">
        <v>262</v>
      </c>
      <c r="B163">
        <f ca="1">_xll.BDH(A163,"BEST_EPS",$B$2,$B$2,"BEST_FPERIOD_OVERRIDE=1bf","fill=previous","Days=A")</f>
        <v>215.434</v>
      </c>
      <c r="C163">
        <f ca="1">_xll.BDH(A163,"BEST_EPS",$B$2,$B$2,"BEST_FPERIOD_OVERRIDE=2bf","fill=previous","Days=A")</f>
        <v>252.184</v>
      </c>
      <c r="D163">
        <f ca="1">_xll.BDH(A163,"BEST_EPS",$B$2,$B$2,"BEST_FPERIOD_OVERRIDE=3bf","fill=previous","Days=A")</f>
        <v>295.93799999999999</v>
      </c>
      <c r="E163">
        <f ca="1">_xll.BDH(A163,"BEST_TARGET_PRICE",$B$2,$B$2,"fill=previous","Days=A")</f>
        <v>5682.1390000000001</v>
      </c>
      <c r="F163">
        <f ca="1">_xll.BDH($A163,F$84,$B$2,$B$2,"Dir=V","Dts=H")</f>
        <v>5090</v>
      </c>
      <c r="G163">
        <f ca="1">_xll.BDH($A163,G$84,$B$2,$B$2,"Dir=V","Dts=H")</f>
        <v>5090</v>
      </c>
      <c r="H163">
        <f ca="1">_xll.BDH($A163,H$84,$B$2,$B$2,"Dir=V","Dts=H")</f>
        <v>4951.92</v>
      </c>
      <c r="I163">
        <f ca="1">_xll.BDH($A163,I$84,$B$2,$B$2,"Dir=V","Dts=H")</f>
        <v>5033.83</v>
      </c>
      <c r="J163">
        <f t="shared" ca="1" si="1"/>
        <v>6098</v>
      </c>
      <c r="K163">
        <f t="shared" ca="1" si="2"/>
        <v>6000</v>
      </c>
      <c r="L163" t="str">
        <f ca="1">_xll.BDS(A163,"BEST_ANALYST_RECS_BULK","headers=n","startrow",MATCH(1,_xll.BDS(A163,"BEST_ANALYST_RECS_BULK","headers=n","endcol=9","startcol=9","array=t"),0),"endrow",MATCH(1,_xll.BDS(A163,"BEST_ANALYST_RECS_BULK","headers=n","endcol=9","startcol=9","array=t"),0),"cols=10;rows=1")</f>
        <v>Melius Research LLC</v>
      </c>
      <c r="M163" t="s">
        <v>1341</v>
      </c>
      <c r="N163" t="s">
        <v>126</v>
      </c>
      <c r="O163">
        <v>5</v>
      </c>
      <c r="P163" t="s">
        <v>124</v>
      </c>
      <c r="Q163">
        <v>6000</v>
      </c>
      <c r="R163" t="s">
        <v>132</v>
      </c>
      <c r="S163" s="2">
        <v>45713</v>
      </c>
      <c r="T163">
        <v>1</v>
      </c>
      <c r="U163">
        <v>45.29</v>
      </c>
      <c r="W163" t="str">
        <f ca="1">_xll.BDS(A163,"BEST_ANALYST_RECS_BULK","headers=n","startrow",MATCH(2,_xll.BDS(A163,"BEST_ANALYST_RECS_BULK","headers=n","endcol=9","startcol=9","array=t"),0),"endrow",MATCH(2,_xll.BDS(A163,"BEST_ANALYST_RECS_BULK","headers=n","endcol=9","startcol=9","array=t"),0),"cols=10;rows=1")</f>
        <v>B Riley Securities Inc.</v>
      </c>
      <c r="X163" t="s">
        <v>1506</v>
      </c>
      <c r="Y163" t="s">
        <v>126</v>
      </c>
      <c r="Z163">
        <v>5</v>
      </c>
      <c r="AA163" t="s">
        <v>124</v>
      </c>
      <c r="AB163">
        <v>6000</v>
      </c>
      <c r="AC163" t="s">
        <v>125</v>
      </c>
      <c r="AD163" s="2">
        <v>45713</v>
      </c>
      <c r="AE163">
        <v>2</v>
      </c>
      <c r="AF163">
        <v>42.48</v>
      </c>
      <c r="AH163" t="str">
        <f ca="1">_xll.BDS(A163,"BEST_ANALYST_RECS_BULK","headers=n","startrow",MATCH(3,_xll.BDS(A163,"BEST_ANALYST_RECS_BULK","headers=n","endcol=9","startcol=9","array=t"),0),"endrow",MATCH(3,_xll.BDS(A163,"BEST_ANALYST_RECS_BULK","headers=n","endcol=9","startcol=9","array=t"),0),"cols=10;rows=1")</f>
        <v>Benchmark Co., LLC</v>
      </c>
      <c r="AI163" t="s">
        <v>2254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25.9</v>
      </c>
    </row>
    <row r="164" spans="1:43" x14ac:dyDescent="0.25">
      <c r="A164" t="s">
        <v>526</v>
      </c>
      <c r="B164">
        <f ca="1">_xll.BDH(A164,"BEST_EPS",$B$2,$B$2,"BEST_FPERIOD_OVERRIDE=1bf","fill=previous","Days=A")</f>
        <v>2.6579999999999999</v>
      </c>
      <c r="C164">
        <f ca="1">_xll.BDH(A164,"BEST_EPS",$B$2,$B$2,"BEST_FPERIOD_OVERRIDE=2bf","fill=previous","Days=A")</f>
        <v>3.0569999999999999</v>
      </c>
      <c r="D164">
        <f ca="1">_xll.BDH(A164,"BEST_EPS",$B$2,$B$2,"BEST_FPERIOD_OVERRIDE=3bf","fill=previous","Days=A")</f>
        <v>3.3879999999999999</v>
      </c>
      <c r="E164">
        <f ca="1">_xll.BDH(A164,"BEST_TARGET_PRICE",$B$2,$B$2,"fill=previous","Days=A")</f>
        <v>53.292000000000002</v>
      </c>
      <c r="F164">
        <f ca="1">_xll.BDH($A164,F$84,$B$2,$B$2,"Dir=V","Dts=H")</f>
        <v>44.42</v>
      </c>
      <c r="G164">
        <f ca="1">_xll.BDH($A164,G$84,$B$2,$B$2,"Dir=V","Dts=H")</f>
        <v>44.96</v>
      </c>
      <c r="H164">
        <f ca="1">_xll.BDH($A164,H$84,$B$2,$B$2,"Dir=V","Dts=H")</f>
        <v>43.77</v>
      </c>
      <c r="I164">
        <f ca="1">_xll.BDH($A164,I$84,$B$2,$B$2,"Dir=V","Dts=H")</f>
        <v>44.04</v>
      </c>
      <c r="J164">
        <f t="shared" ca="1" si="1"/>
        <v>51</v>
      </c>
      <c r="K164">
        <f t="shared" ca="1" si="2"/>
        <v>55</v>
      </c>
      <c r="L164" t="str">
        <f ca="1">_xll.BDS(A164,"BEST_ANALYST_RECS_BULK","headers=n","startrow",MATCH(1,_xll.BDS(A164,"BEST_ANALYST_RECS_BULK","headers=n","endcol=9","startcol=9","array=t"),0),"endrow",MATCH(1,_xll.BDS(A164,"BEST_ANALYST_RECS_BULK","headers=n","endcol=9","startcol=9","array=t"),0),"cols=10;rows=1")</f>
        <v>JP Morgan</v>
      </c>
      <c r="M164" t="s">
        <v>2290</v>
      </c>
      <c r="N164" t="s">
        <v>136</v>
      </c>
      <c r="O164">
        <v>5</v>
      </c>
      <c r="P164" t="s">
        <v>124</v>
      </c>
      <c r="Q164">
        <v>52</v>
      </c>
      <c r="R164" t="s">
        <v>125</v>
      </c>
      <c r="S164" s="2">
        <v>45713</v>
      </c>
      <c r="T164">
        <v>1</v>
      </c>
      <c r="U164">
        <v>52.76</v>
      </c>
      <c r="W164" t="str">
        <f ca="1">_xll.BDS(A164,"BEST_ANALYST_RECS_BULK","headers=n","startrow",MATCH(2,_xll.BDS(A164,"BEST_ANALYST_RECS_BULK","headers=n","endcol=9","startcol=9","array=t"),0),"endrow",MATCH(2,_xll.BDS(A164,"BEST_ANALYST_RECS_BULK","headers=n","endcol=9","startcol=9","array=t"),0),"cols=10;rows=1")</f>
        <v>TPH&amp;Co.</v>
      </c>
      <c r="X164" t="s">
        <v>1407</v>
      </c>
      <c r="Y164" t="s">
        <v>142</v>
      </c>
      <c r="Z164">
        <v>3</v>
      </c>
      <c r="AA164" t="s">
        <v>124</v>
      </c>
      <c r="AB164" t="s">
        <v>143</v>
      </c>
      <c r="AC164" t="s">
        <v>125</v>
      </c>
      <c r="AD164" s="2">
        <v>45693</v>
      </c>
      <c r="AE164">
        <v>2</v>
      </c>
      <c r="AF164">
        <v>46.29</v>
      </c>
      <c r="AH164" t="str">
        <f ca="1">_xll.BDS(A164,"BEST_ANALYST_RECS_BULK","headers=n","startrow",MATCH(3,_xll.BDS(A164,"BEST_ANALYST_RECS_BULK","headers=n","endcol=9","startcol=9","array=t"),0),"endrow",MATCH(3,_xll.BDS(A164,"BEST_ANALYST_RECS_BULK","headers=n","endcol=9","startcol=9","array=t"),0),"cols=10;rows=1")</f>
        <v>ATB Capital Markets</v>
      </c>
      <c r="AI164" t="s">
        <v>2251</v>
      </c>
      <c r="AJ164" t="s">
        <v>365</v>
      </c>
      <c r="AK164">
        <v>3</v>
      </c>
      <c r="AL164" t="s">
        <v>124</v>
      </c>
      <c r="AM164">
        <v>47</v>
      </c>
      <c r="AN164" t="s">
        <v>125</v>
      </c>
      <c r="AO164" s="2">
        <v>45688</v>
      </c>
      <c r="AP164">
        <v>3</v>
      </c>
      <c r="AQ164">
        <v>40.4</v>
      </c>
    </row>
    <row r="165" spans="1:43" x14ac:dyDescent="0.25">
      <c r="A165" t="s">
        <v>638</v>
      </c>
      <c r="B165">
        <f ca="1">_xll.BDH(A165,"BEST_EPS",$B$2,$B$2,"BEST_FPERIOD_OVERRIDE=1bf","fill=previous","Days=A")</f>
        <v>9.8940000000000001</v>
      </c>
      <c r="C165">
        <f ca="1">_xll.BDH(A165,"BEST_EPS",$B$2,$B$2,"BEST_FPERIOD_OVERRIDE=2bf","fill=previous","Days=A")</f>
        <v>11.821</v>
      </c>
      <c r="D165">
        <f ca="1">_xll.BDH(A165,"BEST_EPS",$B$2,$B$2,"BEST_FPERIOD_OVERRIDE=3bf","fill=previous","Days=A")</f>
        <v>13.769</v>
      </c>
      <c r="E165">
        <f ca="1">_xll.BDH(A165,"BEST_TARGET_PRICE",$B$2,$B$2,"fill=previous","Days=A")</f>
        <v>177.75</v>
      </c>
      <c r="F165">
        <f ca="1">_xll.BDH($A165,F$84,$B$2,$B$2,"Dir=V","Dts=H")</f>
        <v>139.41</v>
      </c>
      <c r="G165">
        <f ca="1">_xll.BDH($A165,G$84,$B$2,$B$2,"Dir=V","Dts=H")</f>
        <v>143.32</v>
      </c>
      <c r="H165">
        <f ca="1">_xll.BDH($A165,H$84,$B$2,$B$2,"Dir=V","Dts=H")</f>
        <v>138.1275</v>
      </c>
      <c r="I165">
        <f ca="1">_xll.BDH($A165,I$84,$B$2,$B$2,"Dir=V","Dts=H")</f>
        <v>140.78</v>
      </c>
      <c r="J165">
        <f t="shared" ref="J165:J228" ca="1" si="3">AVERAGE(Q165,AB165,AM165)</f>
        <v>153</v>
      </c>
      <c r="K165">
        <f t="shared" ref="K165:K228" ca="1" si="4">IF(OR(ISNA(L165),Q165=0,Q165="#N/A N/A"),IF(OR(ISNA(W165),AB165=0,AB165="#N/A N/A"),IF(OR(ISNA(AH165),AM165=0,AM165="#N/A N/A"),E165,AM165),AB165),Q165)</f>
        <v>131</v>
      </c>
      <c r="L165" t="str">
        <f ca="1">_xll.BDS(A165,"BEST_ANALYST_RECS_BULK","headers=n","startrow",MATCH(1,_xll.BDS(A165,"BEST_ANALYST_RECS_BULK","headers=n","endcol=9","startcol=9","array=t"),0),"endrow",MATCH(1,_xll.BDS(A165,"BEST_ANALYST_RECS_BULK","headers=n","endcol=9","startcol=9","array=t"),0),"cols=10;rows=1")</f>
        <v>ISS-EVA</v>
      </c>
      <c r="M165" t="s">
        <v>157</v>
      </c>
      <c r="N165" t="s">
        <v>315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23</v>
      </c>
      <c r="W165" t="str">
        <f ca="1">_xll.BDS(A165,"BEST_ANALYST_RECS_BULK","headers=n","startrow",MATCH(2,_xll.BDS(A165,"BEST_ANALYST_RECS_BULK","headers=n","endcol=9","startcol=9","array=t"),0),"endrow",MATCH(2,_xll.BDS(A165,"BEST_ANALYST_RECS_BULK","headers=n","endcol=9","startcol=9","array=t"),0),"cols=10;rows=1")</f>
        <v>Zacks</v>
      </c>
      <c r="X165" t="s">
        <v>157</v>
      </c>
      <c r="Y165" t="s">
        <v>196</v>
      </c>
      <c r="Z165">
        <v>1</v>
      </c>
      <c r="AA165" t="s">
        <v>124</v>
      </c>
      <c r="AB165">
        <v>131</v>
      </c>
      <c r="AC165" t="s">
        <v>132</v>
      </c>
      <c r="AD165" s="2">
        <v>45706</v>
      </c>
      <c r="AE165">
        <v>2</v>
      </c>
      <c r="AF165">
        <v>14.26</v>
      </c>
      <c r="AH165" t="str">
        <f ca="1">_xll.BDS(A165,"BEST_ANALYST_RECS_BULK","headers=n","startrow",MATCH(3,_xll.BDS(A165,"BEST_ANALYST_RECS_BULK","headers=n","endcol=9","startcol=9","array=t"),0),"endrow",MATCH(3,_xll.BDS(A165,"BEST_ANALYST_RECS_BULK","headers=n","endcol=9","startcol=9","array=t"),0),"cols=10;rows=1")</f>
        <v>BMO Capital Markets</v>
      </c>
      <c r="AI165" t="s">
        <v>2233</v>
      </c>
      <c r="AJ165" t="s">
        <v>186</v>
      </c>
      <c r="AK165">
        <v>3</v>
      </c>
      <c r="AL165" t="s">
        <v>124</v>
      </c>
      <c r="AM165">
        <v>168</v>
      </c>
      <c r="AN165" t="s">
        <v>125</v>
      </c>
      <c r="AO165" s="2">
        <v>45712</v>
      </c>
      <c r="AP165">
        <v>3</v>
      </c>
      <c r="AQ165">
        <v>0</v>
      </c>
    </row>
    <row r="166" spans="1:43" x14ac:dyDescent="0.25">
      <c r="A166" t="s">
        <v>261</v>
      </c>
      <c r="B166">
        <f ca="1">_xll.BDH(A166,"BEST_EPS",$B$2,$B$2,"BEST_FPERIOD_OVERRIDE=1bf","fill=previous","Days=A")</f>
        <v>48.27</v>
      </c>
      <c r="C166">
        <f ca="1">_xll.BDH(A166,"BEST_EPS",$B$2,$B$2,"BEST_FPERIOD_OVERRIDE=2bf","fill=previous","Days=A")</f>
        <v>54.887</v>
      </c>
      <c r="D166" t="str">
        <f ca="1">_xll.BDH(A166,"BEST_EPS",$B$2,$B$2,"BEST_FPERIOD_OVERRIDE=3bf","fill=previous","Days=A")</f>
        <v>#N/A N/A</v>
      </c>
      <c r="E166">
        <f ca="1">_xll.BDH(A166,"BEST_TARGET_PRICE",$B$2,$B$2,"fill=previous","Days=A")</f>
        <v>1168.4739999999999</v>
      </c>
      <c r="F166">
        <f ca="1">_xll.BDH($A166,F$84,$B$2,$B$2,"Dir=V","Dts=H")</f>
        <v>957.95</v>
      </c>
      <c r="G166">
        <f ca="1">_xll.BDH($A166,G$84,$B$2,$B$2,"Dir=V","Dts=H")</f>
        <v>966.12</v>
      </c>
      <c r="H166">
        <f ca="1">_xll.BDH($A166,H$84,$B$2,$B$2,"Dir=V","Dts=H")</f>
        <v>945.86</v>
      </c>
      <c r="I166">
        <f ca="1">_xll.BDH($A166,I$84,$B$2,$B$2,"Dir=V","Dts=H")</f>
        <v>958.01</v>
      </c>
      <c r="J166">
        <f t="shared" ca="1" si="3"/>
        <v>1193.6666666666667</v>
      </c>
      <c r="K166">
        <f t="shared" ca="1" si="4"/>
        <v>1150</v>
      </c>
      <c r="L166" t="e">
        <f ca="1">_xll.BDS(A166,"BEST_ANALYST_RECS_BULK","headers=n","startrow",MATCH(1,_xll.BDS(A166,"BEST_ANALYST_RECS_BULK","headers=n","endcol=9","startcol=9","array=t"),0),"endrow",MATCH(1,_xll.BDS(A166,"BEST_ANALYST_RECS_BULK","headers=n","endcol=9","startcol=9","array=t"),0),"cols=10;rows=1")</f>
        <v>#N/A</v>
      </c>
      <c r="M166" t="s">
        <v>2064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tr">
        <f ca="1">_xll.BDS(A166,"BEST_ANALYST_RECS_BULK","headers=n","startrow",MATCH(2,_xll.BDS(A166,"BEST_ANALYST_RECS_BULK","headers=n","endcol=9","startcol=9","array=t"),0),"endrow",MATCH(2,_xll.BDS(A166,"BEST_ANALYST_RECS_BULK","headers=n","endcol=9","startcol=9","array=t"),0),"cols=10;rows=1")</f>
        <v>BNP Paribas Exane</v>
      </c>
      <c r="X166" t="s">
        <v>2064</v>
      </c>
      <c r="Y166" t="s">
        <v>123</v>
      </c>
      <c r="Z166">
        <v>5</v>
      </c>
      <c r="AA166" t="s">
        <v>124</v>
      </c>
      <c r="AB166">
        <v>1150</v>
      </c>
      <c r="AC166" t="s">
        <v>125</v>
      </c>
      <c r="AD166" s="2">
        <v>45713</v>
      </c>
      <c r="AE166">
        <v>2</v>
      </c>
      <c r="AF166">
        <v>19.88</v>
      </c>
      <c r="AH166" t="str">
        <f ca="1">_xll.BDS(A166,"BEST_ANALYST_RECS_BULK","headers=n","startrow",MATCH(3,_xll.BDS(A166,"BEST_ANALYST_RECS_BULK","headers=n","endcol=9","startcol=9","array=t"),0),"endrow",MATCH(3,_xll.BDS(A166,"BEST_ANALYST_RECS_BULK","headers=n","endcol=9","startcol=9","array=t"),0),"cols=10;rows=1")</f>
        <v>Keefe Bruyette &amp; Woods</v>
      </c>
      <c r="AI166" t="s">
        <v>1467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45691</v>
      </c>
      <c r="AP166">
        <v>3</v>
      </c>
      <c r="AQ166">
        <v>17.53</v>
      </c>
    </row>
    <row r="167" spans="1:43" x14ac:dyDescent="0.25">
      <c r="A167" t="s">
        <v>314</v>
      </c>
      <c r="B167">
        <f ca="1">_xll.BDH(A167,"BEST_EPS",$B$2,$B$2,"BEST_FPERIOD_OVERRIDE=1bf","fill=previous","Days=A")</f>
        <v>6.72</v>
      </c>
      <c r="C167">
        <f ca="1">_xll.BDH(A167,"BEST_EPS",$B$2,$B$2,"BEST_FPERIOD_OVERRIDE=2bf","fill=previous","Days=A")</f>
        <v>6.16</v>
      </c>
      <c r="D167">
        <f ca="1">_xll.BDH(A167,"BEST_EPS",$B$2,$B$2,"BEST_FPERIOD_OVERRIDE=3bf","fill=previous","Days=A")</f>
        <v>6.0979999999999999</v>
      </c>
      <c r="E167">
        <f ca="1">_xll.BDH(A167,"BEST_TARGET_PRICE",$B$2,$B$2,"fill=previous","Days=A")</f>
        <v>59.7</v>
      </c>
      <c r="F167">
        <f ca="1">_xll.BDH($A167,F$84,$B$2,$B$2,"Dir=V","Dts=H")</f>
        <v>58.3</v>
      </c>
      <c r="G167">
        <f ca="1">_xll.BDH($A167,G$84,$B$2,$B$2,"Dir=V","Dts=H")</f>
        <v>59.94</v>
      </c>
      <c r="H167">
        <f ca="1">_xll.BDH($A167,H$84,$B$2,$B$2,"Dir=V","Dts=H")</f>
        <v>58.164999999999999</v>
      </c>
      <c r="I167">
        <f ca="1">_xll.BDH($A167,I$84,$B$2,$B$2,"Dir=V","Dts=H")</f>
        <v>58.21</v>
      </c>
      <c r="J167">
        <f t="shared" ca="1" si="3"/>
        <v>65.333333333333329</v>
      </c>
      <c r="K167">
        <f t="shared" ca="1" si="4"/>
        <v>61</v>
      </c>
      <c r="L167" t="str">
        <f ca="1">_xll.BDS(A167,"BEST_ANALYST_RECS_BULK","headers=n","startrow",MATCH(1,_xll.BDS(A167,"BEST_ANALYST_RECS_BULK","headers=n","endcol=9","startcol=9","array=t"),0),"endrow",MATCH(1,_xll.BDS(A167,"BEST_ANALYST_RECS_BULK","headers=n","endcol=9","startcol=9","array=t"),0),"cols=10;rows=1")</f>
        <v>Truist Securities</v>
      </c>
      <c r="M167" t="s">
        <v>2058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22.22</v>
      </c>
      <c r="W167" t="e">
        <f ca="1">_xll.BDS(A167,"BEST_ANALYST_RECS_BULK","headers=n","startrow",MATCH(2,_xll.BDS(A167,"BEST_ANALYST_RECS_BULK","headers=n","endcol=9","startcol=9","array=t"),0),"endrow",MATCH(2,_xll.BDS(A167,"BEST_ANALYST_RECS_BULK","headers=n","endcol=9","startcol=9","array=t"),0),"cols=10;rows=1")</f>
        <v>#N/A</v>
      </c>
      <c r="X167" t="s">
        <v>2058</v>
      </c>
      <c r="Y167" t="s">
        <v>126</v>
      </c>
      <c r="Z167">
        <v>5</v>
      </c>
      <c r="AA167" t="s">
        <v>124</v>
      </c>
      <c r="AB167">
        <v>65</v>
      </c>
      <c r="AC167" t="s">
        <v>125</v>
      </c>
      <c r="AD167" s="2">
        <v>45707</v>
      </c>
      <c r="AE167">
        <v>2</v>
      </c>
      <c r="AF167">
        <v>17.809999999999999</v>
      </c>
      <c r="AH167" t="str">
        <f ca="1">_xll.BDS(A167,"BEST_ANALYST_RECS_BULK","headers=n","startrow",MATCH(3,_xll.BDS(A167,"BEST_ANALYST_RECS_BULK","headers=n","endcol=9","startcol=9","array=t"),0),"endrow",MATCH(3,_xll.BDS(A167,"BEST_ANALYST_RECS_BULK","headers=n","endcol=9","startcol=9","array=t"),0),"cols=10;rows=1")</f>
        <v>JP Morgan</v>
      </c>
      <c r="AI167" t="s">
        <v>2200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17.62</v>
      </c>
    </row>
    <row r="168" spans="1:43" x14ac:dyDescent="0.25">
      <c r="A168" t="s">
        <v>596</v>
      </c>
      <c r="B168">
        <f ca="1">_xll.BDH(A168,"BEST_EPS",$B$2,$B$2,"BEST_FPERIOD_OVERRIDE=1bf","fill=previous","Days=A")</f>
        <v>9.06</v>
      </c>
      <c r="C168">
        <f ca="1">_xll.BDH(A168,"BEST_EPS",$B$2,$B$2,"BEST_FPERIOD_OVERRIDE=2bf","fill=previous","Days=A")</f>
        <v>9.9429999999999996</v>
      </c>
      <c r="D168">
        <f ca="1">_xll.BDH(A168,"BEST_EPS",$B$2,$B$2,"BEST_FPERIOD_OVERRIDE=3bf","fill=previous","Days=A")</f>
        <v>10.836</v>
      </c>
      <c r="E168">
        <f ca="1">_xll.BDH(A168,"BEST_TARGET_PRICE",$B$2,$B$2,"fill=previous","Days=A")</f>
        <v>244.5</v>
      </c>
      <c r="F168">
        <f ca="1">_xll.BDH($A168,F$84,$B$2,$B$2,"Dir=V","Dts=H")</f>
        <v>237.52</v>
      </c>
      <c r="G168">
        <f ca="1">_xll.BDH($A168,G$84,$B$2,$B$2,"Dir=V","Dts=H")</f>
        <v>239.06989999999999</v>
      </c>
      <c r="H168">
        <f ca="1">_xll.BDH($A168,H$84,$B$2,$B$2,"Dir=V","Dts=H")</f>
        <v>236.21</v>
      </c>
      <c r="I168">
        <f ca="1">_xll.BDH($A168,I$84,$B$2,$B$2,"Dir=V","Dts=H")</f>
        <v>236.8</v>
      </c>
      <c r="J168">
        <f t="shared" ca="1" si="3"/>
        <v>221</v>
      </c>
      <c r="K168">
        <f t="shared" ca="1" si="4"/>
        <v>222</v>
      </c>
      <c r="L168" t="str">
        <f ca="1">_xll.BDS(A168,"BEST_ANALYST_RECS_BULK","headers=n","startrow",MATCH(1,_xll.BDS(A168,"BEST_ANALYST_RECS_BULK","headers=n","endcol=9","startcol=9","array=t"),0),"endrow",MATCH(1,_xll.BDS(A168,"BEST_ANALYST_RECS_BULK","headers=n","endcol=9","startcol=9","array=t"),0),"cols=10;rows=1")</f>
        <v>Ameriprise Advisor Services Ltd Inc</v>
      </c>
      <c r="M168" t="s">
        <v>2099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19.239999999999998</v>
      </c>
      <c r="W168" t="str">
        <f ca="1">_xll.BDS(A168,"BEST_ANALYST_RECS_BULK","headers=n","startrow",MATCH(2,_xll.BDS(A168,"BEST_ANALYST_RECS_BULK","headers=n","endcol=9","startcol=9","array=t"),0),"endrow",MATCH(2,_xll.BDS(A168,"BEST_ANALYST_RECS_BULK","headers=n","endcol=9","startcol=9","array=t"),0),"cols=10;rows=1")</f>
        <v>Morgan Stanley</v>
      </c>
      <c r="X168" t="s">
        <v>1493</v>
      </c>
      <c r="Y168" t="s">
        <v>190</v>
      </c>
      <c r="Z168">
        <v>3</v>
      </c>
      <c r="AA168" t="s">
        <v>124</v>
      </c>
      <c r="AB168">
        <v>222</v>
      </c>
      <c r="AC168" t="s">
        <v>132</v>
      </c>
      <c r="AD168" s="2">
        <v>45691</v>
      </c>
      <c r="AE168">
        <v>2</v>
      </c>
      <c r="AF168">
        <v>0</v>
      </c>
      <c r="AH168" t="str">
        <f ca="1">_xll.BDS(A168,"BEST_ANALYST_RECS_BULK","headers=n","startrow",MATCH(3,_xll.BDS(A168,"BEST_ANALYST_RECS_BULK","headers=n","endcol=9","startcol=9","array=t"),0),"endrow",MATCH(3,_xll.BDS(A168,"BEST_ANALYST_RECS_BULK","headers=n","endcol=9","startcol=9","array=t"),0),"cols=10;rows=1")</f>
        <v>Morningstar</v>
      </c>
      <c r="AI168" t="s">
        <v>597</v>
      </c>
      <c r="AJ168" t="s">
        <v>147</v>
      </c>
      <c r="AK168">
        <v>1</v>
      </c>
      <c r="AL168" t="s">
        <v>124</v>
      </c>
      <c r="AM168">
        <v>220</v>
      </c>
      <c r="AN168" t="s">
        <v>125</v>
      </c>
      <c r="AO168" s="2">
        <v>45688</v>
      </c>
      <c r="AP168">
        <v>3</v>
      </c>
      <c r="AQ168">
        <v>-4.8899999999999997</v>
      </c>
    </row>
    <row r="169" spans="1:43" x14ac:dyDescent="0.25">
      <c r="A169" t="s">
        <v>145</v>
      </c>
      <c r="B169">
        <f ca="1">_xll.BDH(A169,"BEST_EPS",$B$2,$B$2,"BEST_FPERIOD_OVERRIDE=1bf","fill=previous","Days=A")</f>
        <v>20.509</v>
      </c>
      <c r="C169">
        <f ca="1">_xll.BDH(A169,"BEST_EPS",$B$2,$B$2,"BEST_FPERIOD_OVERRIDE=2bf","fill=previous","Days=A")</f>
        <v>21.370999999999999</v>
      </c>
      <c r="D169">
        <f ca="1">_xll.BDH(A169,"BEST_EPS",$B$2,$B$2,"BEST_FPERIOD_OVERRIDE=3bf","fill=previous","Days=A")</f>
        <v>22.530999999999999</v>
      </c>
      <c r="E169">
        <f ca="1">_xll.BDH(A169,"BEST_TARGET_PRICE",$B$2,$B$2,"fill=previous","Days=A")</f>
        <v>512.79999999999995</v>
      </c>
      <c r="F169">
        <f ca="1">_xll.BDH($A169,F$84,$B$2,$B$2,"Dir=V","Dts=H")</f>
        <v>503.15</v>
      </c>
      <c r="G169">
        <f ca="1">_xll.BDH($A169,G$84,$B$2,$B$2,"Dir=V","Dts=H")</f>
        <v>507</v>
      </c>
      <c r="H169">
        <f ca="1">_xll.BDH($A169,H$84,$B$2,$B$2,"Dir=V","Dts=H")</f>
        <v>491.9</v>
      </c>
      <c r="I169">
        <f ca="1">_xll.BDH($A169,I$84,$B$2,$B$2,"Dir=V","Dts=H")</f>
        <v>499.82</v>
      </c>
      <c r="J169">
        <f t="shared" ca="1" si="3"/>
        <v>503.66666666666669</v>
      </c>
      <c r="K169">
        <f t="shared" ca="1" si="4"/>
        <v>577</v>
      </c>
      <c r="L169" t="e">
        <f ca="1">_xll.BDS(A169,"BEST_ANALYST_RECS_BULK","headers=n","startrow",MATCH(1,_xll.BDS(A169,"BEST_ANALYST_RECS_BULK","headers=n","endcol=9","startcol=9","array=t"),0),"endrow",MATCH(1,_xll.BDS(A169,"BEST_ANALYST_RECS_BULK","headers=n","endcol=9","startcol=9","array=t"),0),"cols=10;rows=1")</f>
        <v>#N/A</v>
      </c>
      <c r="M169" t="s">
        <v>258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str">
        <f ca="1">_xll.BDS(A169,"BEST_ANALYST_RECS_BULK","headers=n","startrow",MATCH(2,_xll.BDS(A169,"BEST_ANALYST_RECS_BULK","headers=n","endcol=9","startcol=9","array=t"),0),"endrow",MATCH(2,_xll.BDS(A169,"BEST_ANALYST_RECS_BULK","headers=n","endcol=9","startcol=9","array=t"),0),"cols=10;rows=1")</f>
        <v>Morningstar</v>
      </c>
      <c r="X169" t="s">
        <v>146</v>
      </c>
      <c r="Y169" t="s">
        <v>142</v>
      </c>
      <c r="Z169">
        <v>3</v>
      </c>
      <c r="AA169" t="s">
        <v>124</v>
      </c>
      <c r="AB169">
        <v>467</v>
      </c>
      <c r="AC169" t="s">
        <v>125</v>
      </c>
      <c r="AD169" s="2">
        <v>45710</v>
      </c>
      <c r="AE169">
        <v>2</v>
      </c>
      <c r="AF169">
        <v>8.33</v>
      </c>
      <c r="AH169" t="e">
        <f ca="1">_xll.BDS(A169,"BEST_ANALYST_RECS_BULK","headers=n","startrow",MATCH(3,_xll.BDS(A169,"BEST_ANALYST_RECS_BULK","headers=n","endcol=9","startcol=9","array=t"),0),"endrow",MATCH(3,_xll.BDS(A169,"BEST_ANALYST_RECS_BULK","headers=n","endcol=9","startcol=9","array=t"),0),"cols=10;rows=1")</f>
        <v>#N/A</v>
      </c>
      <c r="AI169" t="s">
        <v>146</v>
      </c>
      <c r="AJ169" t="s">
        <v>142</v>
      </c>
      <c r="AK169">
        <v>3</v>
      </c>
      <c r="AL169" t="s">
        <v>124</v>
      </c>
      <c r="AM169">
        <v>467</v>
      </c>
      <c r="AN169" t="s">
        <v>125</v>
      </c>
      <c r="AO169" s="2">
        <v>45703</v>
      </c>
      <c r="AP169">
        <v>3</v>
      </c>
      <c r="AQ169">
        <v>8.33</v>
      </c>
    </row>
    <row r="170" spans="1:43" x14ac:dyDescent="0.25">
      <c r="A170" t="s">
        <v>557</v>
      </c>
      <c r="B170">
        <f ca="1">_xll.BDH(A170,"BEST_EPS",$B$2,$B$2,"BEST_FPERIOD_OVERRIDE=1bf","fill=previous","Days=A")</f>
        <v>4.133</v>
      </c>
      <c r="C170">
        <f ca="1">_xll.BDH(A170,"BEST_EPS",$B$2,$B$2,"BEST_FPERIOD_OVERRIDE=2bf","fill=previous","Days=A")</f>
        <v>4.5060000000000002</v>
      </c>
      <c r="D170" t="str">
        <f ca="1">_xll.BDH(A170,"BEST_EPS",$B$2,$B$2,"BEST_FPERIOD_OVERRIDE=3bf","fill=previous","Days=A")</f>
        <v>#N/A N/A</v>
      </c>
      <c r="E170">
        <f ca="1">_xll.BDH(A170,"BEST_TARGET_PRICE",$B$2,$B$2,"fill=previous","Days=A")</f>
        <v>117.286</v>
      </c>
      <c r="F170">
        <f ca="1">_xll.BDH($A170,F$84,$B$2,$B$2,"Dir=V","Dts=H")</f>
        <v>113.2</v>
      </c>
      <c r="G170">
        <f ca="1">_xll.BDH($A170,G$84,$B$2,$B$2,"Dir=V","Dts=H")</f>
        <v>114.895</v>
      </c>
      <c r="H170">
        <f ca="1">_xll.BDH($A170,H$84,$B$2,$B$2,"Dir=V","Dts=H")</f>
        <v>112.82</v>
      </c>
      <c r="I170">
        <f ca="1">_xll.BDH($A170,I$84,$B$2,$B$2,"Dir=V","Dts=H")</f>
        <v>114.77</v>
      </c>
      <c r="J170">
        <f t="shared" ca="1" si="3"/>
        <v>120.03666666666668</v>
      </c>
      <c r="K170">
        <f t="shared" ca="1" si="4"/>
        <v>118</v>
      </c>
      <c r="L170" t="str">
        <f ca="1">_xll.BDS(A170,"BEST_ANALYST_RECS_BULK","headers=n","startrow",MATCH(1,_xll.BDS(A170,"BEST_ANALYST_RECS_BULK","headers=n","endcol=9","startcol=9","array=t"),0),"endrow",MATCH(1,_xll.BDS(A170,"BEST_ANALYST_RECS_BULK","headers=n","endcol=9","startcol=9","array=t"),0),"cols=10;rows=1")</f>
        <v>Goldman Sachs</v>
      </c>
      <c r="M170" t="s">
        <v>1499</v>
      </c>
      <c r="N170" t="s">
        <v>126</v>
      </c>
      <c r="O170">
        <v>5</v>
      </c>
      <c r="P170" t="s">
        <v>124</v>
      </c>
      <c r="Q170">
        <v>118</v>
      </c>
      <c r="R170" t="s">
        <v>132</v>
      </c>
      <c r="S170" s="2">
        <v>45692</v>
      </c>
      <c r="T170">
        <v>1</v>
      </c>
      <c r="U170">
        <v>34.42</v>
      </c>
      <c r="W170" t="str">
        <f ca="1">_xll.BDS(A170,"BEST_ANALYST_RECS_BULK","headers=n","startrow",MATCH(2,_xll.BDS(A170,"BEST_ANALYST_RECS_BULK","headers=n","endcol=9","startcol=9","array=t"),0),"endrow",MATCH(2,_xll.BDS(A170,"BEST_ANALYST_RECS_BULK","headers=n","endcol=9","startcol=9","array=t"),0),"cols=10;rows=1")</f>
        <v>Sadif Investment Analytics</v>
      </c>
      <c r="X170" t="s">
        <v>157</v>
      </c>
      <c r="Y170" t="s">
        <v>126</v>
      </c>
      <c r="Z170">
        <v>5</v>
      </c>
      <c r="AA170" t="s">
        <v>135</v>
      </c>
      <c r="AB170">
        <v>126.11</v>
      </c>
      <c r="AC170" t="s">
        <v>375</v>
      </c>
      <c r="AD170" s="2">
        <v>45674</v>
      </c>
      <c r="AE170">
        <v>2</v>
      </c>
      <c r="AF170">
        <v>15.19</v>
      </c>
      <c r="AH170" t="str">
        <f ca="1">_xll.BDS(A170,"BEST_ANALYST_RECS_BULK","headers=n","startrow",MATCH(3,_xll.BDS(A170,"BEST_ANALYST_RECS_BULK","headers=n","endcol=9","startcol=9","array=t"),0),"endrow",MATCH(3,_xll.BDS(A170,"BEST_ANALYST_RECS_BULK","headers=n","endcol=9","startcol=9","array=t"),0),"cols=10;rows=1")</f>
        <v>Zacks</v>
      </c>
      <c r="AI170" t="s">
        <v>157</v>
      </c>
      <c r="AJ170" t="s">
        <v>138</v>
      </c>
      <c r="AK170">
        <v>3</v>
      </c>
      <c r="AL170" t="s">
        <v>124</v>
      </c>
      <c r="AM170">
        <v>116</v>
      </c>
      <c r="AN170" t="s">
        <v>132</v>
      </c>
      <c r="AO170" s="2">
        <v>45701</v>
      </c>
      <c r="AP170">
        <v>3</v>
      </c>
      <c r="AQ170">
        <v>13.8</v>
      </c>
    </row>
    <row r="171" spans="1:43" x14ac:dyDescent="0.25">
      <c r="A171" t="s">
        <v>267</v>
      </c>
      <c r="B171">
        <f ca="1">_xll.BDH(A171,"BEST_EPS",$B$2,$B$2,"BEST_FPERIOD_OVERRIDE=1bf","fill=previous","Days=A")</f>
        <v>2.92</v>
      </c>
      <c r="C171">
        <f ca="1">_xll.BDH(A171,"BEST_EPS",$B$2,$B$2,"BEST_FPERIOD_OVERRIDE=2bf","fill=previous","Days=A")</f>
        <v>3.3439999999999999</v>
      </c>
      <c r="D171">
        <f ca="1">_xll.BDH(A171,"BEST_EPS",$B$2,$B$2,"BEST_FPERIOD_OVERRIDE=3bf","fill=previous","Days=A")</f>
        <v>3.786</v>
      </c>
      <c r="E171">
        <f ca="1">_xll.BDH(A171,"BEST_TARGET_PRICE",$B$2,$B$2,"fill=previous","Days=A")</f>
        <v>118.367</v>
      </c>
      <c r="F171">
        <f ca="1">_xll.BDH($A171,F$84,$B$2,$B$2,"Dir=V","Dts=H")</f>
        <v>104</v>
      </c>
      <c r="G171">
        <f ca="1">_xll.BDH($A171,G$84,$B$2,$B$2,"Dir=V","Dts=H")</f>
        <v>104.5</v>
      </c>
      <c r="H171">
        <f ca="1">_xll.BDH($A171,H$84,$B$2,$B$2,"Dir=V","Dts=H")</f>
        <v>97.08</v>
      </c>
      <c r="I171">
        <f ca="1">_xll.BDH($A171,I$84,$B$2,$B$2,"Dir=V","Dts=H")</f>
        <v>100.72</v>
      </c>
      <c r="J171">
        <f t="shared" ca="1" si="3"/>
        <v>111.66666666666667</v>
      </c>
      <c r="K171">
        <f t="shared" ca="1" si="4"/>
        <v>115</v>
      </c>
      <c r="L171" t="str">
        <f ca="1">_xll.BDS(A171,"BEST_ANALYST_RECS_BULK","headers=n","startrow",MATCH(1,_xll.BDS(A171,"BEST_ANALYST_RECS_BULK","headers=n","endcol=9","startcol=9","array=t"),0),"endrow",MATCH(1,_xll.BDS(A171,"BEST_ANALYST_RECS_BULK","headers=n","endcol=9","startcol=9","array=t"),0),"cols=10;rows=1")</f>
        <v>Redburn Atlantic</v>
      </c>
      <c r="M171" t="s">
        <v>1412</v>
      </c>
      <c r="N171" t="s">
        <v>126</v>
      </c>
      <c r="O171">
        <v>5</v>
      </c>
      <c r="P171" t="s">
        <v>124</v>
      </c>
      <c r="Q171">
        <v>118</v>
      </c>
      <c r="R171" t="s">
        <v>125</v>
      </c>
      <c r="S171" s="2">
        <v>45712</v>
      </c>
      <c r="T171">
        <v>1</v>
      </c>
      <c r="U171">
        <v>55.81</v>
      </c>
      <c r="W171" t="e">
        <f ca="1">_xll.BDS(A171,"BEST_ANALYST_RECS_BULK","headers=n","startrow",MATCH(2,_xll.BDS(A171,"BEST_ANALYST_RECS_BULK","headers=n","endcol=9","startcol=9","array=t"),0),"endrow",MATCH(2,_xll.BDS(A171,"BEST_ANALYST_RECS_BULK","headers=n","endcol=9","startcol=9","array=t"),0),"cols=10;rows=1")</f>
        <v>#N/A</v>
      </c>
      <c r="X171" t="s">
        <v>269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f ca="1">_xll.BDS(A171,"BEST_ANALYST_RECS_BULK","headers=n","startrow",MATCH(3,_xll.BDS(A171,"BEST_ANALYST_RECS_BULK","headers=n","endcol=9","startcol=9","array=t"),0),"endrow",MATCH(3,_xll.BDS(A171,"BEST_ANALYST_RECS_BULK","headers=n","endcol=9","startcol=9","array=t"),0),"cols=10;rows=1")</f>
        <v>#N/A</v>
      </c>
      <c r="AI171" t="s">
        <v>269</v>
      </c>
      <c r="AJ171" t="s">
        <v>123</v>
      </c>
      <c r="AK171">
        <v>5</v>
      </c>
      <c r="AL171" t="s">
        <v>124</v>
      </c>
      <c r="AM171">
        <v>110</v>
      </c>
      <c r="AN171" t="s">
        <v>125</v>
      </c>
      <c r="AO171" s="2">
        <v>45665</v>
      </c>
      <c r="AP171">
        <v>3</v>
      </c>
      <c r="AQ171">
        <v>56.8</v>
      </c>
    </row>
    <row r="172" spans="1:43" x14ac:dyDescent="0.25">
      <c r="A172" t="s">
        <v>805</v>
      </c>
      <c r="B172">
        <f ca="1">_xll.BDH(A172,"BEST_EPS",$B$2,$B$2,"BEST_FPERIOD_OVERRIDE=1bf","fill=previous","Days=A")</f>
        <v>4.3739999999999997</v>
      </c>
      <c r="C172">
        <f ca="1">_xll.BDH(A172,"BEST_EPS",$B$2,$B$2,"BEST_FPERIOD_OVERRIDE=2bf","fill=previous","Days=A")</f>
        <v>4.7770000000000001</v>
      </c>
      <c r="D172">
        <f ca="1">_xll.BDH(A172,"BEST_EPS",$B$2,$B$2,"BEST_FPERIOD_OVERRIDE=3bf","fill=previous","Days=A")</f>
        <v>5.16</v>
      </c>
      <c r="E172">
        <f ca="1">_xll.BDH(A172,"BEST_TARGET_PRICE",$B$2,$B$2,"fill=previous","Days=A")</f>
        <v>38</v>
      </c>
      <c r="F172">
        <f ca="1">_xll.BDH($A172,F$84,$B$2,$B$2,"Dir=V","Dts=H")</f>
        <v>29.87</v>
      </c>
      <c r="G172">
        <f ca="1">_xll.BDH($A172,G$84,$B$2,$B$2,"Dir=V","Dts=H")</f>
        <v>30.11</v>
      </c>
      <c r="H172">
        <f ca="1">_xll.BDH($A172,H$84,$B$2,$B$2,"Dir=V","Dts=H")</f>
        <v>29.535</v>
      </c>
      <c r="I172">
        <f ca="1">_xll.BDH($A172,I$84,$B$2,$B$2,"Dir=V","Dts=H")</f>
        <v>29.99</v>
      </c>
      <c r="J172">
        <f t="shared" ca="1" si="3"/>
        <v>37.866666666666667</v>
      </c>
      <c r="K172">
        <f t="shared" ca="1" si="4"/>
        <v>40</v>
      </c>
      <c r="L172" t="str">
        <f ca="1">_xll.BDS(A172,"BEST_ANALYST_RECS_BULK","headers=n","startrow",MATCH(1,_xll.BDS(A172,"BEST_ANALYST_RECS_BULK","headers=n","endcol=9","startcol=9","array=t"),0),"endrow",MATCH(1,_xll.BDS(A172,"BEST_ANALYST_RECS_BULK","headers=n","endcol=9","startcol=9","array=t"),0),"cols=10;rows=1")</f>
        <v>Nomura</v>
      </c>
      <c r="M172" t="s">
        <v>2060</v>
      </c>
      <c r="N172" t="s">
        <v>138</v>
      </c>
      <c r="O172">
        <v>3</v>
      </c>
      <c r="P172" t="s">
        <v>124</v>
      </c>
      <c r="Q172">
        <v>32</v>
      </c>
      <c r="R172" t="s">
        <v>125</v>
      </c>
      <c r="S172" s="2">
        <v>45712</v>
      </c>
      <c r="T172">
        <v>1</v>
      </c>
      <c r="U172">
        <v>0</v>
      </c>
      <c r="W172" t="str">
        <f ca="1">_xll.BDS(A172,"BEST_ANALYST_RECS_BULK","headers=n","startrow",MATCH(2,_xll.BDS(A172,"BEST_ANALYST_RECS_BULK","headers=n","endcol=9","startcol=9","array=t"),0),"endrow",MATCH(2,_xll.BDS(A172,"BEST_ANALYST_RECS_BULK","headers=n","endcol=9","startcol=9","array=t"),0),"cols=10;rows=1")</f>
        <v>TD Cowen</v>
      </c>
      <c r="X172" t="s">
        <v>2250</v>
      </c>
      <c r="Y172" t="s">
        <v>126</v>
      </c>
      <c r="Z172">
        <v>5</v>
      </c>
      <c r="AA172" t="s">
        <v>124</v>
      </c>
      <c r="AB172">
        <v>40</v>
      </c>
      <c r="AC172" t="s">
        <v>125</v>
      </c>
      <c r="AD172" s="2">
        <v>45709</v>
      </c>
      <c r="AE172">
        <v>2</v>
      </c>
      <c r="AF172">
        <v>-0.91</v>
      </c>
      <c r="AH172" t="str">
        <f ca="1">_xll.BDS(A172,"BEST_ANALYST_RECS_BULK","headers=n","startrow",MATCH(3,_xll.BDS(A172,"BEST_ANALYST_RECS_BULK","headers=n","endcol=9","startcol=9","array=t"),0),"endrow",MATCH(3,_xll.BDS(A172,"BEST_ANALYST_RECS_BULK","headers=n","endcol=9","startcol=9","array=t"),0),"cols=10;rows=1")</f>
        <v>Zacks</v>
      </c>
      <c r="AI172" t="s">
        <v>157</v>
      </c>
      <c r="AJ172" t="s">
        <v>138</v>
      </c>
      <c r="AK172">
        <v>3</v>
      </c>
      <c r="AL172" t="s">
        <v>124</v>
      </c>
      <c r="AM172">
        <v>32</v>
      </c>
      <c r="AN172" t="s">
        <v>132</v>
      </c>
      <c r="AO172" s="2">
        <v>45698</v>
      </c>
      <c r="AP172">
        <v>3</v>
      </c>
      <c r="AQ172">
        <v>-4.49</v>
      </c>
    </row>
    <row r="173" spans="1:43" x14ac:dyDescent="0.25">
      <c r="A173" t="s">
        <v>216</v>
      </c>
      <c r="B173">
        <f ca="1">_xll.BDH(A173,"BEST_EPS",$B$2,$B$2,"BEST_FPERIOD_OVERRIDE=1bf","fill=previous","Days=A")</f>
        <v>5.875</v>
      </c>
      <c r="C173">
        <f ca="1">_xll.BDH(A173,"BEST_EPS",$B$2,$B$2,"BEST_FPERIOD_OVERRIDE=2bf","fill=previous","Days=A")</f>
        <v>7.1289999999999996</v>
      </c>
      <c r="D173">
        <f ca="1">_xll.BDH(A173,"BEST_EPS",$B$2,$B$2,"BEST_FPERIOD_OVERRIDE=3bf","fill=previous","Days=A")</f>
        <v>7.9909999999999997</v>
      </c>
      <c r="E173">
        <f ca="1">_xll.BDH(A173,"BEST_TARGET_PRICE",$B$2,$B$2,"fill=previous","Days=A")</f>
        <v>183.773</v>
      </c>
      <c r="F173">
        <f ca="1">_xll.BDH($A173,F$84,$B$2,$B$2,"Dir=V","Dts=H")</f>
        <v>157.83000000000001</v>
      </c>
      <c r="G173">
        <f ca="1">_xll.BDH($A173,G$84,$B$2,$B$2,"Dir=V","Dts=H")</f>
        <v>158.07</v>
      </c>
      <c r="H173">
        <f ca="1">_xll.BDH($A173,H$84,$B$2,$B$2,"Dir=V","Dts=H")</f>
        <v>153.16</v>
      </c>
      <c r="I173">
        <f ca="1">_xll.BDH($A173,I$84,$B$2,$B$2,"Dir=V","Dts=H")</f>
        <v>157.22999999999999</v>
      </c>
      <c r="J173">
        <f t="shared" ca="1" si="3"/>
        <v>192.33333333333334</v>
      </c>
      <c r="K173">
        <f t="shared" ca="1" si="4"/>
        <v>194</v>
      </c>
      <c r="L173" t="str">
        <f ca="1">_xll.BDS(A173,"BEST_ANALYST_RECS_BULK","headers=n","startrow",MATCH(1,_xll.BDS(A173,"BEST_ANALYST_RECS_BULK","headers=n","endcol=9","startcol=9","array=t"),0),"endrow",MATCH(1,_xll.BDS(A173,"BEST_ANALYST_RECS_BULK","headers=n","endcol=9","startcol=9","array=t"),0),"cols=10;rows=1")</f>
        <v>Deutsche Bank</v>
      </c>
      <c r="M173" t="s">
        <v>217</v>
      </c>
      <c r="N173" t="s">
        <v>126</v>
      </c>
      <c r="O173">
        <v>5</v>
      </c>
      <c r="P173" t="s">
        <v>124</v>
      </c>
      <c r="Q173">
        <v>194</v>
      </c>
      <c r="R173" t="s">
        <v>132</v>
      </c>
      <c r="S173" s="2">
        <v>45707</v>
      </c>
      <c r="T173">
        <v>1</v>
      </c>
      <c r="U173">
        <v>28.87</v>
      </c>
      <c r="W173" t="str">
        <f ca="1">_xll.BDS(A173,"BEST_ANALYST_RECS_BULK","headers=n","startrow",MATCH(2,_xll.BDS(A173,"BEST_ANALYST_RECS_BULK","headers=n","endcol=9","startcol=9","array=t"),0),"endrow",MATCH(2,_xll.BDS(A173,"BEST_ANALYST_RECS_BULK","headers=n","endcol=9","startcol=9","array=t"),0),"cols=10;rows=1")</f>
        <v>Jefferies</v>
      </c>
      <c r="X173" t="s">
        <v>1342</v>
      </c>
      <c r="Y173" t="s">
        <v>126</v>
      </c>
      <c r="Z173">
        <v>5</v>
      </c>
      <c r="AA173" t="s">
        <v>124</v>
      </c>
      <c r="AB173">
        <v>201</v>
      </c>
      <c r="AC173" t="s">
        <v>125</v>
      </c>
      <c r="AD173" s="2">
        <v>45701</v>
      </c>
      <c r="AE173">
        <v>2</v>
      </c>
      <c r="AF173">
        <v>26.46</v>
      </c>
      <c r="AH173" t="str">
        <f ca="1">_xll.BDS(A173,"BEST_ANALYST_RECS_BULK","headers=n","startrow",MATCH(3,_xll.BDS(A173,"BEST_ANALYST_RECS_BULK","headers=n","endcol=9","startcol=9","array=t"),0),"endrow",MATCH(3,_xll.BDS(A173,"BEST_ANALYST_RECS_BULK","headers=n","endcol=9","startcol=9","array=t"),0),"cols=10;rows=1")</f>
        <v>Piper Sandler &amp; Co</v>
      </c>
      <c r="AI173" t="s">
        <v>1436</v>
      </c>
      <c r="AJ173" t="s">
        <v>138</v>
      </c>
      <c r="AK173">
        <v>3</v>
      </c>
      <c r="AL173" t="s">
        <v>124</v>
      </c>
      <c r="AM173">
        <v>182</v>
      </c>
      <c r="AN173" t="s">
        <v>132</v>
      </c>
      <c r="AO173" s="2">
        <v>45687</v>
      </c>
      <c r="AP173">
        <v>3</v>
      </c>
      <c r="AQ173">
        <v>20.13</v>
      </c>
    </row>
    <row r="174" spans="1:43" x14ac:dyDescent="0.25">
      <c r="A174" t="s">
        <v>749</v>
      </c>
      <c r="B174">
        <f ca="1">_xll.BDH(A174,"BEST_EPS",$B$2,$B$2,"BEST_FPERIOD_OVERRIDE=1bf","fill=previous","Days=A")</f>
        <v>2.6150000000000002</v>
      </c>
      <c r="C174">
        <f ca="1">_xll.BDH(A174,"BEST_EPS",$B$2,$B$2,"BEST_FPERIOD_OVERRIDE=2bf","fill=previous","Days=A")</f>
        <v>2.2559999999999998</v>
      </c>
      <c r="D174">
        <f ca="1">_xll.BDH(A174,"BEST_EPS",$B$2,$B$2,"BEST_FPERIOD_OVERRIDE=3bf","fill=previous","Days=A")</f>
        <v>2.5510000000000002</v>
      </c>
      <c r="E174">
        <f ca="1">_xll.BDH(A174,"BEST_TARGET_PRICE",$B$2,$B$2,"fill=previous","Days=A")</f>
        <v>81.444000000000003</v>
      </c>
      <c r="F174">
        <f ca="1">_xll.BDH($A174,F$84,$B$2,$B$2,"Dir=V","Dts=H")</f>
        <v>69.02</v>
      </c>
      <c r="G174">
        <f ca="1">_xll.BDH($A174,G$84,$B$2,$B$2,"Dir=V","Dts=H")</f>
        <v>70.8</v>
      </c>
      <c r="H174">
        <f ca="1">_xll.BDH($A174,H$84,$B$2,$B$2,"Dir=V","Dts=H")</f>
        <v>69.02</v>
      </c>
      <c r="I174">
        <f ca="1">_xll.BDH($A174,I$84,$B$2,$B$2,"Dir=V","Dts=H")</f>
        <v>69.900000000000006</v>
      </c>
      <c r="J174">
        <f t="shared" ca="1" si="3"/>
        <v>85.333333333333329</v>
      </c>
      <c r="K174">
        <f t="shared" ca="1" si="4"/>
        <v>85</v>
      </c>
      <c r="L174" t="str">
        <f ca="1">_xll.BDS(A174,"BEST_ANALYST_RECS_BULK","headers=n","startrow",MATCH(1,_xll.BDS(A174,"BEST_ANALYST_RECS_BULK","headers=n","endcol=9","startcol=9","array=t"),0),"endrow",MATCH(1,_xll.BDS(A174,"BEST_ANALYST_RECS_BULK","headers=n","endcol=9","startcol=9","array=t"),0),"cols=10;rows=1")</f>
        <v>Scotiabank</v>
      </c>
      <c r="M174" t="s">
        <v>275</v>
      </c>
      <c r="N174" t="s">
        <v>365</v>
      </c>
      <c r="O174">
        <v>3</v>
      </c>
      <c r="P174" t="s">
        <v>124</v>
      </c>
      <c r="Q174">
        <v>85</v>
      </c>
      <c r="R174" t="s">
        <v>132</v>
      </c>
      <c r="S174" s="2">
        <v>45685</v>
      </c>
      <c r="T174">
        <v>1</v>
      </c>
      <c r="U174">
        <v>29.99</v>
      </c>
      <c r="W174" t="str">
        <f ca="1">_xll.BDS(A174,"BEST_ANALYST_RECS_BULK","headers=n","startrow",MATCH(2,_xll.BDS(A174,"BEST_ANALYST_RECS_BULK","headers=n","endcol=9","startcol=9","array=t"),0),"endrow",MATCH(2,_xll.BDS(A174,"BEST_ANALYST_RECS_BULK","headers=n","endcol=9","startcol=9","array=t"),0),"cols=10;rows=1")</f>
        <v>Morningstar</v>
      </c>
      <c r="X174" t="s">
        <v>274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22.41</v>
      </c>
      <c r="AH174" t="str">
        <f ca="1">_xll.BDS(A174,"BEST_ANALYST_RECS_BULK","headers=n","startrow",MATCH(3,_xll.BDS(A174,"BEST_ANALYST_RECS_BULK","headers=n","endcol=9","startcol=9","array=t"),0),"endrow",MATCH(3,_xll.BDS(A174,"BEST_ANALYST_RECS_BULK","headers=n","endcol=9","startcol=9","array=t"),0),"cols=10;rows=1")</f>
        <v>Wells Fargo</v>
      </c>
      <c r="AI174" t="s">
        <v>2133</v>
      </c>
      <c r="AJ174" t="s">
        <v>136</v>
      </c>
      <c r="AK174">
        <v>5</v>
      </c>
      <c r="AL174" t="s">
        <v>124</v>
      </c>
      <c r="AM174">
        <v>80</v>
      </c>
      <c r="AN174" t="s">
        <v>125</v>
      </c>
      <c r="AO174" s="2">
        <v>45695</v>
      </c>
      <c r="AP174">
        <v>3</v>
      </c>
      <c r="AQ174">
        <v>12</v>
      </c>
    </row>
    <row r="175" spans="1:43" x14ac:dyDescent="0.25">
      <c r="A175" t="s">
        <v>293</v>
      </c>
      <c r="B175">
        <f ca="1">_xll.BDH(A175,"BEST_EPS",$B$2,$B$2,"BEST_FPERIOD_OVERRIDE=1bf","fill=previous","Days=A")</f>
        <v>7.7469999999999999</v>
      </c>
      <c r="C175">
        <f ca="1">_xll.BDH(A175,"BEST_EPS",$B$2,$B$2,"BEST_FPERIOD_OVERRIDE=2bf","fill=previous","Days=A")</f>
        <v>9.657</v>
      </c>
      <c r="D175">
        <f ca="1">_xll.BDH(A175,"BEST_EPS",$B$2,$B$2,"BEST_FPERIOD_OVERRIDE=3bf","fill=previous","Days=A")</f>
        <v>10.741</v>
      </c>
      <c r="E175">
        <f ca="1">_xll.BDH(A175,"BEST_TARGET_PRICE",$B$2,$B$2,"fill=previous","Days=A")</f>
        <v>90.795000000000002</v>
      </c>
      <c r="F175">
        <f ca="1">_xll.BDH($A175,F$84,$B$2,$B$2,"Dir=V","Dts=H")</f>
        <v>79.180000000000007</v>
      </c>
      <c r="G175">
        <f ca="1">_xll.BDH($A175,G$84,$B$2,$B$2,"Dir=V","Dts=H")</f>
        <v>79.569999999999993</v>
      </c>
      <c r="H175">
        <f ca="1">_xll.BDH($A175,H$84,$B$2,$B$2,"Dir=V","Dts=H")</f>
        <v>76.459999999999994</v>
      </c>
      <c r="I175">
        <f ca="1">_xll.BDH($A175,I$84,$B$2,$B$2,"Dir=V","Dts=H")</f>
        <v>78.14</v>
      </c>
      <c r="J175">
        <f t="shared" ca="1" si="3"/>
        <v>103.33333333333333</v>
      </c>
      <c r="K175">
        <f t="shared" ca="1" si="4"/>
        <v>110</v>
      </c>
      <c r="L175" t="e">
        <f ca="1">_xll.BDS(A175,"BEST_ANALYST_RECS_BULK","headers=n","startrow",MATCH(1,_xll.BDS(A175,"BEST_ANALYST_RECS_BULK","headers=n","endcol=9","startcol=9","array=t"),0),"endrow",MATCH(1,_xll.BDS(A175,"BEST_ANALYST_RECS_BULK","headers=n","endcol=9","startcol=9","array=t"),0),"cols=10;rows=1")</f>
        <v>#N/A</v>
      </c>
      <c r="M175" t="s">
        <v>164</v>
      </c>
      <c r="N175" t="s">
        <v>165</v>
      </c>
      <c r="O175">
        <v>5</v>
      </c>
      <c r="P175" t="s">
        <v>124</v>
      </c>
      <c r="Q175">
        <v>110</v>
      </c>
      <c r="R175" t="s">
        <v>132</v>
      </c>
      <c r="S175" s="2">
        <v>45708</v>
      </c>
      <c r="T175">
        <v>1</v>
      </c>
      <c r="U175">
        <v>58.4</v>
      </c>
      <c r="W175" t="str">
        <f ca="1">_xll.BDS(A175,"BEST_ANALYST_RECS_BULK","headers=n","startrow",MATCH(2,_xll.BDS(A175,"BEST_ANALYST_RECS_BULK","headers=n","endcol=9","startcol=9","array=t"),0),"endrow",MATCH(2,_xll.BDS(A175,"BEST_ANALYST_RECS_BULK","headers=n","endcol=9","startcol=9","array=t"),0),"cols=10;rows=1")</f>
        <v>RBC Capital</v>
      </c>
      <c r="X175" t="s">
        <v>680</v>
      </c>
      <c r="Y175" t="s">
        <v>123</v>
      </c>
      <c r="Z175">
        <v>5</v>
      </c>
      <c r="AA175" t="s">
        <v>124</v>
      </c>
      <c r="AB175">
        <v>85</v>
      </c>
      <c r="AC175" t="s">
        <v>132</v>
      </c>
      <c r="AD175" s="2">
        <v>45711</v>
      </c>
      <c r="AE175">
        <v>2</v>
      </c>
      <c r="AF175">
        <v>45.35</v>
      </c>
      <c r="AH175" t="str">
        <f ca="1">_xll.BDS(A175,"BEST_ANALYST_RECS_BULK","headers=n","startrow",MATCH(3,_xll.BDS(A175,"BEST_ANALYST_RECS_BULK","headers=n","endcol=9","startcol=9","array=t"),0),"endrow",MATCH(3,_xll.BDS(A175,"BEST_ANALYST_RECS_BULK","headers=n","endcol=9","startcol=9","array=t"),0),"cols=10;rows=1")</f>
        <v>Goldman Sachs</v>
      </c>
      <c r="AI175" t="s">
        <v>2207</v>
      </c>
      <c r="AJ175" t="s">
        <v>126</v>
      </c>
      <c r="AK175">
        <v>5</v>
      </c>
      <c r="AL175" t="s">
        <v>124</v>
      </c>
      <c r="AM175">
        <v>90</v>
      </c>
      <c r="AN175" t="s">
        <v>132</v>
      </c>
      <c r="AO175" s="2">
        <v>45685</v>
      </c>
      <c r="AP175">
        <v>3</v>
      </c>
      <c r="AQ175">
        <v>42.39</v>
      </c>
    </row>
    <row r="176" spans="1:43" x14ac:dyDescent="0.25">
      <c r="A176" t="s">
        <v>714</v>
      </c>
      <c r="B176">
        <f ca="1">_xll.BDH(A176,"BEST_EPS",$B$2,$B$2,"BEST_FPERIOD_OVERRIDE=1bf","fill=previous","Days=A")</f>
        <v>2.4609999999999999</v>
      </c>
      <c r="C176">
        <f ca="1">_xll.BDH(A176,"BEST_EPS",$B$2,$B$2,"BEST_FPERIOD_OVERRIDE=2bf","fill=previous","Days=A")</f>
        <v>2.5910000000000002</v>
      </c>
      <c r="D176">
        <f ca="1">_xll.BDH(A176,"BEST_EPS",$B$2,$B$2,"BEST_FPERIOD_OVERRIDE=3bf","fill=previous","Days=A")</f>
        <v>2.742</v>
      </c>
      <c r="E176">
        <f ca="1">_xll.BDH(A176,"BEST_TARGET_PRICE",$B$2,$B$2,"fill=previous","Days=A")</f>
        <v>27.471</v>
      </c>
      <c r="F176">
        <f ca="1">_xll.BDH($A176,F$84,$B$2,$B$2,"Dir=V","Dts=H")</f>
        <v>25.87</v>
      </c>
      <c r="G176">
        <f ca="1">_xll.BDH($A176,G$84,$B$2,$B$2,"Dir=V","Dts=H")</f>
        <v>26.34</v>
      </c>
      <c r="H176">
        <f ca="1">_xll.BDH($A176,H$84,$B$2,$B$2,"Dir=V","Dts=H")</f>
        <v>25.824999999999999</v>
      </c>
      <c r="I176">
        <f ca="1">_xll.BDH($A176,I$84,$B$2,$B$2,"Dir=V","Dts=H")</f>
        <v>26.1</v>
      </c>
      <c r="J176">
        <f t="shared" ca="1" si="3"/>
        <v>30</v>
      </c>
      <c r="K176">
        <f t="shared" ca="1" si="4"/>
        <v>30</v>
      </c>
      <c r="L176" t="e">
        <f ca="1">_xll.BDS(A176,"BEST_ANALYST_RECS_BULK","headers=n","startrow",MATCH(1,_xll.BDS(A176,"BEST_ANALYST_RECS_BULK","headers=n","endcol=9","startcol=9","array=t"),0),"endrow",MATCH(1,_xll.BDS(A176,"BEST_ANALYST_RECS_BULK","headers=n","endcol=9","startcol=9","array=t"),0),"cols=10;rows=1")</f>
        <v>#N/A</v>
      </c>
      <c r="M176" t="s">
        <v>153</v>
      </c>
      <c r="N176" t="s">
        <v>1408</v>
      </c>
      <c r="O176">
        <v>1</v>
      </c>
      <c r="P176" t="s">
        <v>124</v>
      </c>
      <c r="Q176" t="s">
        <v>143</v>
      </c>
      <c r="R176" t="s">
        <v>125</v>
      </c>
      <c r="S176" s="2">
        <v>45706</v>
      </c>
      <c r="T176">
        <v>1</v>
      </c>
      <c r="U176">
        <v>10.28</v>
      </c>
      <c r="W176" t="str">
        <f ca="1">_xll.BDS(A176,"BEST_ANALYST_RECS_BULK","headers=n","startrow",MATCH(2,_xll.BDS(A176,"BEST_ANALYST_RECS_BULK","headers=n","endcol=9","startcol=9","array=t"),0),"endrow",MATCH(2,_xll.BDS(A176,"BEST_ANALYST_RECS_BULK","headers=n","endcol=9","startcol=9","array=t"),0),"cols=10;rows=1")</f>
        <v>Morningstar</v>
      </c>
      <c r="X176" t="s">
        <v>266</v>
      </c>
      <c r="Y176" t="s">
        <v>126</v>
      </c>
      <c r="Z176">
        <v>5</v>
      </c>
      <c r="AA176" t="s">
        <v>124</v>
      </c>
      <c r="AB176">
        <v>30</v>
      </c>
      <c r="AC176" t="s">
        <v>125</v>
      </c>
      <c r="AD176" s="2">
        <v>45706</v>
      </c>
      <c r="AE176">
        <v>2</v>
      </c>
      <c r="AF176">
        <v>8.48</v>
      </c>
      <c r="AH176" t="str">
        <f ca="1">_xll.BDS(A176,"BEST_ANALYST_RECS_BULK","headers=n","startrow",MATCH(3,_xll.BDS(A176,"BEST_ANALYST_RECS_BULK","headers=n","endcol=9","startcol=9","array=t"),0),"endrow",MATCH(3,_xll.BDS(A176,"BEST_ANALYST_RECS_BULK","headers=n","endcol=9","startcol=9","array=t"),0),"cols=10;rows=1")</f>
        <v>Hedgeye Risk Management</v>
      </c>
      <c r="AI176" t="s">
        <v>153</v>
      </c>
      <c r="AJ176" t="s">
        <v>1408</v>
      </c>
      <c r="AK176">
        <v>1</v>
      </c>
      <c r="AL176" t="s">
        <v>124</v>
      </c>
      <c r="AM176" t="s">
        <v>143</v>
      </c>
      <c r="AN176" t="s">
        <v>125</v>
      </c>
      <c r="AO176" s="2">
        <v>45712</v>
      </c>
      <c r="AP176">
        <v>3</v>
      </c>
      <c r="AQ176">
        <v>3.07</v>
      </c>
    </row>
    <row r="177" spans="1:43" x14ac:dyDescent="0.25">
      <c r="A177" t="s">
        <v>576</v>
      </c>
      <c r="B177">
        <f ca="1">_xll.BDH(A177,"BEST_EPS",$B$2,$B$2,"BEST_FPERIOD_OVERRIDE=1bf","fill=previous","Days=A")</f>
        <v>8.6240000000000006</v>
      </c>
      <c r="C177">
        <f ca="1">_xll.BDH(A177,"BEST_EPS",$B$2,$B$2,"BEST_FPERIOD_OVERRIDE=2bf","fill=previous","Days=A")</f>
        <v>9.5749999999999993</v>
      </c>
      <c r="D177">
        <f ca="1">_xll.BDH(A177,"BEST_EPS",$B$2,$B$2,"BEST_FPERIOD_OVERRIDE=3bf","fill=previous","Days=A")</f>
        <v>10.49</v>
      </c>
      <c r="E177">
        <f ca="1">_xll.BDH(A177,"BEST_TARGET_PRICE",$B$2,$B$2,"fill=previous","Days=A")</f>
        <v>143.23500000000001</v>
      </c>
      <c r="F177">
        <f ca="1">_xll.BDH($A177,F$84,$B$2,$B$2,"Dir=V","Dts=H")</f>
        <v>127.85</v>
      </c>
      <c r="G177">
        <f ca="1">_xll.BDH($A177,G$84,$B$2,$B$2,"Dir=V","Dts=H")</f>
        <v>128.27000000000001</v>
      </c>
      <c r="H177">
        <f ca="1">_xll.BDH($A177,H$84,$B$2,$B$2,"Dir=V","Dts=H")</f>
        <v>126.13</v>
      </c>
      <c r="I177">
        <f ca="1">_xll.BDH($A177,I$84,$B$2,$B$2,"Dir=V","Dts=H")</f>
        <v>127.81</v>
      </c>
      <c r="J177">
        <f t="shared" ca="1" si="3"/>
        <v>148.33333333333334</v>
      </c>
      <c r="K177">
        <f t="shared" ca="1" si="4"/>
        <v>136</v>
      </c>
      <c r="L177" t="e">
        <f ca="1">_xll.BDS(A177,"BEST_ANALYST_RECS_BULK","headers=n","startrow",MATCH(1,_xll.BDS(A177,"BEST_ANALYST_RECS_BULK","headers=n","endcol=9","startcol=9","array=t"),0),"endrow",MATCH(1,_xll.BDS(A177,"BEST_ANALYST_RECS_BULK","headers=n","endcol=9","startcol=9","array=t"),0),"cols=10;rows=1")</f>
        <v>#N/A</v>
      </c>
      <c r="M177" t="s">
        <v>298</v>
      </c>
      <c r="N177" t="s">
        <v>165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tr">
        <f ca="1">_xll.BDS(A177,"BEST_ANALYST_RECS_BULK","headers=n","startrow",MATCH(2,_xll.BDS(A177,"BEST_ANALYST_RECS_BULK","headers=n","endcol=9","startcol=9","array=t"),0),"endrow",MATCH(2,_xll.BDS(A177,"BEST_ANALYST_RECS_BULK","headers=n","endcol=9","startcol=9","array=t"),0),"cols=10;rows=1")</f>
        <v>Baird</v>
      </c>
      <c r="X177" t="s">
        <v>2195</v>
      </c>
      <c r="Y177" t="s">
        <v>123</v>
      </c>
      <c r="Z177">
        <v>5</v>
      </c>
      <c r="AA177" t="s">
        <v>124</v>
      </c>
      <c r="AB177">
        <v>153</v>
      </c>
      <c r="AC177" t="s">
        <v>125</v>
      </c>
      <c r="AD177" s="2">
        <v>45706</v>
      </c>
      <c r="AE177">
        <v>2</v>
      </c>
      <c r="AF177">
        <v>20.2</v>
      </c>
      <c r="AH177" t="str">
        <f ca="1">_xll.BDS(A177,"BEST_ANALYST_RECS_BULK","headers=n","startrow",MATCH(3,_xll.BDS(A177,"BEST_ANALYST_RECS_BULK","headers=n","endcol=9","startcol=9","array=t"),0),"endrow",MATCH(3,_xll.BDS(A177,"BEST_ANALYST_RECS_BULK","headers=n","endcol=9","startcol=9","array=t"),0),"cols=10;rows=1")</f>
        <v>Leerink Partners</v>
      </c>
      <c r="AI177" t="s">
        <v>1523</v>
      </c>
      <c r="AJ177" t="s">
        <v>123</v>
      </c>
      <c r="AK177">
        <v>5</v>
      </c>
      <c r="AL177" t="s">
        <v>124</v>
      </c>
      <c r="AM177">
        <v>156</v>
      </c>
      <c r="AN177" t="s">
        <v>125</v>
      </c>
      <c r="AO177" s="2">
        <v>45687</v>
      </c>
      <c r="AP177">
        <v>3</v>
      </c>
      <c r="AQ177">
        <v>17.829999999999998</v>
      </c>
    </row>
    <row r="178" spans="1:43" x14ac:dyDescent="0.25">
      <c r="A178" t="s">
        <v>363</v>
      </c>
      <c r="B178">
        <f ca="1">_xll.BDH(A178,"BEST_EPS",$B$2,$B$2,"BEST_FPERIOD_OVERRIDE=1bf","fill=previous","Days=A")</f>
        <v>3.069</v>
      </c>
      <c r="C178">
        <f ca="1">_xll.BDH(A178,"BEST_EPS",$B$2,$B$2,"BEST_FPERIOD_OVERRIDE=2bf","fill=previous","Days=A")</f>
        <v>3.4929999999999999</v>
      </c>
      <c r="D178">
        <f ca="1">_xll.BDH(A178,"BEST_EPS",$B$2,$B$2,"BEST_FPERIOD_OVERRIDE=3bf","fill=previous","Days=A")</f>
        <v>3.8969999999999998</v>
      </c>
      <c r="E178">
        <f ca="1">_xll.BDH(A178,"BEST_TARGET_PRICE",$B$2,$B$2,"fill=previous","Days=A")</f>
        <v>78.117999999999995</v>
      </c>
      <c r="F178">
        <f ca="1">_xll.BDH($A178,F$84,$B$2,$B$2,"Dir=V","Dts=H")</f>
        <v>66.91</v>
      </c>
      <c r="G178">
        <f ca="1">_xll.BDH($A178,G$84,$B$2,$B$2,"Dir=V","Dts=H")</f>
        <v>67.569999999999993</v>
      </c>
      <c r="H178">
        <f ca="1">_xll.BDH($A178,H$84,$B$2,$B$2,"Dir=V","Dts=H")</f>
        <v>66.39</v>
      </c>
      <c r="I178">
        <f ca="1">_xll.BDH($A178,I$84,$B$2,$B$2,"Dir=V","Dts=H")</f>
        <v>67.2</v>
      </c>
      <c r="J178">
        <f t="shared" ca="1" si="3"/>
        <v>77.5</v>
      </c>
      <c r="K178">
        <f t="shared" ca="1" si="4"/>
        <v>77</v>
      </c>
      <c r="L178" t="str">
        <f ca="1">_xll.BDS(A178,"BEST_ANALYST_RECS_BULK","headers=n","startrow",MATCH(1,_xll.BDS(A178,"BEST_ANALYST_RECS_BULK","headers=n","endcol=9","startcol=9","array=t"),0),"endrow",MATCH(1,_xll.BDS(A178,"BEST_ANALYST_RECS_BULK","headers=n","endcol=9","startcol=9","array=t"),0),"cols=10;rows=1")</f>
        <v>Stephens</v>
      </c>
      <c r="M178" t="s">
        <v>1356</v>
      </c>
      <c r="N178" t="s">
        <v>181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50.46</v>
      </c>
      <c r="W178" t="str">
        <f ca="1">_xll.BDS(A178,"BEST_ANALYST_RECS_BULK","headers=n","startrow",MATCH(2,_xll.BDS(A178,"BEST_ANALYST_RECS_BULK","headers=n","endcol=9","startcol=9","array=t"),0),"endrow",MATCH(2,_xll.BDS(A178,"BEST_ANALYST_RECS_BULK","headers=n","endcol=9","startcol=9","array=t"),0),"cols=10;rows=1")</f>
        <v>Hedgeye Risk Management</v>
      </c>
      <c r="X178" t="s">
        <v>250</v>
      </c>
      <c r="Y178" t="s">
        <v>251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38.659999999999997</v>
      </c>
      <c r="AH178" t="str">
        <f ca="1">_xll.BDS(A178,"BEST_ANALYST_RECS_BULK","headers=n","startrow",MATCH(3,_xll.BDS(A178,"BEST_ANALYST_RECS_BULK","headers=n","endcol=9","startcol=9","array=t"),0),"endrow",MATCH(3,_xll.BDS(A178,"BEST_ANALYST_RECS_BULK","headers=n","endcol=9","startcol=9","array=t"),0),"cols=10;rows=1")</f>
        <v>Vertical Research Partners</v>
      </c>
      <c r="AI178" t="s">
        <v>2208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45712</v>
      </c>
      <c r="AP178">
        <v>3</v>
      </c>
      <c r="AQ178">
        <v>24.27</v>
      </c>
    </row>
    <row r="179" spans="1:43" x14ac:dyDescent="0.25">
      <c r="A179" t="s">
        <v>233</v>
      </c>
      <c r="B179">
        <f ca="1">_xll.BDH(A179,"BEST_EPS",$B$2,$B$2,"BEST_FPERIOD_OVERRIDE=1bf","fill=previous","Days=A")</f>
        <v>20.603000000000002</v>
      </c>
      <c r="C179">
        <f ca="1">_xll.BDH(A179,"BEST_EPS",$B$2,$B$2,"BEST_FPERIOD_OVERRIDE=2bf","fill=previous","Days=A")</f>
        <v>22.870999999999999</v>
      </c>
      <c r="D179">
        <f ca="1">_xll.BDH(A179,"BEST_EPS",$B$2,$B$2,"BEST_FPERIOD_OVERRIDE=3bf","fill=previous","Days=A")</f>
        <v>24.963999999999999</v>
      </c>
      <c r="E179">
        <f ca="1">_xll.BDH(A179,"BEST_TARGET_PRICE",$B$2,$B$2,"fill=previous","Days=A")</f>
        <v>398.11500000000001</v>
      </c>
      <c r="F179">
        <f ca="1">_xll.BDH($A179,F$84,$B$2,$B$2,"Dir=V","Dts=H")</f>
        <v>341</v>
      </c>
      <c r="G179">
        <f ca="1">_xll.BDH($A179,G$84,$B$2,$B$2,"Dir=V","Dts=H")</f>
        <v>344.23</v>
      </c>
      <c r="H179">
        <f ca="1">_xll.BDH($A179,H$84,$B$2,$B$2,"Dir=V","Dts=H")</f>
        <v>336.38</v>
      </c>
      <c r="I179">
        <f ca="1">_xll.BDH($A179,I$84,$B$2,$B$2,"Dir=V","Dts=H")</f>
        <v>342.36</v>
      </c>
      <c r="J179">
        <f t="shared" ca="1" si="3"/>
        <v>408</v>
      </c>
      <c r="K179">
        <f t="shared" ca="1" si="4"/>
        <v>390</v>
      </c>
      <c r="L179" t="str">
        <f ca="1">_xll.BDS(A179,"BEST_ANALYST_RECS_BULK","headers=n","startrow",MATCH(1,_xll.BDS(A179,"BEST_ANALYST_RECS_BULK","headers=n","endcol=9","startcol=9","array=t"),0),"endrow",MATCH(1,_xll.BDS(A179,"BEST_ANALYST_RECS_BULK","headers=n","endcol=9","startcol=9","array=t"),0),"cols=10;rows=1")</f>
        <v>Melius Research LLC</v>
      </c>
      <c r="M179" t="s">
        <v>1516</v>
      </c>
      <c r="N179" t="s">
        <v>142</v>
      </c>
      <c r="O179">
        <v>3</v>
      </c>
      <c r="P179" t="s">
        <v>124</v>
      </c>
      <c r="Q179">
        <v>390</v>
      </c>
      <c r="R179" t="s">
        <v>132</v>
      </c>
      <c r="S179" s="2">
        <v>45700</v>
      </c>
      <c r="T179">
        <v>1</v>
      </c>
      <c r="U179">
        <v>22.31</v>
      </c>
      <c r="W179" t="e">
        <f ca="1">_xll.BDS(A179,"BEST_ANALYST_RECS_BULK","headers=n","startrow",MATCH(2,_xll.BDS(A179,"BEST_ANALYST_RECS_BULK","headers=n","endcol=9","startcol=9","array=t"),0),"endrow",MATCH(2,_xll.BDS(A179,"BEST_ANALYST_RECS_BULK","headers=n","endcol=9","startcol=9","array=t"),0),"cols=10;rows=1")</f>
        <v>#N/A</v>
      </c>
      <c r="X179" t="s">
        <v>157</v>
      </c>
      <c r="Y179" t="s">
        <v>123</v>
      </c>
      <c r="Z179">
        <v>5</v>
      </c>
      <c r="AA179" t="s">
        <v>124</v>
      </c>
      <c r="AB179">
        <v>417</v>
      </c>
      <c r="AC179" t="s">
        <v>132</v>
      </c>
      <c r="AD179" s="2">
        <v>45693</v>
      </c>
      <c r="AE179">
        <v>2</v>
      </c>
      <c r="AF179">
        <v>14.93</v>
      </c>
      <c r="AH179" t="str">
        <f ca="1">_xll.BDS(A179,"BEST_ANALYST_RECS_BULK","headers=n","startrow",MATCH(3,_xll.BDS(A179,"BEST_ANALYST_RECS_BULK","headers=n","endcol=9","startcol=9","array=t"),0),"endrow",MATCH(3,_xll.BDS(A179,"BEST_ANALYST_RECS_BULK","headers=n","endcol=9","startcol=9","array=t"),0),"cols=10;rows=1")</f>
        <v>Morgan Stanley</v>
      </c>
      <c r="AI179" t="s">
        <v>1350</v>
      </c>
      <c r="AJ179" t="s">
        <v>1399</v>
      </c>
      <c r="AK179">
        <v>1</v>
      </c>
      <c r="AL179" t="s">
        <v>124</v>
      </c>
      <c r="AM179">
        <v>300</v>
      </c>
      <c r="AN179" t="s">
        <v>132</v>
      </c>
      <c r="AO179" s="2">
        <v>45688</v>
      </c>
      <c r="AP179">
        <v>3</v>
      </c>
      <c r="AQ179">
        <v>13.35</v>
      </c>
    </row>
    <row r="180" spans="1:43" x14ac:dyDescent="0.25">
      <c r="A180" t="s">
        <v>280</v>
      </c>
      <c r="B180">
        <f ca="1">_xll.BDH(A180,"BEST_EPS",$B$2,$B$2,"BEST_FPERIOD_OVERRIDE=1bf","fill=previous","Days=A")</f>
        <v>21.855</v>
      </c>
      <c r="C180">
        <f ca="1">_xll.BDH(A180,"BEST_EPS",$B$2,$B$2,"BEST_FPERIOD_OVERRIDE=2bf","fill=previous","Days=A")</f>
        <v>25.835000000000001</v>
      </c>
      <c r="D180">
        <f ca="1">_xll.BDH(A180,"BEST_EPS",$B$2,$B$2,"BEST_FPERIOD_OVERRIDE=3bf","fill=previous","Days=A")</f>
        <v>27.481999999999999</v>
      </c>
      <c r="E180">
        <f ca="1">_xll.BDH(A180,"BEST_TARGET_PRICE",$B$2,$B$2,"fill=previous","Days=A")</f>
        <v>301.565</v>
      </c>
      <c r="F180">
        <f ca="1">_xll.BDH($A180,F$84,$B$2,$B$2,"Dir=V","Dts=H")</f>
        <v>275.55</v>
      </c>
      <c r="G180">
        <f ca="1">_xll.BDH($A180,G$84,$B$2,$B$2,"Dir=V","Dts=H")</f>
        <v>279.45</v>
      </c>
      <c r="H180">
        <f ca="1">_xll.BDH($A180,H$84,$B$2,$B$2,"Dir=V","Dts=H")</f>
        <v>274.54000000000002</v>
      </c>
      <c r="I180">
        <f ca="1">_xll.BDH($A180,I$84,$B$2,$B$2,"Dir=V","Dts=H")</f>
        <v>277.45</v>
      </c>
      <c r="J180">
        <f t="shared" ca="1" si="3"/>
        <v>306.83999999999997</v>
      </c>
      <c r="K180">
        <f t="shared" ca="1" si="4"/>
        <v>310.52</v>
      </c>
      <c r="L180" t="str">
        <f ca="1">_xll.BDS(A180,"BEST_ANALYST_RECS_BULK","headers=n","startrow",MATCH(1,_xll.BDS(A180,"BEST_ANALYST_RECS_BULK","headers=n","endcol=9","startcol=9","array=t"),0),"endrow",MATCH(1,_xll.BDS(A180,"BEST_ANALYST_RECS_BULK","headers=n","endcol=9","startcol=9","array=t"),0),"cols=10;rows=1")</f>
        <v>Sadif Investment Analytics</v>
      </c>
      <c r="M180" t="s">
        <v>157</v>
      </c>
      <c r="N180" t="s">
        <v>142</v>
      </c>
      <c r="O180">
        <v>3</v>
      </c>
      <c r="P180" t="s">
        <v>139</v>
      </c>
      <c r="Q180">
        <v>310.52</v>
      </c>
      <c r="R180" t="s">
        <v>222</v>
      </c>
      <c r="S180" s="2">
        <v>45610</v>
      </c>
      <c r="T180">
        <v>1</v>
      </c>
      <c r="U180">
        <v>13.2</v>
      </c>
      <c r="W180" t="str">
        <f ca="1">_xll.BDS(A180,"BEST_ANALYST_RECS_BULK","headers=n","startrow",MATCH(2,_xll.BDS(A180,"BEST_ANALYST_RECS_BULK","headers=n","endcol=9","startcol=9","array=t"),0),"endrow",MATCH(2,_xll.BDS(A180,"BEST_ANALYST_RECS_BULK","headers=n","endcol=9","startcol=9","array=t"),0),"cols=10;rows=1")</f>
        <v>Piper Sandler &amp; Co</v>
      </c>
      <c r="X180" t="s">
        <v>1417</v>
      </c>
      <c r="Y180" t="s">
        <v>136</v>
      </c>
      <c r="Z180">
        <v>5</v>
      </c>
      <c r="AA180" t="s">
        <v>124</v>
      </c>
      <c r="AB180">
        <v>310</v>
      </c>
      <c r="AC180" t="s">
        <v>125</v>
      </c>
      <c r="AD180" s="2">
        <v>45686</v>
      </c>
      <c r="AE180">
        <v>2</v>
      </c>
      <c r="AF180">
        <v>10.73</v>
      </c>
      <c r="AH180" t="str">
        <f ca="1">_xll.BDS(A180,"BEST_ANALYST_RECS_BULK","headers=n","startrow",MATCH(3,_xll.BDS(A180,"BEST_ANALYST_RECS_BULK","headers=n","endcol=9","startcol=9","array=t"),0),"endrow",MATCH(3,_xll.BDS(A180,"BEST_ANALYST_RECS_BULK","headers=n","endcol=9","startcol=9","array=t"),0),"cols=10;rows=1")</f>
        <v>Evercore ISI</v>
      </c>
      <c r="AI180" t="s">
        <v>1520</v>
      </c>
      <c r="AJ180" t="s">
        <v>123</v>
      </c>
      <c r="AK180">
        <v>5</v>
      </c>
      <c r="AL180" t="s">
        <v>124</v>
      </c>
      <c r="AM180">
        <v>313</v>
      </c>
      <c r="AN180" t="s">
        <v>132</v>
      </c>
      <c r="AO180" s="2">
        <v>45712</v>
      </c>
      <c r="AP180">
        <v>3</v>
      </c>
      <c r="AQ180">
        <v>8.24</v>
      </c>
    </row>
    <row r="181" spans="1:43" x14ac:dyDescent="0.25">
      <c r="A181" t="s">
        <v>623</v>
      </c>
      <c r="B181">
        <f ca="1">_xll.BDH(A181,"BEST_EPS",$B$2,$B$2,"BEST_FPERIOD_OVERRIDE=1bf","fill=previous","Days=A")</f>
        <v>9.1170000000000009</v>
      </c>
      <c r="C181">
        <f ca="1">_xll.BDH(A181,"BEST_EPS",$B$2,$B$2,"BEST_FPERIOD_OVERRIDE=2bf","fill=previous","Days=A")</f>
        <v>9.8279999999999994</v>
      </c>
      <c r="D181">
        <f ca="1">_xll.BDH(A181,"BEST_EPS",$B$2,$B$2,"BEST_FPERIOD_OVERRIDE=3bf","fill=previous","Days=A")</f>
        <v>10.712</v>
      </c>
      <c r="E181">
        <f ca="1">_xll.BDH(A181,"BEST_TARGET_PRICE",$B$2,$B$2,"fill=previous","Days=A")</f>
        <v>214.41200000000001</v>
      </c>
      <c r="F181">
        <f ca="1">_xll.BDH($A181,F$84,$B$2,$B$2,"Dir=V","Dts=H")</f>
        <v>209.96</v>
      </c>
      <c r="G181">
        <f ca="1">_xll.BDH($A181,G$84,$B$2,$B$2,"Dir=V","Dts=H")</f>
        <v>213.56</v>
      </c>
      <c r="H181">
        <f ca="1">_xll.BDH($A181,H$84,$B$2,$B$2,"Dir=V","Dts=H")</f>
        <v>207.73</v>
      </c>
      <c r="I181">
        <f ca="1">_xll.BDH($A181,I$84,$B$2,$B$2,"Dir=V","Dts=H")</f>
        <v>208.06</v>
      </c>
      <c r="J181">
        <f t="shared" ca="1" si="3"/>
        <v>209.47</v>
      </c>
      <c r="K181">
        <f t="shared" ca="1" si="4"/>
        <v>195.41</v>
      </c>
      <c r="L181" t="str">
        <f ca="1">_xll.BDS(A181,"BEST_ANALYST_RECS_BULK","headers=n","startrow",MATCH(1,_xll.BDS(A181,"BEST_ANALYST_RECS_BULK","headers=n","endcol=9","startcol=9","array=t"),0),"endrow",MATCH(1,_xll.BDS(A181,"BEST_ANALYST_RECS_BULK","headers=n","endcol=9","startcol=9","array=t"),0),"cols=10;rows=1")</f>
        <v>Sadif Investment Analytics</v>
      </c>
      <c r="M181" t="s">
        <v>157</v>
      </c>
      <c r="N181" t="s">
        <v>142</v>
      </c>
      <c r="O181">
        <v>3</v>
      </c>
      <c r="P181" t="s">
        <v>124</v>
      </c>
      <c r="Q181">
        <v>195.41</v>
      </c>
      <c r="R181" t="s">
        <v>375</v>
      </c>
      <c r="S181" s="2">
        <v>45692</v>
      </c>
      <c r="T181">
        <v>1</v>
      </c>
      <c r="U181">
        <v>8.59</v>
      </c>
      <c r="W181" t="str">
        <f ca="1">_xll.BDS(A181,"BEST_ANALYST_RECS_BULK","headers=n","startrow",MATCH(2,_xll.BDS(A181,"BEST_ANALYST_RECS_BULK","headers=n","endcol=9","startcol=9","array=t"),0),"endrow",MATCH(2,_xll.BDS(A181,"BEST_ANALYST_RECS_BULK","headers=n","endcol=9","startcol=9","array=t"),0),"cols=10;rows=1")</f>
        <v>Oppenheimer</v>
      </c>
      <c r="X181" t="s">
        <v>2141</v>
      </c>
      <c r="Y181" t="s">
        <v>123</v>
      </c>
      <c r="Z181">
        <v>5</v>
      </c>
      <c r="AA181" t="s">
        <v>124</v>
      </c>
      <c r="AB181">
        <v>233</v>
      </c>
      <c r="AC181" t="s">
        <v>132</v>
      </c>
      <c r="AD181" s="2">
        <v>45698</v>
      </c>
      <c r="AE181">
        <v>2</v>
      </c>
      <c r="AF181">
        <v>8.1999999999999993</v>
      </c>
      <c r="AH181" t="str">
        <f ca="1">_xll.BDS(A181,"BEST_ANALYST_RECS_BULK","headers=n","startrow",MATCH(3,_xll.BDS(A181,"BEST_ANALYST_RECS_BULK","headers=n","endcol=9","startcol=9","array=t"),0),"endrow",MATCH(3,_xll.BDS(A181,"BEST_ANALYST_RECS_BULK","headers=n","endcol=9","startcol=9","array=t"),0),"cols=10;rows=1")</f>
        <v>Deutsche Bank</v>
      </c>
      <c r="AI181" t="s">
        <v>217</v>
      </c>
      <c r="AJ181" t="s">
        <v>126</v>
      </c>
      <c r="AK181">
        <v>5</v>
      </c>
      <c r="AL181" t="s">
        <v>124</v>
      </c>
      <c r="AM181">
        <v>240</v>
      </c>
      <c r="AN181" t="s">
        <v>132</v>
      </c>
      <c r="AO181" s="2">
        <v>45707</v>
      </c>
      <c r="AP181">
        <v>3</v>
      </c>
      <c r="AQ181">
        <v>5.68</v>
      </c>
    </row>
    <row r="182" spans="1:43" x14ac:dyDescent="0.25">
      <c r="A182" t="s">
        <v>513</v>
      </c>
      <c r="B182">
        <f ca="1">_xll.BDH(A182,"BEST_EPS",$B$2,$B$2,"BEST_FPERIOD_OVERRIDE=1bf","fill=previous","Days=A")</f>
        <v>6.1970000000000001</v>
      </c>
      <c r="C182">
        <f ca="1">_xll.BDH(A182,"BEST_EPS",$B$2,$B$2,"BEST_FPERIOD_OVERRIDE=2bf","fill=previous","Days=A")</f>
        <v>7.298</v>
      </c>
      <c r="D182">
        <f ca="1">_xll.BDH(A182,"BEST_EPS",$B$2,$B$2,"BEST_FPERIOD_OVERRIDE=3bf","fill=previous","Days=A")</f>
        <v>8.3070000000000004</v>
      </c>
      <c r="E182">
        <f ca="1">_xll.BDH(A182,"BEST_TARGET_PRICE",$B$2,$B$2,"fill=previous","Days=A")</f>
        <v>152.583</v>
      </c>
      <c r="F182">
        <f ca="1">_xll.BDH($A182,F$84,$B$2,$B$2,"Dir=V","Dts=H")</f>
        <v>139</v>
      </c>
      <c r="G182">
        <f ca="1">_xll.BDH($A182,G$84,$B$2,$B$2,"Dir=V","Dts=H")</f>
        <v>140.20500000000001</v>
      </c>
      <c r="H182">
        <f ca="1">_xll.BDH($A182,H$84,$B$2,$B$2,"Dir=V","Dts=H")</f>
        <v>137.69999999999999</v>
      </c>
      <c r="I182">
        <f ca="1">_xll.BDH($A182,I$84,$B$2,$B$2,"Dir=V","Dts=H")</f>
        <v>138.69999999999999</v>
      </c>
      <c r="J182">
        <f t="shared" ca="1" si="3"/>
        <v>155.66666666666666</v>
      </c>
      <c r="K182">
        <f t="shared" ca="1" si="4"/>
        <v>161</v>
      </c>
      <c r="L182" t="str">
        <f ca="1">_xll.BDS(A182,"BEST_ANALYST_RECS_BULK","headers=n","startrow",MATCH(1,_xll.BDS(A182,"BEST_ANALYST_RECS_BULK","headers=n","endcol=9","startcol=9","array=t"),0),"endrow",MATCH(1,_xll.BDS(A182,"BEST_ANALYST_RECS_BULK","headers=n","endcol=9","startcol=9","array=t"),0),"cols=10;rows=1")</f>
        <v>Wolfe Research</v>
      </c>
      <c r="M182" t="s">
        <v>408</v>
      </c>
      <c r="N182" t="s">
        <v>123</v>
      </c>
      <c r="O182">
        <v>5</v>
      </c>
      <c r="P182" t="s">
        <v>124</v>
      </c>
      <c r="Q182">
        <v>161</v>
      </c>
      <c r="R182" t="s">
        <v>125</v>
      </c>
      <c r="S182" s="2">
        <v>45708</v>
      </c>
      <c r="T182">
        <v>1</v>
      </c>
      <c r="U182">
        <v>53.02</v>
      </c>
      <c r="W182" t="str">
        <f ca="1">_xll.BDS(A182,"BEST_ANALYST_RECS_BULK","headers=n","startrow",MATCH(2,_xll.BDS(A182,"BEST_ANALYST_RECS_BULK","headers=n","endcol=9","startcol=9","array=t"),0),"endrow",MATCH(2,_xll.BDS(A182,"BEST_ANALYST_RECS_BULK","headers=n","endcol=9","startcol=9","array=t"),0),"cols=10;rows=1")</f>
        <v>Evercore ISI</v>
      </c>
      <c r="X182" t="s">
        <v>514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24.73</v>
      </c>
      <c r="AH182" t="str">
        <f ca="1">_xll.BDS(A182,"BEST_ANALYST_RECS_BULK","headers=n","startrow",MATCH(3,_xll.BDS(A182,"BEST_ANALYST_RECS_BULK","headers=n","endcol=9","startcol=9","array=t"),0),"endrow",MATCH(3,_xll.BDS(A182,"BEST_ANALYST_RECS_BULK","headers=n","endcol=9","startcol=9","array=t"),0),"cols=10;rows=1")</f>
        <v>Jefferies</v>
      </c>
      <c r="AI182" t="s">
        <v>2197</v>
      </c>
      <c r="AJ182" t="s">
        <v>126</v>
      </c>
      <c r="AK182">
        <v>5</v>
      </c>
      <c r="AL182" t="s">
        <v>135</v>
      </c>
      <c r="AM182">
        <v>152</v>
      </c>
      <c r="AN182" t="s">
        <v>125</v>
      </c>
      <c r="AO182" s="2">
        <v>45659</v>
      </c>
      <c r="AP182">
        <v>3</v>
      </c>
      <c r="AQ182">
        <v>6.15</v>
      </c>
    </row>
    <row r="183" spans="1:43" x14ac:dyDescent="0.25">
      <c r="A183" t="s">
        <v>426</v>
      </c>
      <c r="B183">
        <f ca="1">_xll.BDH(A183,"BEST_EPS",$B$2,$B$2,"BEST_FPERIOD_OVERRIDE=1bf","fill=previous","Days=A")</f>
        <v>2.6360000000000001</v>
      </c>
      <c r="C183">
        <f ca="1">_xll.BDH(A183,"BEST_EPS",$B$2,$B$2,"BEST_FPERIOD_OVERRIDE=2bf","fill=previous","Days=A")</f>
        <v>2.8479999999999999</v>
      </c>
      <c r="D183">
        <f ca="1">_xll.BDH(A183,"BEST_EPS",$B$2,$B$2,"BEST_FPERIOD_OVERRIDE=3bf","fill=previous","Days=A")</f>
        <v>3.468</v>
      </c>
      <c r="E183">
        <f ca="1">_xll.BDH(A183,"BEST_TARGET_PRICE",$B$2,$B$2,"fill=previous","Days=A")</f>
        <v>105.529</v>
      </c>
      <c r="F183">
        <f ca="1">_xll.BDH($A183,F$84,$B$2,$B$2,"Dir=V","Dts=H")</f>
        <v>93.17</v>
      </c>
      <c r="G183">
        <f ca="1">_xll.BDH($A183,G$84,$B$2,$B$2,"Dir=V","Dts=H")</f>
        <v>96.03</v>
      </c>
      <c r="H183">
        <f ca="1">_xll.BDH($A183,H$84,$B$2,$B$2,"Dir=V","Dts=H")</f>
        <v>92.81</v>
      </c>
      <c r="I183">
        <f ca="1">_xll.BDH($A183,I$84,$B$2,$B$2,"Dir=V","Dts=H")</f>
        <v>93.33</v>
      </c>
      <c r="J183">
        <f t="shared" ca="1" si="3"/>
        <v>96.333333333333329</v>
      </c>
      <c r="K183">
        <f t="shared" ca="1" si="4"/>
        <v>100</v>
      </c>
      <c r="L183" t="str">
        <f ca="1">_xll.BDS(A183,"BEST_ANALYST_RECS_BULK","headers=n","startrow",MATCH(1,_xll.BDS(A183,"BEST_ANALYST_RECS_BULK","headers=n","endcol=9","startcol=9","array=t"),0),"endrow",MATCH(1,_xll.BDS(A183,"BEST_ANALYST_RECS_BULK","headers=n","endcol=9","startcol=9","array=t"),0),"cols=10;rows=1")</f>
        <v>Wolfe Research</v>
      </c>
      <c r="M183" t="s">
        <v>408</v>
      </c>
      <c r="N183" t="s">
        <v>196</v>
      </c>
      <c r="O183">
        <v>1</v>
      </c>
      <c r="P183" t="s">
        <v>124</v>
      </c>
      <c r="Q183">
        <v>100</v>
      </c>
      <c r="R183" t="s">
        <v>125</v>
      </c>
      <c r="S183" s="2">
        <v>45708</v>
      </c>
      <c r="T183">
        <v>1</v>
      </c>
      <c r="U183">
        <v>9.6300000000000008</v>
      </c>
      <c r="W183" t="str">
        <f ca="1">_xll.BDS(A183,"BEST_ANALYST_RECS_BULK","headers=n","startrow",MATCH(2,_xll.BDS(A183,"BEST_ANALYST_RECS_BULK","headers=n","endcol=9","startcol=9","array=t"),0),"endrow",MATCH(2,_xll.BDS(A183,"BEST_ANALYST_RECS_BULK","headers=n","endcol=9","startcol=9","array=t"),0),"cols=10;rows=1")</f>
        <v>Barclays</v>
      </c>
      <c r="X183" t="s">
        <v>1468</v>
      </c>
      <c r="Y183" t="s">
        <v>136</v>
      </c>
      <c r="Z183">
        <v>5</v>
      </c>
      <c r="AA183" t="s">
        <v>124</v>
      </c>
      <c r="AB183">
        <v>104</v>
      </c>
      <c r="AC183" t="s">
        <v>125</v>
      </c>
      <c r="AD183" s="2">
        <v>45700</v>
      </c>
      <c r="AE183">
        <v>2</v>
      </c>
      <c r="AF183">
        <v>7.97</v>
      </c>
      <c r="AH183" t="str">
        <f ca="1">_xll.BDS(A183,"BEST_ANALYST_RECS_BULK","headers=n","startrow",MATCH(3,_xll.BDS(A183,"BEST_ANALYST_RECS_BULK","headers=n","endcol=9","startcol=9","array=t"),0),"endrow",MATCH(3,_xll.BDS(A183,"BEST_ANALYST_RECS_BULK","headers=n","endcol=9","startcol=9","array=t"),0),"cols=10;rows=1")</f>
        <v>Wells Fargo</v>
      </c>
      <c r="AI183" t="s">
        <v>1365</v>
      </c>
      <c r="AJ183" t="s">
        <v>315</v>
      </c>
      <c r="AK183">
        <v>1</v>
      </c>
      <c r="AL183" t="s">
        <v>124</v>
      </c>
      <c r="AM183">
        <v>85</v>
      </c>
      <c r="AN183" t="s">
        <v>125</v>
      </c>
      <c r="AO183" s="2">
        <v>45680</v>
      </c>
      <c r="AP183">
        <v>3</v>
      </c>
      <c r="AQ183">
        <v>6.47</v>
      </c>
    </row>
    <row r="184" spans="1:43" x14ac:dyDescent="0.25">
      <c r="A184" t="s">
        <v>631</v>
      </c>
      <c r="B184">
        <f ca="1">_xll.BDH(A184,"BEST_EPS",$B$2,$B$2,"BEST_FPERIOD_OVERRIDE=1bf","fill=previous","Days=A")</f>
        <v>1.8320000000000001</v>
      </c>
      <c r="C184">
        <f ca="1">_xll.BDH(A184,"BEST_EPS",$B$2,$B$2,"BEST_FPERIOD_OVERRIDE=2bf","fill=previous","Days=A")</f>
        <v>2.1509999999999998</v>
      </c>
      <c r="D184">
        <f ca="1">_xll.BDH(A184,"BEST_EPS",$B$2,$B$2,"BEST_FPERIOD_OVERRIDE=3bf","fill=previous","Days=A")</f>
        <v>2.5190000000000001</v>
      </c>
      <c r="E184">
        <f ca="1">_xll.BDH(A184,"BEST_TARGET_PRICE",$B$2,$B$2,"fill=previous","Days=A")</f>
        <v>30.609000000000002</v>
      </c>
      <c r="F184">
        <f ca="1">_xll.BDH($A184,F$84,$B$2,$B$2,"Dir=V","Dts=H")</f>
        <v>24.08</v>
      </c>
      <c r="G184">
        <f ca="1">_xll.BDH($A184,G$84,$B$2,$B$2,"Dir=V","Dts=H")</f>
        <v>24.11</v>
      </c>
      <c r="H184">
        <f ca="1">_xll.BDH($A184,H$84,$B$2,$B$2,"Dir=V","Dts=H")</f>
        <v>23.31</v>
      </c>
      <c r="I184">
        <f ca="1">_xll.BDH($A184,I$84,$B$2,$B$2,"Dir=V","Dts=H")</f>
        <v>23.74</v>
      </c>
      <c r="J184">
        <f t="shared" ca="1" si="3"/>
        <v>32</v>
      </c>
      <c r="K184">
        <f t="shared" ca="1" si="4"/>
        <v>31</v>
      </c>
      <c r="L184" t="str">
        <f ca="1">_xll.BDS(A184,"BEST_ANALYST_RECS_BULK","headers=n","startrow",MATCH(1,_xll.BDS(A184,"BEST_ANALYST_RECS_BULK","headers=n","endcol=9","startcol=9","array=t"),0),"endrow",MATCH(1,_xll.BDS(A184,"BEST_ANALYST_RECS_BULK","headers=n","endcol=9","startcol=9","array=t"),0),"cols=10;rows=1")</f>
        <v>Morningstar</v>
      </c>
      <c r="M184" t="s">
        <v>2139</v>
      </c>
      <c r="N184" t="s">
        <v>126</v>
      </c>
      <c r="O184">
        <v>5</v>
      </c>
      <c r="P184" t="s">
        <v>135</v>
      </c>
      <c r="Q184">
        <v>31</v>
      </c>
      <c r="R184" t="s">
        <v>125</v>
      </c>
      <c r="S184" s="2">
        <v>45709</v>
      </c>
      <c r="T184">
        <v>1</v>
      </c>
      <c r="U184">
        <v>73.33</v>
      </c>
      <c r="W184" t="e">
        <f ca="1">_xll.BDS(A184,"BEST_ANALYST_RECS_BULK","headers=n","startrow",MATCH(2,_xll.BDS(A184,"BEST_ANALYST_RECS_BULK","headers=n","endcol=9","startcol=9","array=t"),0),"endrow",MATCH(2,_xll.BDS(A184,"BEST_ANALYST_RECS_BULK","headers=n","endcol=9","startcol=9","array=t"),0),"cols=10;rows=1")</f>
        <v>#N/A</v>
      </c>
      <c r="X184" t="s">
        <v>2139</v>
      </c>
      <c r="Y184" t="s">
        <v>142</v>
      </c>
      <c r="Z184">
        <v>3</v>
      </c>
      <c r="AA184" t="s">
        <v>139</v>
      </c>
      <c r="AB184">
        <v>31</v>
      </c>
      <c r="AC184" t="s">
        <v>125</v>
      </c>
      <c r="AD184" s="2">
        <v>45686</v>
      </c>
      <c r="AE184">
        <v>2</v>
      </c>
      <c r="AF184">
        <v>76.349999999999994</v>
      </c>
      <c r="AH184" t="str">
        <f ca="1">_xll.BDS(A184,"BEST_ANALYST_RECS_BULK","headers=n","startrow",MATCH(3,_xll.BDS(A184,"BEST_ANALYST_RECS_BULK","headers=n","endcol=9","startcol=9","array=t"),0),"endrow",MATCH(3,_xll.BDS(A184,"BEST_ANALYST_RECS_BULK","headers=n","endcol=9","startcol=9","array=t"),0),"cols=10;rows=1")</f>
        <v>JP Morgan</v>
      </c>
      <c r="AI184" t="s">
        <v>2241</v>
      </c>
      <c r="AJ184" t="s">
        <v>136</v>
      </c>
      <c r="AK184">
        <v>5</v>
      </c>
      <c r="AL184" t="s">
        <v>124</v>
      </c>
      <c r="AM184">
        <v>31</v>
      </c>
      <c r="AN184" t="s">
        <v>125</v>
      </c>
      <c r="AO184" s="2">
        <v>45713</v>
      </c>
      <c r="AP184">
        <v>3</v>
      </c>
      <c r="AQ184">
        <v>55.15</v>
      </c>
    </row>
    <row r="185" spans="1:43" x14ac:dyDescent="0.25">
      <c r="A185" t="s">
        <v>353</v>
      </c>
      <c r="B185">
        <f ca="1">_xll.BDH(A185,"BEST_EPS",$B$2,$B$2,"BEST_FPERIOD_OVERRIDE=1bf","fill=previous","Days=A")</f>
        <v>6.88</v>
      </c>
      <c r="C185">
        <f ca="1">_xll.BDH(A185,"BEST_EPS",$B$2,$B$2,"BEST_FPERIOD_OVERRIDE=2bf","fill=previous","Days=A")</f>
        <v>7.9039999999999999</v>
      </c>
      <c r="D185">
        <f ca="1">_xll.BDH(A185,"BEST_EPS",$B$2,$B$2,"BEST_FPERIOD_OVERRIDE=3bf","fill=previous","Days=A")</f>
        <v>8.9</v>
      </c>
      <c r="E185">
        <f ca="1">_xll.BDH(A185,"BEST_TARGET_PRICE",$B$2,$B$2,"fill=previous","Days=A")</f>
        <v>324.90499999999997</v>
      </c>
      <c r="F185">
        <f ca="1">_xll.BDH($A185,F$84,$B$2,$B$2,"Dir=V","Dts=H")</f>
        <v>251.5</v>
      </c>
      <c r="G185">
        <f ca="1">_xll.BDH($A185,G$84,$B$2,$B$2,"Dir=V","Dts=H")</f>
        <v>253.68</v>
      </c>
      <c r="H185">
        <f ca="1">_xll.BDH($A185,H$84,$B$2,$B$2,"Dir=V","Dts=H")</f>
        <v>247.5</v>
      </c>
      <c r="I185">
        <f ca="1">_xll.BDH($A185,I$84,$B$2,$B$2,"Dir=V","Dts=H")</f>
        <v>248.9</v>
      </c>
      <c r="J185">
        <f t="shared" ca="1" si="3"/>
        <v>349.68666666666667</v>
      </c>
      <c r="K185">
        <f t="shared" ca="1" si="4"/>
        <v>330.4</v>
      </c>
      <c r="L185" t="str">
        <f ca="1">_xll.BDS(A185,"BEST_ANALYST_RECS_BULK","headers=n","startrow",MATCH(1,_xll.BDS(A185,"BEST_ANALYST_RECS_BULK","headers=n","endcol=9","startcol=9","array=t"),0),"endrow",MATCH(1,_xll.BDS(A185,"BEST_ANALYST_RECS_BULK","headers=n","endcol=9","startcol=9","array=t"),0),"cols=10;rows=1")</f>
        <v>Baptista Research</v>
      </c>
      <c r="M185" t="s">
        <v>134</v>
      </c>
      <c r="N185" t="s">
        <v>142</v>
      </c>
      <c r="O185">
        <v>3</v>
      </c>
      <c r="P185" t="s">
        <v>139</v>
      </c>
      <c r="Q185">
        <v>330.4</v>
      </c>
      <c r="R185" t="s">
        <v>132</v>
      </c>
      <c r="S185" s="2">
        <v>45609</v>
      </c>
      <c r="T185">
        <v>1</v>
      </c>
      <c r="U185">
        <v>18.420000000000002</v>
      </c>
      <c r="W185" t="str">
        <f ca="1">_xll.BDS(A185,"BEST_ANALYST_RECS_BULK","headers=n","startrow",MATCH(2,_xll.BDS(A185,"BEST_ANALYST_RECS_BULK","headers=n","endcol=9","startcol=9","array=t"),0),"endrow",MATCH(2,_xll.BDS(A185,"BEST_ANALYST_RECS_BULK","headers=n","endcol=9","startcol=9","array=t"),0),"cols=10;rows=1")</f>
        <v>Zacks</v>
      </c>
      <c r="X185" t="s">
        <v>157</v>
      </c>
      <c r="Y185" t="s">
        <v>138</v>
      </c>
      <c r="Z185">
        <v>3</v>
      </c>
      <c r="AA185" t="s">
        <v>124</v>
      </c>
      <c r="AB185">
        <v>266</v>
      </c>
      <c r="AC185" t="s">
        <v>132</v>
      </c>
      <c r="AD185" s="2">
        <v>45713</v>
      </c>
      <c r="AE185">
        <v>2</v>
      </c>
      <c r="AF185">
        <v>4.1100000000000003</v>
      </c>
      <c r="AH185" t="str">
        <f ca="1">_xll.BDS(A185,"BEST_ANALYST_RECS_BULK","headers=n","startrow",MATCH(3,_xll.BDS(A185,"BEST_ANALYST_RECS_BULK","headers=n","endcol=9","startcol=9","array=t"),0),"endrow",MATCH(3,_xll.BDS(A185,"BEST_ANALYST_RECS_BULK","headers=n","endcol=9","startcol=9","array=t"),0),"cols=10;rows=1")</f>
        <v>Sadif Investment Analytics</v>
      </c>
      <c r="AI185" t="s">
        <v>157</v>
      </c>
      <c r="AJ185" t="s">
        <v>142</v>
      </c>
      <c r="AK185">
        <v>3</v>
      </c>
      <c r="AL185" t="s">
        <v>139</v>
      </c>
      <c r="AM185">
        <v>380.66</v>
      </c>
      <c r="AN185" t="s">
        <v>159</v>
      </c>
      <c r="AO185" s="2">
        <v>45637</v>
      </c>
      <c r="AP185">
        <v>3</v>
      </c>
      <c r="AQ185">
        <v>1.73</v>
      </c>
    </row>
    <row r="186" spans="1:43" x14ac:dyDescent="0.25">
      <c r="A186" t="s">
        <v>559</v>
      </c>
      <c r="B186">
        <f ca="1">_xll.BDH(A186,"BEST_EPS",$B$2,$B$2,"BEST_FPERIOD_OVERRIDE=1bf","fill=previous","Days=A")</f>
        <v>9.9179999999999993</v>
      </c>
      <c r="C186">
        <f ca="1">_xll.BDH(A186,"BEST_EPS",$B$2,$B$2,"BEST_FPERIOD_OVERRIDE=2bf","fill=previous","Days=A")</f>
        <v>10.689</v>
      </c>
      <c r="D186">
        <f ca="1">_xll.BDH(A186,"BEST_EPS",$B$2,$B$2,"BEST_FPERIOD_OVERRIDE=3bf","fill=previous","Days=A")</f>
        <v>11.65</v>
      </c>
      <c r="E186">
        <f ca="1">_xll.BDH(A186,"BEST_TARGET_PRICE",$B$2,$B$2,"fill=previous","Days=A")</f>
        <v>226.81800000000001</v>
      </c>
      <c r="F186">
        <f ca="1">_xll.BDH($A186,F$84,$B$2,$B$2,"Dir=V","Dts=H")</f>
        <v>185.24</v>
      </c>
      <c r="G186">
        <f ca="1">_xll.BDH($A186,G$84,$B$2,$B$2,"Dir=V","Dts=H")</f>
        <v>187.19499999999999</v>
      </c>
      <c r="H186">
        <f ca="1">_xll.BDH($A186,H$84,$B$2,$B$2,"Dir=V","Dts=H")</f>
        <v>182.39</v>
      </c>
      <c r="I186">
        <f ca="1">_xll.BDH($A186,I$84,$B$2,$B$2,"Dir=V","Dts=H")</f>
        <v>182.58</v>
      </c>
      <c r="J186">
        <f t="shared" ca="1" si="3"/>
        <v>210</v>
      </c>
      <c r="K186">
        <f t="shared" ca="1" si="4"/>
        <v>207</v>
      </c>
      <c r="L186" t="str">
        <f ca="1">_xll.BDS(A186,"BEST_ANALYST_RECS_BULK","headers=n","startrow",MATCH(1,_xll.BDS(A186,"BEST_ANALYST_RECS_BULK","headers=n","endcol=9","startcol=9","array=t"),0),"endrow",MATCH(1,_xll.BDS(A186,"BEST_ANALYST_RECS_BULK","headers=n","endcol=9","startcol=9","array=t"),0),"cols=10;rows=1")</f>
        <v>Zacks</v>
      </c>
      <c r="M186" t="s">
        <v>157</v>
      </c>
      <c r="N186" t="s">
        <v>138</v>
      </c>
      <c r="O186">
        <v>3</v>
      </c>
      <c r="P186" t="s">
        <v>124</v>
      </c>
      <c r="Q186">
        <v>196</v>
      </c>
      <c r="R186" t="s">
        <v>132</v>
      </c>
      <c r="S186" s="2">
        <v>45713</v>
      </c>
      <c r="T186">
        <v>1</v>
      </c>
      <c r="U186">
        <v>3.05</v>
      </c>
      <c r="W186" t="str">
        <f ca="1">_xll.BDS(A186,"BEST_ANALYST_RECS_BULK","headers=n","startrow",MATCH(2,_xll.BDS(A186,"BEST_ANALYST_RECS_BULK","headers=n","endcol=9","startcol=9","array=t"),0),"endrow",MATCH(2,_xll.BDS(A186,"BEST_ANALYST_RECS_BULK","headers=n","endcol=9","startcol=9","array=t"),0),"cols=10;rows=1")</f>
        <v>Morgan Stanley</v>
      </c>
      <c r="X186" t="s">
        <v>2123</v>
      </c>
      <c r="Y186" t="s">
        <v>376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tr">
        <f ca="1">_xll.BDS(A186,"BEST_ANALYST_RECS_BULK","headers=n","startrow",MATCH(3,_xll.BDS(A186,"BEST_ANALYST_RECS_BULK","headers=n","endcol=9","startcol=9","array=t"),0),"endrow",MATCH(3,_xll.BDS(A186,"BEST_ANALYST_RECS_BULK","headers=n","endcol=9","startcol=9","array=t"),0),"cols=10;rows=1")</f>
        <v>JP Morgan</v>
      </c>
      <c r="AI186" t="s">
        <v>589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-11.1</v>
      </c>
    </row>
    <row r="187" spans="1:43" x14ac:dyDescent="0.25">
      <c r="A187" t="s">
        <v>742</v>
      </c>
      <c r="B187">
        <f ca="1">_xll.BDH(A187,"BEST_EPS",$B$2,$B$2,"BEST_FPERIOD_OVERRIDE=1bf","fill=previous","Days=A")</f>
        <v>5.9390000000000001</v>
      </c>
      <c r="C187">
        <f ca="1">_xll.BDH(A187,"BEST_EPS",$B$2,$B$2,"BEST_FPERIOD_OVERRIDE=2bf","fill=previous","Days=A")</f>
        <v>8.1129999999999995</v>
      </c>
      <c r="D187">
        <f ca="1">_xll.BDH(A187,"BEST_EPS",$B$2,$B$2,"BEST_FPERIOD_OVERRIDE=3bf","fill=previous","Days=A")</f>
        <v>9.9809999999999999</v>
      </c>
      <c r="E187">
        <f ca="1">_xll.BDH(A187,"BEST_TARGET_PRICE",$B$2,$B$2,"fill=previous","Days=A")</f>
        <v>64.19</v>
      </c>
      <c r="F187">
        <f ca="1">_xll.BDH($A187,F$84,$B$2,$B$2,"Dir=V","Dts=H")</f>
        <v>52.99</v>
      </c>
      <c r="G187">
        <f ca="1">_xll.BDH($A187,G$84,$B$2,$B$2,"Dir=V","Dts=H")</f>
        <v>55.185000000000002</v>
      </c>
      <c r="H187">
        <f ca="1">_xll.BDH($A187,H$84,$B$2,$B$2,"Dir=V","Dts=H")</f>
        <v>52.62</v>
      </c>
      <c r="I187">
        <f ca="1">_xll.BDH($A187,I$84,$B$2,$B$2,"Dir=V","Dts=H")</f>
        <v>54.42</v>
      </c>
      <c r="J187">
        <f t="shared" ca="1" si="3"/>
        <v>83.666666666666671</v>
      </c>
      <c r="K187">
        <f t="shared" ca="1" si="4"/>
        <v>78</v>
      </c>
      <c r="L187" t="str">
        <f ca="1">_xll.BDS(A187,"BEST_ANALYST_RECS_BULK","headers=n","startrow",MATCH(1,_xll.BDS(A187,"BEST_ANALYST_RECS_BULK","headers=n","endcol=9","startcol=9","array=t"),0),"endrow",MATCH(1,_xll.BDS(A187,"BEST_ANALYST_RECS_BULK","headers=n","endcol=9","startcol=9","array=t"),0),"cols=10;rows=1")</f>
        <v>TPH&amp;Co.</v>
      </c>
      <c r="M187" t="s">
        <v>421</v>
      </c>
      <c r="N187" t="s">
        <v>147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64.03</v>
      </c>
      <c r="W187" t="str">
        <f ca="1">_xll.BDS(A187,"BEST_ANALYST_RECS_BULK","headers=n","startrow",MATCH(2,_xll.BDS(A187,"BEST_ANALYST_RECS_BULK","headers=n","endcol=9","startcol=9","array=t"),0),"endrow",MATCH(2,_xll.BDS(A187,"BEST_ANALYST_RECS_BULK","headers=n","endcol=9","startcol=9","array=t"),0),"cols=10;rows=1")</f>
        <v>Zacks</v>
      </c>
      <c r="X187" t="s">
        <v>157</v>
      </c>
      <c r="Y187" t="s">
        <v>196</v>
      </c>
      <c r="Z187">
        <v>1</v>
      </c>
      <c r="AA187" t="s">
        <v>124</v>
      </c>
      <c r="AB187">
        <v>58</v>
      </c>
      <c r="AC187" t="s">
        <v>132</v>
      </c>
      <c r="AD187" s="2">
        <v>45706</v>
      </c>
      <c r="AE187">
        <v>2</v>
      </c>
      <c r="AF187">
        <v>59.41</v>
      </c>
      <c r="AH187" t="str">
        <f ca="1">_xll.BDS(A187,"BEST_ANALYST_RECS_BULK","headers=n","startrow",MATCH(3,_xll.BDS(A187,"BEST_ANALYST_RECS_BULK","headers=n","endcol=9","startcol=9","array=t"),0),"endrow",MATCH(3,_xll.BDS(A187,"BEST_ANALYST_RECS_BULK","headers=n","endcol=9","startcol=9","array=t"),0),"cols=10;rows=1")</f>
        <v>Vertical Research Partners</v>
      </c>
      <c r="AI187" t="s">
        <v>2316</v>
      </c>
      <c r="AJ187" t="s">
        <v>147</v>
      </c>
      <c r="AK187">
        <v>1</v>
      </c>
      <c r="AL187" t="s">
        <v>124</v>
      </c>
      <c r="AM187">
        <v>66</v>
      </c>
      <c r="AN187" t="s">
        <v>125</v>
      </c>
      <c r="AO187" s="2">
        <v>45713</v>
      </c>
      <c r="AP187">
        <v>3</v>
      </c>
      <c r="AQ187">
        <v>59.05</v>
      </c>
    </row>
    <row r="188" spans="1:43" x14ac:dyDescent="0.25">
      <c r="A188" t="s">
        <v>387</v>
      </c>
      <c r="B188">
        <f ca="1">_xll.BDH(A188,"BEST_EPS",$B$2,$B$2,"BEST_FPERIOD_OVERRIDE=1bf","fill=previous","Days=A")</f>
        <v>9.3070000000000004</v>
      </c>
      <c r="C188">
        <f ca="1">_xll.BDH(A188,"BEST_EPS",$B$2,$B$2,"BEST_FPERIOD_OVERRIDE=2bf","fill=previous","Days=A")</f>
        <v>10.336</v>
      </c>
      <c r="D188">
        <f ca="1">_xll.BDH(A188,"BEST_EPS",$B$2,$B$2,"BEST_FPERIOD_OVERRIDE=3bf","fill=previous","Days=A")</f>
        <v>11.452</v>
      </c>
      <c r="E188">
        <f ca="1">_xll.BDH(A188,"BEST_TARGET_PRICE",$B$2,$B$2,"fill=previous","Days=A")</f>
        <v>324.91000000000003</v>
      </c>
      <c r="F188">
        <f ca="1">_xll.BDH($A188,F$84,$B$2,$B$2,"Dir=V","Dts=H")</f>
        <v>264.77999999999997</v>
      </c>
      <c r="G188">
        <f ca="1">_xll.BDH($A188,G$84,$B$2,$B$2,"Dir=V","Dts=H")</f>
        <v>268.05</v>
      </c>
      <c r="H188">
        <f ca="1">_xll.BDH($A188,H$84,$B$2,$B$2,"Dir=V","Dts=H")</f>
        <v>248.56</v>
      </c>
      <c r="I188">
        <f ca="1">_xll.BDH($A188,I$84,$B$2,$B$2,"Dir=V","Dts=H")</f>
        <v>264.31</v>
      </c>
      <c r="J188">
        <f t="shared" ca="1" si="3"/>
        <v>333.77</v>
      </c>
      <c r="K188">
        <f t="shared" ca="1" si="4"/>
        <v>340</v>
      </c>
      <c r="L188" t="str">
        <f ca="1">_xll.BDS(A188,"BEST_ANALYST_RECS_BULK","headers=n","startrow",MATCH(1,_xll.BDS(A188,"BEST_ANALYST_RECS_BULK","headers=n","endcol=9","startcol=9","array=t"),0),"endrow",MATCH(1,_xll.BDS(A188,"BEST_ANALYST_RECS_BULK","headers=n","endcol=9","startcol=9","array=t"),0),"cols=10;rows=1")</f>
        <v>Wolfe Research</v>
      </c>
      <c r="M188" t="s">
        <v>517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45708</v>
      </c>
      <c r="T188">
        <v>1</v>
      </c>
      <c r="U188">
        <v>101.21</v>
      </c>
      <c r="W188" t="str">
        <f ca="1">_xll.BDS(A188,"BEST_ANALYST_RECS_BULK","headers=n","startrow",MATCH(2,_xll.BDS(A188,"BEST_ANALYST_RECS_BULK","headers=n","endcol=9","startcol=9","array=t"),0),"endrow",MATCH(2,_xll.BDS(A188,"BEST_ANALYST_RECS_BULK","headers=n","endcol=9","startcol=9","array=t"),0),"cols=10;rows=1")</f>
        <v>KeyBanc Capital Markets</v>
      </c>
      <c r="X188" t="s">
        <v>323</v>
      </c>
      <c r="Y188" t="s">
        <v>136</v>
      </c>
      <c r="Z188">
        <v>5</v>
      </c>
      <c r="AA188" t="s">
        <v>124</v>
      </c>
      <c r="AB188">
        <v>337</v>
      </c>
      <c r="AC188" t="s">
        <v>125</v>
      </c>
      <c r="AD188" s="2">
        <v>45669</v>
      </c>
      <c r="AE188">
        <v>2</v>
      </c>
      <c r="AF188">
        <v>73.09</v>
      </c>
      <c r="AH188" t="str">
        <f ca="1">_xll.BDS(A188,"BEST_ANALYST_RECS_BULK","headers=n","startrow",MATCH(3,_xll.BDS(A188,"BEST_ANALYST_RECS_BULK","headers=n","endcol=9","startcol=9","array=t"),0),"endrow",MATCH(3,_xll.BDS(A188,"BEST_ANALYST_RECS_BULK","headers=n","endcol=9","startcol=9","array=t"),0),"cols=10;rows=1")</f>
        <v>Sadif Investment Analytics</v>
      </c>
      <c r="AI188" t="s">
        <v>157</v>
      </c>
      <c r="AJ188" t="s">
        <v>158</v>
      </c>
      <c r="AK188">
        <v>5</v>
      </c>
      <c r="AL188" t="s">
        <v>135</v>
      </c>
      <c r="AM188">
        <v>324.31</v>
      </c>
      <c r="AN188" t="s">
        <v>208</v>
      </c>
      <c r="AO188" s="2">
        <v>45475</v>
      </c>
      <c r="AP188">
        <v>3</v>
      </c>
      <c r="AQ188">
        <v>71</v>
      </c>
    </row>
    <row r="189" spans="1:43" x14ac:dyDescent="0.25">
      <c r="A189" t="s">
        <v>733</v>
      </c>
      <c r="B189">
        <f ca="1">_xll.BDH(A189,"BEST_EPS",$B$2,$B$2,"BEST_FPERIOD_OVERRIDE=1bf","fill=previous","Days=A")</f>
        <v>5.6349999999999998</v>
      </c>
      <c r="C189">
        <f ca="1">_xll.BDH(A189,"BEST_EPS",$B$2,$B$2,"BEST_FPERIOD_OVERRIDE=2bf","fill=previous","Days=A")</f>
        <v>5.5949999999999998</v>
      </c>
      <c r="D189">
        <f ca="1">_xll.BDH(A189,"BEST_EPS",$B$2,$B$2,"BEST_FPERIOD_OVERRIDE=3bf","fill=previous","Days=A")</f>
        <v>5.8070000000000004</v>
      </c>
      <c r="E189">
        <f ca="1">_xll.BDH(A189,"BEST_TARGET_PRICE",$B$2,$B$2,"fill=previous","Days=A")</f>
        <v>90.15</v>
      </c>
      <c r="F189">
        <f ca="1">_xll.BDH($A189,F$84,$B$2,$B$2,"Dir=V","Dts=H")</f>
        <v>77.900000000000006</v>
      </c>
      <c r="G189">
        <f ca="1">_xll.BDH($A189,G$84,$B$2,$B$2,"Dir=V","Dts=H")</f>
        <v>79.2</v>
      </c>
      <c r="H189">
        <f ca="1">_xll.BDH($A189,H$84,$B$2,$B$2,"Dir=V","Dts=H")</f>
        <v>77.63</v>
      </c>
      <c r="I189">
        <f ca="1">_xll.BDH($A189,I$84,$B$2,$B$2,"Dir=V","Dts=H")</f>
        <v>78.41</v>
      </c>
      <c r="J189">
        <f t="shared" ca="1" si="3"/>
        <v>98.490000000000009</v>
      </c>
      <c r="K189">
        <f t="shared" ca="1" si="4"/>
        <v>100</v>
      </c>
      <c r="L189" t="str">
        <f ca="1">_xll.BDS(A189,"BEST_ANALYST_RECS_BULK","headers=n","startrow",MATCH(1,_xll.BDS(A189,"BEST_ANALYST_RECS_BULK","headers=n","endcol=9","startcol=9","array=t"),0),"endrow",MATCH(1,_xll.BDS(A189,"BEST_ANALYST_RECS_BULK","headers=n","endcol=9","startcol=9","array=t"),0),"cols=10;rows=1")</f>
        <v>RBC Capital</v>
      </c>
      <c r="M189" t="s">
        <v>2057</v>
      </c>
      <c r="N189" t="s">
        <v>365</v>
      </c>
      <c r="O189">
        <v>3</v>
      </c>
      <c r="P189" t="s">
        <v>124</v>
      </c>
      <c r="Q189">
        <v>90</v>
      </c>
      <c r="R189" t="s">
        <v>132</v>
      </c>
      <c r="S189" s="2">
        <v>45712</v>
      </c>
      <c r="T189">
        <v>1</v>
      </c>
      <c r="U189">
        <v>22.92</v>
      </c>
      <c r="W189" t="str">
        <f ca="1">_xll.BDS(A189,"BEST_ANALYST_RECS_BULK","headers=n","startrow",MATCH(2,_xll.BDS(A189,"BEST_ANALYST_RECS_BULK","headers=n","endcol=9","startcol=9","array=t"),0),"endrow",MATCH(2,_xll.BDS(A189,"BEST_ANALYST_RECS_BULK","headers=n","endcol=9","startcol=9","array=t"),0),"cols=10;rows=1")</f>
        <v>Barclays</v>
      </c>
      <c r="X189" t="s">
        <v>2129</v>
      </c>
      <c r="Y189" t="s">
        <v>181</v>
      </c>
      <c r="Z189">
        <v>3</v>
      </c>
      <c r="AA189" t="s">
        <v>124</v>
      </c>
      <c r="AB189">
        <v>100</v>
      </c>
      <c r="AC189" t="s">
        <v>125</v>
      </c>
      <c r="AD189" s="2">
        <v>45707</v>
      </c>
      <c r="AE189">
        <v>2</v>
      </c>
      <c r="AF189">
        <v>18.07</v>
      </c>
      <c r="AH189" t="str">
        <f ca="1">_xll.BDS(A189,"BEST_ANALYST_RECS_BULK","headers=n","startrow",MATCH(3,_xll.BDS(A189,"BEST_ANALYST_RECS_BULK","headers=n","endcol=9","startcol=9","array=t"),0),"endrow",MATCH(3,_xll.BDS(A189,"BEST_ANALYST_RECS_BULK","headers=n","endcol=9","startcol=9","array=t"),0),"cols=10;rows=1")</f>
        <v>Scotiabank</v>
      </c>
      <c r="AI189" t="s">
        <v>2301</v>
      </c>
      <c r="AJ189" t="s">
        <v>2302</v>
      </c>
      <c r="AK189">
        <v>1</v>
      </c>
      <c r="AL189" t="s">
        <v>124</v>
      </c>
      <c r="AM189">
        <v>81</v>
      </c>
      <c r="AN189" t="s">
        <v>132</v>
      </c>
      <c r="AO189" s="2">
        <v>45712</v>
      </c>
      <c r="AP189">
        <v>3</v>
      </c>
      <c r="AQ189">
        <v>11.49</v>
      </c>
    </row>
    <row r="190" spans="1:43" x14ac:dyDescent="0.25">
      <c r="A190" t="s">
        <v>674</v>
      </c>
      <c r="B190">
        <f ca="1">_xll.BDH(A190,"BEST_EPS",$B$2,$B$2,"BEST_FPERIOD_OVERRIDE=1bf","fill=previous","Days=A")</f>
        <v>4.0270000000000001</v>
      </c>
      <c r="C190">
        <f ca="1">_xll.BDH(A190,"BEST_EPS",$B$2,$B$2,"BEST_FPERIOD_OVERRIDE=2bf","fill=previous","Days=A")</f>
        <v>5.1779999999999999</v>
      </c>
      <c r="D190" t="str">
        <f ca="1">_xll.BDH(A190,"BEST_EPS",$B$2,$B$2,"BEST_FPERIOD_OVERRIDE=3bf","fill=previous","Days=A")</f>
        <v>#N/A N/A</v>
      </c>
      <c r="E190">
        <f ca="1">_xll.BDH(A190,"BEST_TARGET_PRICE",$B$2,$B$2,"fill=previous","Days=A")</f>
        <v>53.789000000000001</v>
      </c>
      <c r="F190">
        <f ca="1">_xll.BDH($A190,F$84,$B$2,$B$2,"Dir=V","Dts=H")</f>
        <v>44.65</v>
      </c>
      <c r="G190">
        <f ca="1">_xll.BDH($A190,G$84,$B$2,$B$2,"Dir=V","Dts=H")</f>
        <v>45.36</v>
      </c>
      <c r="H190">
        <f ca="1">_xll.BDH($A190,H$84,$B$2,$B$2,"Dir=V","Dts=H")</f>
        <v>43.94</v>
      </c>
      <c r="I190">
        <f ca="1">_xll.BDH($A190,I$84,$B$2,$B$2,"Dir=V","Dts=H")</f>
        <v>44.41</v>
      </c>
      <c r="J190">
        <f t="shared" ca="1" si="3"/>
        <v>51.333333333333336</v>
      </c>
      <c r="K190">
        <f t="shared" ca="1" si="4"/>
        <v>50</v>
      </c>
      <c r="L190" t="str">
        <f ca="1">_xll.BDS(A190,"BEST_ANALYST_RECS_BULK","headers=n","startrow",MATCH(1,_xll.BDS(A190,"BEST_ANALYST_RECS_BULK","headers=n","endcol=9","startcol=9","array=t"),0),"endrow",MATCH(1,_xll.BDS(A190,"BEST_ANALYST_RECS_BULK","headers=n","endcol=9","startcol=9","array=t"),0),"cols=10;rows=1")</f>
        <v>RBC Capital</v>
      </c>
      <c r="M190" t="s">
        <v>680</v>
      </c>
      <c r="N190" t="s">
        <v>123</v>
      </c>
      <c r="O190">
        <v>5</v>
      </c>
      <c r="P190" t="s">
        <v>124</v>
      </c>
      <c r="Q190">
        <v>50</v>
      </c>
      <c r="R190" t="s">
        <v>132</v>
      </c>
      <c r="S190" s="2">
        <v>45702</v>
      </c>
      <c r="T190">
        <v>1</v>
      </c>
      <c r="U190">
        <v>48.34</v>
      </c>
      <c r="W190" t="str">
        <f ca="1">_xll.BDS(A190,"BEST_ANALYST_RECS_BULK","headers=n","startrow",MATCH(2,_xll.BDS(A190,"BEST_ANALYST_RECS_BULK","headers=n","endcol=9","startcol=9","array=t"),0),"endrow",MATCH(2,_xll.BDS(A190,"BEST_ANALYST_RECS_BULK","headers=n","endcol=9","startcol=9","array=t"),0),"cols=10;rows=1")</f>
        <v>Piper Sandler &amp; Co</v>
      </c>
      <c r="X190" t="s">
        <v>1388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45674</v>
      </c>
      <c r="AE190">
        <v>2</v>
      </c>
      <c r="AF190">
        <v>31.46</v>
      </c>
      <c r="AH190" t="e">
        <f ca="1">_xll.BDS(A190,"BEST_ANALYST_RECS_BULK","headers=n","startrow",MATCH(3,_xll.BDS(A190,"BEST_ANALYST_RECS_BULK","headers=n","endcol=9","startcol=9","array=t"),0),"endrow",MATCH(3,_xll.BDS(A190,"BEST_ANALYST_RECS_BULK","headers=n","endcol=9","startcol=9","array=t"),0),"cols=10;rows=1")</f>
        <v>#N/A</v>
      </c>
      <c r="AI190" t="s">
        <v>1388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592</v>
      </c>
      <c r="B191">
        <f ca="1">_xll.BDH(A191,"BEST_EPS",$B$2,$B$2,"BEST_FPERIOD_OVERRIDE=1bf","fill=previous","Days=A")</f>
        <v>3.738</v>
      </c>
      <c r="C191">
        <f ca="1">_xll.BDH(A191,"BEST_EPS",$B$2,$B$2,"BEST_FPERIOD_OVERRIDE=2bf","fill=previous","Days=A")</f>
        <v>4.0190000000000001</v>
      </c>
      <c r="D191">
        <f ca="1">_xll.BDH(A191,"BEST_EPS",$B$2,$B$2,"BEST_FPERIOD_OVERRIDE=3bf","fill=previous","Days=A")</f>
        <v>4.3150000000000004</v>
      </c>
      <c r="E191">
        <f ca="1">_xll.BDH(A191,"BEST_TARGET_PRICE",$B$2,$B$2,"fill=previous","Days=A")</f>
        <v>108.042</v>
      </c>
      <c r="F191">
        <f ca="1">_xll.BDH($A191,F$84,$B$2,$B$2,"Dir=V","Dts=H")</f>
        <v>108.39</v>
      </c>
      <c r="G191">
        <f ca="1">_xll.BDH($A191,G$84,$B$2,$B$2,"Dir=V","Dts=H")</f>
        <v>111.2</v>
      </c>
      <c r="H191">
        <f ca="1">_xll.BDH($A191,H$84,$B$2,$B$2,"Dir=V","Dts=H")</f>
        <v>108.345</v>
      </c>
      <c r="I191">
        <f ca="1">_xll.BDH($A191,I$84,$B$2,$B$2,"Dir=V","Dts=H")</f>
        <v>110.57</v>
      </c>
      <c r="J191">
        <f t="shared" ca="1" si="3"/>
        <v>113.43333333333334</v>
      </c>
      <c r="K191">
        <f t="shared" ca="1" si="4"/>
        <v>110</v>
      </c>
      <c r="L191" t="str">
        <f ca="1">_xll.BDS(A191,"BEST_ANALYST_RECS_BULK","headers=n","startrow",MATCH(1,_xll.BDS(A191,"BEST_ANALYST_RECS_BULK","headers=n","endcol=9","startcol=9","array=t"),0),"endrow",MATCH(1,_xll.BDS(A191,"BEST_ANALYST_RECS_BULK","headers=n","endcol=9","startcol=9","array=t"),0),"cols=10;rows=1")</f>
        <v>Goldman Sachs</v>
      </c>
      <c r="M191" t="s">
        <v>1354</v>
      </c>
      <c r="N191" t="s">
        <v>126</v>
      </c>
      <c r="O191">
        <v>5</v>
      </c>
      <c r="P191" t="s">
        <v>124</v>
      </c>
      <c r="Q191">
        <v>115</v>
      </c>
      <c r="R191" t="s">
        <v>132</v>
      </c>
      <c r="S191" s="2">
        <v>45688</v>
      </c>
      <c r="T191">
        <v>1</v>
      </c>
      <c r="U191">
        <v>8.4600000000000009</v>
      </c>
      <c r="W191" t="str">
        <f ca="1">_xll.BDS(A191,"BEST_ANALYST_RECS_BULK","headers=n","startrow",MATCH(2,_xll.BDS(A191,"BEST_ANALYST_RECS_BULK","headers=n","endcol=9","startcol=9","array=t"),0),"endrow",MATCH(2,_xll.BDS(A191,"BEST_ANALYST_RECS_BULK","headers=n","endcol=9","startcol=9","array=t"),0),"cols=10;rows=1")</f>
        <v>Oppenheimer</v>
      </c>
      <c r="X191" t="s">
        <v>2299</v>
      </c>
      <c r="Y191" t="s">
        <v>123</v>
      </c>
      <c r="Z191">
        <v>5</v>
      </c>
      <c r="AA191" t="s">
        <v>124</v>
      </c>
      <c r="AB191">
        <v>120</v>
      </c>
      <c r="AC191" t="s">
        <v>132</v>
      </c>
      <c r="AD191" s="2">
        <v>45712</v>
      </c>
      <c r="AE191">
        <v>2</v>
      </c>
      <c r="AF191">
        <v>8.33</v>
      </c>
      <c r="AH191" t="str">
        <f ca="1">_xll.BDS(A191,"BEST_ANALYST_RECS_BULK","headers=n","startrow",MATCH(3,_xll.BDS(A191,"BEST_ANALYST_RECS_BULK","headers=n","endcol=9","startcol=9","array=t"),0),"endrow",MATCH(3,_xll.BDS(A191,"BEST_ANALYST_RECS_BULK","headers=n","endcol=9","startcol=9","array=t"),0),"cols=10;rows=1")</f>
        <v>Baptista Research</v>
      </c>
      <c r="AI191" t="s">
        <v>134</v>
      </c>
      <c r="AJ191" t="s">
        <v>142</v>
      </c>
      <c r="AK191">
        <v>3</v>
      </c>
      <c r="AL191" t="s">
        <v>124</v>
      </c>
      <c r="AM191">
        <v>115.3</v>
      </c>
      <c r="AN191" t="s">
        <v>132</v>
      </c>
      <c r="AO191" s="2">
        <v>45694</v>
      </c>
      <c r="AP191">
        <v>3</v>
      </c>
      <c r="AQ191">
        <v>6.09</v>
      </c>
    </row>
    <row r="192" spans="1:43" x14ac:dyDescent="0.25">
      <c r="A192" t="s">
        <v>760</v>
      </c>
      <c r="B192">
        <f ca="1">_xll.BDH(A192,"BEST_EPS",$B$2,$B$2,"BEST_FPERIOD_OVERRIDE=1bf","fill=previous","Days=A")</f>
        <v>4.9800000000000004</v>
      </c>
      <c r="C192">
        <f ca="1">_xll.BDH(A192,"BEST_EPS",$B$2,$B$2,"BEST_FPERIOD_OVERRIDE=2bf","fill=previous","Days=A")</f>
        <v>5.726</v>
      </c>
      <c r="D192">
        <f ca="1">_xll.BDH(A192,"BEST_EPS",$B$2,$B$2,"BEST_FPERIOD_OVERRIDE=3bf","fill=previous","Days=A")</f>
        <v>5.8810000000000002</v>
      </c>
      <c r="E192">
        <f ca="1">_xll.BDH(A192,"BEST_TARGET_PRICE",$B$2,$B$2,"fill=previous","Days=A")</f>
        <v>115.333</v>
      </c>
      <c r="F192">
        <f ca="1">_xll.BDH($A192,F$84,$B$2,$B$2,"Dir=V","Dts=H")</f>
        <v>100.88</v>
      </c>
      <c r="G192">
        <f ca="1">_xll.BDH($A192,G$84,$B$2,$B$2,"Dir=V","Dts=H")</f>
        <v>101.6</v>
      </c>
      <c r="H192">
        <f ca="1">_xll.BDH($A192,H$84,$B$2,$B$2,"Dir=V","Dts=H")</f>
        <v>98.53</v>
      </c>
      <c r="I192">
        <f ca="1">_xll.BDH($A192,I$84,$B$2,$B$2,"Dir=V","Dts=H")</f>
        <v>98.77</v>
      </c>
      <c r="J192">
        <f t="shared" ca="1" si="3"/>
        <v>117.66666666666667</v>
      </c>
      <c r="K192">
        <f t="shared" ca="1" si="4"/>
        <v>125</v>
      </c>
      <c r="L192" t="str">
        <f ca="1">_xll.BDS(A192,"BEST_ANALYST_RECS_BULK","headers=n","startrow",MATCH(1,_xll.BDS(A192,"BEST_ANALYST_RECS_BULK","headers=n","endcol=9","startcol=9","array=t"),0),"endrow",MATCH(1,_xll.BDS(A192,"BEST_ANALYST_RECS_BULK","headers=n","endcol=9","startcol=9","array=t"),0),"cols=10;rows=1")</f>
        <v>Benchmark Co., LLC</v>
      </c>
      <c r="M192" t="s">
        <v>761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41.04</v>
      </c>
      <c r="W192" t="str">
        <f ca="1">_xll.BDS(A192,"BEST_ANALYST_RECS_BULK","headers=n","startrow",MATCH(2,_xll.BDS(A192,"BEST_ANALYST_RECS_BULK","headers=n","endcol=9","startcol=9","array=t"),0),"endrow",MATCH(2,_xll.BDS(A192,"BEST_ANALYST_RECS_BULK","headers=n","endcol=9","startcol=9","array=t"),0),"cols=10;rows=1")</f>
        <v>Vertical Research Partners</v>
      </c>
      <c r="X192" t="s">
        <v>252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45708</v>
      </c>
      <c r="AE192">
        <v>2</v>
      </c>
      <c r="AF192">
        <v>17.73</v>
      </c>
      <c r="AH192" t="str">
        <f ca="1">_xll.BDS(A192,"BEST_ANALYST_RECS_BULK","headers=n","startrow",MATCH(3,_xll.BDS(A192,"BEST_ANALYST_RECS_BULK","headers=n","endcol=9","startcol=9","array=t"),0),"endrow",MATCH(3,_xll.BDS(A192,"BEST_ANALYST_RECS_BULK","headers=n","endcol=9","startcol=9","array=t"),0),"cols=10;rows=1")</f>
        <v>Evercore ISI</v>
      </c>
      <c r="AI192" t="s">
        <v>2307</v>
      </c>
      <c r="AJ192" t="s">
        <v>123</v>
      </c>
      <c r="AK192">
        <v>5</v>
      </c>
      <c r="AL192" t="s">
        <v>124</v>
      </c>
      <c r="AM192">
        <v>128</v>
      </c>
      <c r="AN192" t="s">
        <v>132</v>
      </c>
      <c r="AO192" s="2">
        <v>45687</v>
      </c>
      <c r="AP192">
        <v>3</v>
      </c>
      <c r="AQ192">
        <v>13.85</v>
      </c>
    </row>
    <row r="193" spans="1:43" x14ac:dyDescent="0.25">
      <c r="A193" t="s">
        <v>409</v>
      </c>
      <c r="B193">
        <f ca="1">_xll.BDH(A193,"BEST_EPS",$B$2,$B$2,"BEST_FPERIOD_OVERRIDE=1bf","fill=previous","Days=A")</f>
        <v>38.613999999999997</v>
      </c>
      <c r="C193">
        <f ca="1">_xll.BDH(A193,"BEST_EPS",$B$2,$B$2,"BEST_FPERIOD_OVERRIDE=2bf","fill=previous","Days=A")</f>
        <v>44.603000000000002</v>
      </c>
      <c r="D193">
        <f ca="1">_xll.BDH(A193,"BEST_EPS",$B$2,$B$2,"BEST_FPERIOD_OVERRIDE=3bf","fill=previous","Days=A")</f>
        <v>51.524999999999999</v>
      </c>
      <c r="E193">
        <f ca="1">_xll.BDH(A193,"BEST_TARGET_PRICE",$B$2,$B$2,"fill=previous","Days=A")</f>
        <v>416.2</v>
      </c>
      <c r="F193">
        <f ca="1">_xll.BDH($A193,F$84,$B$2,$B$2,"Dir=V","Dts=H")</f>
        <v>369.93</v>
      </c>
      <c r="G193">
        <f ca="1">_xll.BDH($A193,G$84,$B$2,$B$2,"Dir=V","Dts=H")</f>
        <v>372.3</v>
      </c>
      <c r="H193">
        <f ca="1">_xll.BDH($A193,H$84,$B$2,$B$2,"Dir=V","Dts=H")</f>
        <v>357.61</v>
      </c>
      <c r="I193">
        <f ca="1">_xll.BDH($A193,I$84,$B$2,$B$2,"Dir=V","Dts=H")</f>
        <v>358.73</v>
      </c>
      <c r="J193">
        <f t="shared" ca="1" si="3"/>
        <v>417.5</v>
      </c>
      <c r="K193">
        <f t="shared" ca="1" si="4"/>
        <v>450</v>
      </c>
      <c r="L193" t="str">
        <f ca="1">_xll.BDS(A193,"BEST_ANALYST_RECS_BULK","headers=n","startrow",MATCH(1,_xll.BDS(A193,"BEST_ANALYST_RECS_BULK","headers=n","endcol=9","startcol=9","array=t"),0),"endrow",MATCH(1,_xll.BDS(A193,"BEST_ANALYST_RECS_BULK","headers=n","endcol=9","startcol=9","array=t"),0),"cols=10;rows=1")</f>
        <v>ISS-EVA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24.48</v>
      </c>
      <c r="W193" t="str">
        <f ca="1">_xll.BDS(A193,"BEST_ANALYST_RECS_BULK","headers=n","startrow",MATCH(2,_xll.BDS(A193,"BEST_ANALYST_RECS_BULK","headers=n","endcol=9","startcol=9","array=t"),0),"endrow",MATCH(2,_xll.BDS(A193,"BEST_ANALYST_RECS_BULK","headers=n","endcol=9","startcol=9","array=t"),0),"cols=10;rows=1")</f>
        <v>Bernstein</v>
      </c>
      <c r="X193" t="s">
        <v>2158</v>
      </c>
      <c r="Y193" t="s">
        <v>123</v>
      </c>
      <c r="Z193">
        <v>5</v>
      </c>
      <c r="AA193" t="s">
        <v>124</v>
      </c>
      <c r="AB193">
        <v>385</v>
      </c>
      <c r="AC193" t="s">
        <v>125</v>
      </c>
      <c r="AD193" s="2">
        <v>45691</v>
      </c>
      <c r="AE193">
        <v>2</v>
      </c>
      <c r="AF193">
        <v>23.51</v>
      </c>
      <c r="AH193" t="str">
        <f ca="1">_xll.BDS(A193,"BEST_ANALYST_RECS_BULK","headers=n","startrow",MATCH(3,_xll.BDS(A193,"BEST_ANALYST_RECS_BULK","headers=n","endcol=9","startcol=9","array=t"),0),"endrow",MATCH(3,_xll.BDS(A193,"BEST_ANALYST_RECS_BULK","headers=n","endcol=9","startcol=9","array=t"),0),"cols=10;rows=1")</f>
        <v>Benchmark Co., LLC</v>
      </c>
      <c r="AI193" t="s">
        <v>2178</v>
      </c>
      <c r="AJ193" t="s">
        <v>126</v>
      </c>
      <c r="AK193">
        <v>5</v>
      </c>
      <c r="AL193" t="s">
        <v>124</v>
      </c>
      <c r="AM193">
        <v>450</v>
      </c>
      <c r="AN193" t="s">
        <v>132</v>
      </c>
      <c r="AO193" s="2">
        <v>45691</v>
      </c>
      <c r="AP193">
        <v>3</v>
      </c>
      <c r="AQ193">
        <v>22.17</v>
      </c>
    </row>
    <row r="194" spans="1:43" x14ac:dyDescent="0.25">
      <c r="A194" t="s">
        <v>302</v>
      </c>
      <c r="B194">
        <f ca="1">_xll.BDH(A194,"BEST_EPS",$B$2,$B$2,"BEST_FPERIOD_OVERRIDE=1bf","fill=previous","Days=A")</f>
        <v>30.129000000000001</v>
      </c>
      <c r="C194">
        <f ca="1">_xll.BDH(A194,"BEST_EPS",$B$2,$B$2,"BEST_FPERIOD_OVERRIDE=2bf","fill=previous","Days=A")</f>
        <v>33.604999999999997</v>
      </c>
      <c r="D194">
        <f ca="1">_xll.BDH(A194,"BEST_EPS",$B$2,$B$2,"BEST_FPERIOD_OVERRIDE=3bf","fill=previous","Days=A")</f>
        <v>37.533000000000001</v>
      </c>
      <c r="E194">
        <f ca="1">_xll.BDH(A194,"BEST_TARGET_PRICE",$B$2,$B$2,"fill=previous","Days=A")</f>
        <v>359.41699999999997</v>
      </c>
      <c r="F194">
        <f ca="1">_xll.BDH($A194,F$84,$B$2,$B$2,"Dir=V","Dts=H")</f>
        <v>302.20999999999998</v>
      </c>
      <c r="G194">
        <f ca="1">_xll.BDH($A194,G$84,$B$2,$B$2,"Dir=V","Dts=H")</f>
        <v>315.16000000000003</v>
      </c>
      <c r="H194">
        <f ca="1">_xll.BDH($A194,H$84,$B$2,$B$2,"Dir=V","Dts=H")</f>
        <v>301.31</v>
      </c>
      <c r="I194">
        <f ca="1">_xll.BDH($A194,I$84,$B$2,$B$2,"Dir=V","Dts=H")</f>
        <v>313.89999999999998</v>
      </c>
      <c r="J194">
        <f t="shared" ca="1" si="3"/>
        <v>315</v>
      </c>
      <c r="K194">
        <f t="shared" ca="1" si="4"/>
        <v>341</v>
      </c>
      <c r="L194" t="str">
        <f ca="1">_xll.BDS(A194,"BEST_ANALYST_RECS_BULK","headers=n","startrow",MATCH(1,_xll.BDS(A194,"BEST_ANALYST_RECS_BULK","headers=n","endcol=9","startcol=9","array=t"),0),"endrow",MATCH(1,_xll.BDS(A194,"BEST_ANALYST_RECS_BULK","headers=n","endcol=9","startcol=9","array=t"),0),"cols=10;rows=1")</f>
        <v>Wells Fargo</v>
      </c>
      <c r="M194" t="s">
        <v>2121</v>
      </c>
      <c r="N194" t="s">
        <v>181</v>
      </c>
      <c r="O194">
        <v>3</v>
      </c>
      <c r="P194" t="s">
        <v>124</v>
      </c>
      <c r="Q194">
        <v>341</v>
      </c>
      <c r="R194" t="s">
        <v>125</v>
      </c>
      <c r="S194" s="2">
        <v>45691</v>
      </c>
      <c r="T194">
        <v>1</v>
      </c>
      <c r="U194">
        <v>0</v>
      </c>
      <c r="W194" t="str">
        <f ca="1">_xll.BDS(A194,"BEST_ANALYST_RECS_BULK","headers=n","startrow",MATCH(2,_xll.BDS(A194,"BEST_ANALYST_RECS_BULK","headers=n","endcol=9","startcol=9","array=t"),0),"endrow",MATCH(2,_xll.BDS(A194,"BEST_ANALYST_RECS_BULK","headers=n","endcol=9","startcol=9","array=t"),0),"cols=10;rows=1")</f>
        <v>Zacks</v>
      </c>
      <c r="X194" t="s">
        <v>157</v>
      </c>
      <c r="Y194" t="s">
        <v>196</v>
      </c>
      <c r="Z194">
        <v>1</v>
      </c>
      <c r="AA194" t="s">
        <v>124</v>
      </c>
      <c r="AB194">
        <v>247</v>
      </c>
      <c r="AC194" t="s">
        <v>132</v>
      </c>
      <c r="AD194" s="2">
        <v>45694</v>
      </c>
      <c r="AE194">
        <v>2</v>
      </c>
      <c r="AF194">
        <v>-2.63</v>
      </c>
      <c r="AH194" t="str">
        <f ca="1">_xll.BDS(A194,"BEST_ANALYST_RECS_BULK","headers=n","startrow",MATCH(3,_xll.BDS(A194,"BEST_ANALYST_RECS_BULK","headers=n","endcol=9","startcol=9","array=t"),0),"endrow",MATCH(3,_xll.BDS(A194,"BEST_ANALYST_RECS_BULK","headers=n","endcol=9","startcol=9","array=t"),0),"cols=10;rows=1")</f>
        <v>Morningstar</v>
      </c>
      <c r="AI194" t="s">
        <v>492</v>
      </c>
      <c r="AJ194" t="s">
        <v>126</v>
      </c>
      <c r="AK194">
        <v>5</v>
      </c>
      <c r="AL194" t="s">
        <v>124</v>
      </c>
      <c r="AM194">
        <v>357</v>
      </c>
      <c r="AN194" t="s">
        <v>125</v>
      </c>
      <c r="AO194" s="2">
        <v>45687</v>
      </c>
      <c r="AP194">
        <v>3</v>
      </c>
      <c r="AQ194">
        <v>-4.8099999999999996</v>
      </c>
    </row>
    <row r="195" spans="1:43" x14ac:dyDescent="0.25">
      <c r="A195" t="s">
        <v>642</v>
      </c>
      <c r="B195">
        <f ca="1">_xll.BDH(A195,"BEST_EPS",$B$2,$B$2,"BEST_FPERIOD_OVERRIDE=1bf","fill=previous","Days=A")</f>
        <v>5.7729999999999997</v>
      </c>
      <c r="C195" t="str">
        <f ca="1">_xll.BDH(A195,"BEST_EPS",$B$2,$B$2,"BEST_FPERIOD_OVERRIDE=2bf","fill=previous","Days=A")</f>
        <v>#N/A N/A</v>
      </c>
      <c r="D195" t="str">
        <f ca="1">_xll.BDH(A195,"BEST_EPS",$B$2,$B$2,"BEST_FPERIOD_OVERRIDE=3bf","fill=previous","Days=A")</f>
        <v>#N/A N/A</v>
      </c>
      <c r="E195">
        <f ca="1">_xll.BDH(A195,"BEST_TARGET_PRICE",$B$2,$B$2,"fill=previous","Days=A")</f>
        <v>157.714</v>
      </c>
      <c r="F195">
        <f ca="1">_xll.BDH($A195,F$84,$B$2,$B$2,"Dir=V","Dts=H")</f>
        <v>137.76</v>
      </c>
      <c r="G195">
        <f ca="1">_xll.BDH($A195,G$84,$B$2,$B$2,"Dir=V","Dts=H")</f>
        <v>140.46799999999999</v>
      </c>
      <c r="H195">
        <f ca="1">_xll.BDH($A195,H$84,$B$2,$B$2,"Dir=V","Dts=H")</f>
        <v>137.56</v>
      </c>
      <c r="I195">
        <f ca="1">_xll.BDH($A195,I$84,$B$2,$B$2,"Dir=V","Dts=H")</f>
        <v>139.94</v>
      </c>
      <c r="J195">
        <f t="shared" ca="1" si="3"/>
        <v>152.28666666666666</v>
      </c>
      <c r="K195">
        <f t="shared" ca="1" si="4"/>
        <v>160</v>
      </c>
      <c r="L195" t="str">
        <f ca="1">_xll.BDS(A195,"BEST_ANALYST_RECS_BULK","headers=n","startrow",MATCH(1,_xll.BDS(A195,"BEST_ANALYST_RECS_BULK","headers=n","endcol=9","startcol=9","array=t"),0),"endrow",MATCH(1,_xll.BDS(A195,"BEST_ANALYST_RECS_BULK","headers=n","endcol=9","startcol=9","array=t"),0),"cols=10;rows=1")</f>
        <v>Roth Capital Partners</v>
      </c>
      <c r="M195" t="s">
        <v>2157</v>
      </c>
      <c r="N195" t="s">
        <v>126</v>
      </c>
      <c r="O195">
        <v>5</v>
      </c>
      <c r="P195" t="s">
        <v>124</v>
      </c>
      <c r="Q195">
        <v>160</v>
      </c>
      <c r="R195" t="s">
        <v>125</v>
      </c>
      <c r="S195" s="2">
        <v>45700</v>
      </c>
      <c r="T195">
        <v>1</v>
      </c>
      <c r="U195">
        <v>24.7</v>
      </c>
      <c r="W195" t="str">
        <f ca="1">_xll.BDS(A195,"BEST_ANALYST_RECS_BULK","headers=n","startrow",MATCH(2,_xll.BDS(A195,"BEST_ANALYST_RECS_BULK","headers=n","endcol=9","startcol=9","array=t"),0),"endrow",MATCH(2,_xll.BDS(A195,"BEST_ANALYST_RECS_BULK","headers=n","endcol=9","startcol=9","array=t"),0),"cols=10;rows=1")</f>
        <v>Sadif Investment Analytics</v>
      </c>
      <c r="X195" t="s">
        <v>157</v>
      </c>
      <c r="Y195" t="s">
        <v>126</v>
      </c>
      <c r="Z195">
        <v>5</v>
      </c>
      <c r="AA195" t="s">
        <v>124</v>
      </c>
      <c r="AB195">
        <v>143.86000000000001</v>
      </c>
      <c r="AC195" t="s">
        <v>159</v>
      </c>
      <c r="AD195" s="2">
        <v>45541</v>
      </c>
      <c r="AE195">
        <v>2</v>
      </c>
      <c r="AF195">
        <v>19.309999999999999</v>
      </c>
      <c r="AH195" t="str">
        <f ca="1">_xll.BDS(A195,"BEST_ANALYST_RECS_BULK","headers=n","startrow",MATCH(3,_xll.BDS(A195,"BEST_ANALYST_RECS_BULK","headers=n","endcol=9","startcol=9","array=t"),0),"endrow",MATCH(3,_xll.BDS(A195,"BEST_ANALYST_RECS_BULK","headers=n","endcol=9","startcol=9","array=t"),0),"cols=10;rows=1")</f>
        <v>BMO Capital Markets</v>
      </c>
      <c r="AI195" t="s">
        <v>558</v>
      </c>
      <c r="AJ195" t="s">
        <v>123</v>
      </c>
      <c r="AK195">
        <v>5</v>
      </c>
      <c r="AL195" t="s">
        <v>124</v>
      </c>
      <c r="AM195">
        <v>153</v>
      </c>
      <c r="AN195" t="s">
        <v>125</v>
      </c>
      <c r="AO195" s="2">
        <v>45700</v>
      </c>
      <c r="AP195">
        <v>3</v>
      </c>
      <c r="AQ195">
        <v>15.7</v>
      </c>
    </row>
    <row r="196" spans="1:43" x14ac:dyDescent="0.25">
      <c r="A196" t="s">
        <v>328</v>
      </c>
      <c r="B196">
        <f ca="1">_xll.BDH(A196,"BEST_EPS",$B$2,$B$2,"BEST_FPERIOD_OVERRIDE=1bf","fill=previous","Days=A")</f>
        <v>3.7589999999999999</v>
      </c>
      <c r="C196">
        <f ca="1">_xll.BDH(A196,"BEST_EPS",$B$2,$B$2,"BEST_FPERIOD_OVERRIDE=2bf","fill=previous","Days=A")</f>
        <v>4.0579999999999998</v>
      </c>
      <c r="D196">
        <f ca="1">_xll.BDH(A196,"BEST_EPS",$B$2,$B$2,"BEST_FPERIOD_OVERRIDE=3bf","fill=previous","Days=A")</f>
        <v>4.3659999999999997</v>
      </c>
      <c r="E196">
        <f ca="1">_xll.BDH(A196,"BEST_TARGET_PRICE",$B$2,$B$2,"fill=previous","Days=A")</f>
        <v>96.72</v>
      </c>
      <c r="F196">
        <f ca="1">_xll.BDH($A196,F$84,$B$2,$B$2,"Dir=V","Dts=H")</f>
        <v>90.65</v>
      </c>
      <c r="G196">
        <f ca="1">_xll.BDH($A196,G$84,$B$2,$B$2,"Dir=V","Dts=H")</f>
        <v>92.585999999999999</v>
      </c>
      <c r="H196">
        <f ca="1">_xll.BDH($A196,H$84,$B$2,$B$2,"Dir=V","Dts=H")</f>
        <v>90.54</v>
      </c>
      <c r="I196">
        <f ca="1">_xll.BDH($A196,I$84,$B$2,$B$2,"Dir=V","Dts=H")</f>
        <v>92.29</v>
      </c>
      <c r="J196">
        <f t="shared" ca="1" si="3"/>
        <v>95</v>
      </c>
      <c r="K196">
        <f t="shared" ca="1" si="4"/>
        <v>94</v>
      </c>
      <c r="L196" t="str">
        <f ca="1">_xll.BDS(A196,"BEST_ANALYST_RECS_BULK","headers=n","startrow",MATCH(1,_xll.BDS(A196,"BEST_ANALYST_RECS_BULK","headers=n","endcol=9","startcol=9","array=t"),0),"endrow",MATCH(1,_xll.BDS(A196,"BEST_ANALYST_RECS_BULK","headers=n","endcol=9","startcol=9","array=t"),0),"cols=10;rows=1")</f>
        <v>Deutsche Bank</v>
      </c>
      <c r="M196" t="s">
        <v>329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25.53</v>
      </c>
      <c r="W196" t="str">
        <f ca="1">_xll.BDS(A196,"BEST_ANALYST_RECS_BULK","headers=n","startrow",MATCH(2,_xll.BDS(A196,"BEST_ANALYST_RECS_BULK","headers=n","endcol=9","startcol=9","array=t"),0),"endrow",MATCH(2,_xll.BDS(A196,"BEST_ANALYST_RECS_BULK","headers=n","endcol=9","startcol=9","array=t"),0),"cols=10;rows=1")</f>
        <v>DBS Bank</v>
      </c>
      <c r="X196" t="s">
        <v>1374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18.23</v>
      </c>
      <c r="AH196" t="str">
        <f ca="1">_xll.BDS(A196,"BEST_ANALYST_RECS_BULK","headers=n","startrow",MATCH(3,_xll.BDS(A196,"BEST_ANALYST_RECS_BULK","headers=n","endcol=9","startcol=9","array=t"),0),"endrow",MATCH(3,_xll.BDS(A196,"BEST_ANALYST_RECS_BULK","headers=n","endcol=9","startcol=9","array=t"),0),"cols=10;rows=1")</f>
        <v>HSBC</v>
      </c>
      <c r="AI196" t="s">
        <v>1345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16.489999999999998</v>
      </c>
    </row>
    <row r="197" spans="1:43" x14ac:dyDescent="0.25">
      <c r="A197" t="s">
        <v>650</v>
      </c>
      <c r="B197">
        <f ca="1">_xll.BDH(A197,"BEST_EPS",$B$2,$B$2,"BEST_FPERIOD_OVERRIDE=1bf","fill=previous","Days=A")</f>
        <v>7.2750000000000004</v>
      </c>
      <c r="C197">
        <f ca="1">_xll.BDH(A197,"BEST_EPS",$B$2,$B$2,"BEST_FPERIOD_OVERRIDE=2bf","fill=previous","Days=A")</f>
        <v>7.5679999999999996</v>
      </c>
      <c r="D197">
        <f ca="1">_xll.BDH(A197,"BEST_EPS",$B$2,$B$2,"BEST_FPERIOD_OVERRIDE=3bf","fill=previous","Days=A")</f>
        <v>8.1850000000000005</v>
      </c>
      <c r="E197">
        <f ca="1">_xll.BDH(A197,"BEST_TARGET_PRICE",$B$2,$B$2,"fill=previous","Days=A")</f>
        <v>164.26300000000001</v>
      </c>
      <c r="F197">
        <f ca="1">_xll.BDH($A197,F$84,$B$2,$B$2,"Dir=V","Dts=H")</f>
        <v>155.53</v>
      </c>
      <c r="G197">
        <f ca="1">_xll.BDH($A197,G$84,$B$2,$B$2,"Dir=V","Dts=H")</f>
        <v>159.04</v>
      </c>
      <c r="H197">
        <f ca="1">_xll.BDH($A197,H$84,$B$2,$B$2,"Dir=V","Dts=H")</f>
        <v>155.5</v>
      </c>
      <c r="I197">
        <f ca="1">_xll.BDH($A197,I$84,$B$2,$B$2,"Dir=V","Dts=H")</f>
        <v>157.02000000000001</v>
      </c>
      <c r="J197">
        <f t="shared" ca="1" si="3"/>
        <v>165.26666666666668</v>
      </c>
      <c r="K197">
        <f t="shared" ca="1" si="4"/>
        <v>173</v>
      </c>
      <c r="L197" t="str">
        <f ca="1">_xll.BDS(A197,"BEST_ANALYST_RECS_BULK","headers=n","startrow",MATCH(1,_xll.BDS(A197,"BEST_ANALYST_RECS_BULK","headers=n","endcol=9","startcol=9","array=t"),0),"endrow",MATCH(1,_xll.BDS(A197,"BEST_ANALYST_RECS_BULK","headers=n","endcol=9","startcol=9","array=t"),0),"cols=10;rows=1")</f>
        <v>Morningstar</v>
      </c>
      <c r="M197" t="s">
        <v>311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14.05</v>
      </c>
      <c r="W197" t="e">
        <f ca="1">_xll.BDS(A197,"BEST_ANALYST_RECS_BULK","headers=n","startrow",MATCH(2,_xll.BDS(A197,"BEST_ANALYST_RECS_BULK","headers=n","endcol=9","startcol=9","array=t"),0),"endrow",MATCH(2,_xll.BDS(A197,"BEST_ANALYST_RECS_BULK","headers=n","endcol=9","startcol=9","array=t"),0),"cols=10;rows=1")</f>
        <v>#N/A</v>
      </c>
      <c r="X197" t="s">
        <v>311</v>
      </c>
      <c r="Y197" t="s">
        <v>126</v>
      </c>
      <c r="Z197">
        <v>5</v>
      </c>
      <c r="AA197" t="s">
        <v>135</v>
      </c>
      <c r="AB197">
        <v>173</v>
      </c>
      <c r="AC197" t="s">
        <v>125</v>
      </c>
      <c r="AD197" s="2">
        <v>45694</v>
      </c>
      <c r="AE197">
        <v>2</v>
      </c>
      <c r="AF197">
        <v>11.63</v>
      </c>
      <c r="AH197" t="str">
        <f ca="1">_xll.BDS(A197,"BEST_ANALYST_RECS_BULK","headers=n","startrow",MATCH(3,_xll.BDS(A197,"BEST_ANALYST_RECS_BULK","headers=n","endcol=9","startcol=9","array=t"),0),"endrow",MATCH(3,_xll.BDS(A197,"BEST_ANALYST_RECS_BULK","headers=n","endcol=9","startcol=9","array=t"),0),"cols=10;rows=1")</f>
        <v>Baptista Research</v>
      </c>
      <c r="AI197" t="s">
        <v>134</v>
      </c>
      <c r="AJ197" t="s">
        <v>142</v>
      </c>
      <c r="AK197">
        <v>3</v>
      </c>
      <c r="AL197" t="s">
        <v>124</v>
      </c>
      <c r="AM197">
        <v>164.3</v>
      </c>
      <c r="AN197" t="s">
        <v>132</v>
      </c>
      <c r="AO197" s="2">
        <v>45694</v>
      </c>
      <c r="AP197">
        <v>3</v>
      </c>
      <c r="AQ197">
        <v>5.44</v>
      </c>
    </row>
    <row r="198" spans="1:43" x14ac:dyDescent="0.25">
      <c r="A198" t="s">
        <v>247</v>
      </c>
      <c r="B198">
        <f ca="1">_xll.BDH(A198,"BEST_EPS",$B$2,$B$2,"BEST_FPERIOD_OVERRIDE=1bf","fill=previous","Days=A")</f>
        <v>4.3550000000000004</v>
      </c>
      <c r="C198">
        <f ca="1">_xll.BDH(A198,"BEST_EPS",$B$2,$B$2,"BEST_FPERIOD_OVERRIDE=2bf","fill=previous","Days=A")</f>
        <v>4.8310000000000004</v>
      </c>
      <c r="D198">
        <f ca="1">_xll.BDH(A198,"BEST_EPS",$B$2,$B$2,"BEST_FPERIOD_OVERRIDE=3bf","fill=previous","Days=A")</f>
        <v>5.1719999999999997</v>
      </c>
      <c r="E198">
        <f ca="1">_xll.BDH(A198,"BEST_TARGET_PRICE",$B$2,$B$2,"fill=previous","Days=A")</f>
        <v>42.878999999999998</v>
      </c>
      <c r="F198">
        <f ca="1">_xll.BDH($A198,F$84,$B$2,$B$2,"Dir=V","Dts=H")</f>
        <v>36.450000000000003</v>
      </c>
      <c r="G198">
        <f ca="1">_xll.BDH($A198,G$84,$B$2,$B$2,"Dir=V","Dts=H")</f>
        <v>36.979999999999997</v>
      </c>
      <c r="H198">
        <f ca="1">_xll.BDH($A198,H$84,$B$2,$B$2,"Dir=V","Dts=H")</f>
        <v>35.75</v>
      </c>
      <c r="I198">
        <f ca="1">_xll.BDH($A198,I$84,$B$2,$B$2,"Dir=V","Dts=H")</f>
        <v>35.85</v>
      </c>
      <c r="J198">
        <f t="shared" ca="1" si="3"/>
        <v>37.033333333333331</v>
      </c>
      <c r="K198">
        <f t="shared" ca="1" si="4"/>
        <v>38.1</v>
      </c>
      <c r="L198" t="str">
        <f ca="1">_xll.BDS(A198,"BEST_ANALYST_RECS_BULK","headers=n","startrow",MATCH(1,_xll.BDS(A198,"BEST_ANALYST_RECS_BULK","headers=n","endcol=9","startcol=9","array=t"),0),"endrow",MATCH(1,_xll.BDS(A198,"BEST_ANALYST_RECS_BULK","headers=n","endcol=9","startcol=9","array=t"),0),"cols=10;rows=1")</f>
        <v>Baptista Research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tr">
        <f ca="1">_xll.BDS(A198,"BEST_ANALYST_RECS_BULK","headers=n","startrow",MATCH(2,_xll.BDS(A198,"BEST_ANALYST_RECS_BULK","headers=n","endcol=9","startcol=9","array=t"),0),"endrow",MATCH(2,_xll.BDS(A198,"BEST_ANALYST_RECS_BULK","headers=n","endcol=9","startcol=9","array=t"),0),"cols=10;rows=1")</f>
        <v>BNP Paribas Exane</v>
      </c>
      <c r="X198" t="s">
        <v>2081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45713</v>
      </c>
      <c r="AE198">
        <v>2</v>
      </c>
      <c r="AF198">
        <v>6.57</v>
      </c>
      <c r="AH198" t="str">
        <f ca="1">_xll.BDS(A198,"BEST_ANALYST_RECS_BULK","headers=n","startrow",MATCH(3,_xll.BDS(A198,"BEST_ANALYST_RECS_BULK","headers=n","endcol=9","startcol=9","array=t"),0),"endrow",MATCH(3,_xll.BDS(A198,"BEST_ANALYST_RECS_BULK","headers=n","endcol=9","startcol=9","array=t"),0),"cols=10;rows=1")</f>
        <v>Wolfe Research</v>
      </c>
      <c r="AI198" t="s">
        <v>1425</v>
      </c>
      <c r="AJ198" t="s">
        <v>163</v>
      </c>
      <c r="AK198">
        <v>3</v>
      </c>
      <c r="AL198" t="s">
        <v>124</v>
      </c>
      <c r="AM198" t="s">
        <v>143</v>
      </c>
      <c r="AN198" t="s">
        <v>125</v>
      </c>
      <c r="AO198" s="2">
        <v>45711</v>
      </c>
      <c r="AP198">
        <v>3</v>
      </c>
      <c r="AQ198">
        <v>0</v>
      </c>
    </row>
    <row r="199" spans="1:43" x14ac:dyDescent="0.25">
      <c r="A199" t="s">
        <v>340</v>
      </c>
      <c r="B199">
        <f ca="1">_xll.BDH(A199,"BEST_EPS",$B$2,$B$2,"BEST_FPERIOD_OVERRIDE=1bf","fill=previous","Days=A")</f>
        <v>10.612</v>
      </c>
      <c r="C199">
        <f ca="1">_xll.BDH(A199,"BEST_EPS",$B$2,$B$2,"BEST_FPERIOD_OVERRIDE=2bf","fill=previous","Days=A")</f>
        <v>11.222</v>
      </c>
      <c r="D199">
        <f ca="1">_xll.BDH(A199,"BEST_EPS",$B$2,$B$2,"BEST_FPERIOD_OVERRIDE=3bf","fill=previous","Days=A")</f>
        <v>11.603</v>
      </c>
      <c r="E199">
        <f ca="1">_xll.BDH(A199,"BEST_TARGET_PRICE",$B$2,$B$2,"fill=previous","Days=A")</f>
        <v>258.11099999999999</v>
      </c>
      <c r="F199">
        <f ca="1">_xll.BDH($A199,F$84,$B$2,$B$2,"Dir=V","Dts=H")</f>
        <v>248.86</v>
      </c>
      <c r="G199">
        <f ca="1">_xll.BDH($A199,G$84,$B$2,$B$2,"Dir=V","Dts=H")</f>
        <v>251.8</v>
      </c>
      <c r="H199">
        <f ca="1">_xll.BDH($A199,H$84,$B$2,$B$2,"Dir=V","Dts=H")</f>
        <v>247.74</v>
      </c>
      <c r="I199">
        <f ca="1">_xll.BDH($A199,I$84,$B$2,$B$2,"Dir=V","Dts=H")</f>
        <v>250.82</v>
      </c>
      <c r="J199">
        <f t="shared" ca="1" si="3"/>
        <v>261.33333333333331</v>
      </c>
      <c r="K199">
        <f t="shared" ca="1" si="4"/>
        <v>263</v>
      </c>
      <c r="L199" t="str">
        <f ca="1">_xll.BDS(A199,"BEST_ANALYST_RECS_BULK","headers=n","startrow",MATCH(1,_xll.BDS(A199,"BEST_ANALYST_RECS_BULK","headers=n","endcol=9","startcol=9","array=t"),0),"endrow",MATCH(1,_xll.BDS(A199,"BEST_ANALYST_RECS_BULK","headers=n","endcol=9","startcol=9","array=t"),0),"cols=10;rows=1")</f>
        <v>Jefferies</v>
      </c>
      <c r="M199" t="s">
        <v>1342</v>
      </c>
      <c r="N199" t="s">
        <v>126</v>
      </c>
      <c r="O199">
        <v>5</v>
      </c>
      <c r="P199" t="s">
        <v>124</v>
      </c>
      <c r="Q199">
        <v>263</v>
      </c>
      <c r="R199" t="s">
        <v>125</v>
      </c>
      <c r="S199" s="2">
        <v>45708</v>
      </c>
      <c r="T199">
        <v>1</v>
      </c>
      <c r="U199">
        <v>18.989999999999998</v>
      </c>
      <c r="W199" t="str">
        <f ca="1">_xll.BDS(A199,"BEST_ANALYST_RECS_BULK","headers=n","startrow",MATCH(2,_xll.BDS(A199,"BEST_ANALYST_RECS_BULK","headers=n","endcol=9","startcol=9","array=t"),0),"endrow",MATCH(2,_xll.BDS(A199,"BEST_ANALYST_RECS_BULK","headers=n","endcol=9","startcol=9","array=t"),0),"cols=10;rows=1")</f>
        <v>Autonomous Research</v>
      </c>
      <c r="X199" t="s">
        <v>2204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11.66</v>
      </c>
      <c r="AH199" t="str">
        <f ca="1">_xll.BDS(A199,"BEST_ANALYST_RECS_BULK","headers=n","startrow",MATCH(3,_xll.BDS(A199,"BEST_ANALYST_RECS_BULK","headers=n","endcol=9","startcol=9","array=t"),0),"endrow",MATCH(3,_xll.BDS(A199,"BEST_ANALYST_RECS_BULK","headers=n","endcol=9","startcol=9","array=t"),0),"cols=10;rows=1")</f>
        <v>Citi</v>
      </c>
      <c r="AI199" t="s">
        <v>2205</v>
      </c>
      <c r="AJ199" t="s">
        <v>138</v>
      </c>
      <c r="AK199">
        <v>3</v>
      </c>
      <c r="AL199" t="s">
        <v>124</v>
      </c>
      <c r="AM199">
        <v>250</v>
      </c>
      <c r="AN199" t="s">
        <v>125</v>
      </c>
      <c r="AO199" s="2">
        <v>45712</v>
      </c>
      <c r="AP199">
        <v>3</v>
      </c>
      <c r="AQ199">
        <v>8.4600000000000009</v>
      </c>
    </row>
    <row r="200" spans="1:43" x14ac:dyDescent="0.25">
      <c r="A200" t="s">
        <v>341</v>
      </c>
      <c r="B200">
        <f ca="1">_xll.BDH(A200,"BEST_EPS",$B$2,$B$2,"BEST_FPERIOD_OVERRIDE=1bf","fill=previous","Days=A")</f>
        <v>1.331</v>
      </c>
      <c r="C200">
        <f ca="1">_xll.BDH(A200,"BEST_EPS",$B$2,$B$2,"BEST_FPERIOD_OVERRIDE=2bf","fill=previous","Days=A")</f>
        <v>1.589</v>
      </c>
      <c r="D200">
        <f ca="1">_xll.BDH(A200,"BEST_EPS",$B$2,$B$2,"BEST_FPERIOD_OVERRIDE=3bf","fill=previous","Days=A")</f>
        <v>1.901</v>
      </c>
      <c r="E200">
        <f ca="1">_xll.BDH(A200,"BEST_TARGET_PRICE",$B$2,$B$2,"fill=previous","Days=A")</f>
        <v>66.182000000000002</v>
      </c>
      <c r="F200">
        <f ca="1">_xll.BDH($A200,F$84,$B$2,$B$2,"Dir=V","Dts=H")</f>
        <v>51.13</v>
      </c>
      <c r="G200">
        <f ca="1">_xll.BDH($A200,G$84,$B$2,$B$2,"Dir=V","Dts=H")</f>
        <v>52.73</v>
      </c>
      <c r="H200">
        <f ca="1">_xll.BDH($A200,H$84,$B$2,$B$2,"Dir=V","Dts=H")</f>
        <v>50.534999999999997</v>
      </c>
      <c r="I200">
        <f ca="1">_xll.BDH($A200,I$84,$B$2,$B$2,"Dir=V","Dts=H")</f>
        <v>52.47</v>
      </c>
      <c r="J200">
        <f t="shared" ca="1" si="3"/>
        <v>68.900000000000006</v>
      </c>
      <c r="K200">
        <f t="shared" ca="1" si="4"/>
        <v>67.8</v>
      </c>
      <c r="L200" t="str">
        <f ca="1">_xll.BDS(A200,"BEST_ANALYST_RECS_BULK","headers=n","startrow",MATCH(1,_xll.BDS(A200,"BEST_ANALYST_RECS_BULK","headers=n","endcol=9","startcol=9","array=t"),0),"endrow",MATCH(1,_xll.BDS(A200,"BEST_ANALYST_RECS_BULK","headers=n","endcol=9","startcol=9","array=t"),0),"cols=10;rows=1")</f>
        <v>Baptista Research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10.039999999999999</v>
      </c>
      <c r="W200" t="str">
        <f ca="1">_xll.BDS(A200,"BEST_ANALYST_RECS_BULK","headers=n","startrow",MATCH(2,_xll.BDS(A200,"BEST_ANALYST_RECS_BULK","headers=n","endcol=9","startcol=9","array=t"),0),"endrow",MATCH(2,_xll.BDS(A200,"BEST_ANALYST_RECS_BULK","headers=n","endcol=9","startcol=9","array=t"),0),"cols=10;rows=1")</f>
        <v>ISS-EVA</v>
      </c>
      <c r="X200" t="s">
        <v>157</v>
      </c>
      <c r="Y200" t="s">
        <v>142</v>
      </c>
      <c r="Z200">
        <v>3</v>
      </c>
      <c r="AA200" t="s">
        <v>139</v>
      </c>
      <c r="AB200" t="s">
        <v>143</v>
      </c>
      <c r="AC200" t="s">
        <v>125</v>
      </c>
      <c r="AD200" s="2">
        <v>45373</v>
      </c>
      <c r="AE200">
        <v>2</v>
      </c>
      <c r="AF200">
        <v>8.89</v>
      </c>
      <c r="AH200" t="str">
        <f ca="1">_xll.BDS(A200,"BEST_ANALYST_RECS_BULK","headers=n","startrow",MATCH(3,_xll.BDS(A200,"BEST_ANALYST_RECS_BULK","headers=n","endcol=9","startcol=9","array=t"),0),"endrow",MATCH(3,_xll.BDS(A200,"BEST_ANALYST_RECS_BULK","headers=n","endcol=9","startcol=9","array=t"),0),"cols=10;rows=1")</f>
        <v>Morningstar</v>
      </c>
      <c r="AI200" t="s">
        <v>203</v>
      </c>
      <c r="AJ200" t="s">
        <v>147</v>
      </c>
      <c r="AK200">
        <v>1</v>
      </c>
      <c r="AL200" t="s">
        <v>124</v>
      </c>
      <c r="AM200">
        <v>46</v>
      </c>
      <c r="AN200" t="s">
        <v>125</v>
      </c>
      <c r="AO200" s="2">
        <v>45706</v>
      </c>
      <c r="AP200">
        <v>3</v>
      </c>
      <c r="AQ200">
        <v>3.26</v>
      </c>
    </row>
    <row r="201" spans="1:43" x14ac:dyDescent="0.25">
      <c r="A201" t="s">
        <v>478</v>
      </c>
      <c r="B201">
        <f ca="1">_xll.BDH(A201,"BEST_EPS",$B$2,$B$2,"BEST_FPERIOD_OVERRIDE=1bf","fill=previous","Days=A")</f>
        <v>23.103000000000002</v>
      </c>
      <c r="C201">
        <f ca="1">_xll.BDH(A201,"BEST_EPS",$B$2,$B$2,"BEST_FPERIOD_OVERRIDE=2bf","fill=previous","Days=A")</f>
        <v>26.629000000000001</v>
      </c>
      <c r="D201">
        <f ca="1">_xll.BDH(A201,"BEST_EPS",$B$2,$B$2,"BEST_FPERIOD_OVERRIDE=3bf","fill=previous","Days=A")</f>
        <v>26.725999999999999</v>
      </c>
      <c r="E201">
        <f ca="1">_xll.BDH(A201,"BEST_TARGET_PRICE",$B$2,$B$2,"fill=previous","Days=A")</f>
        <v>398.17599999999999</v>
      </c>
      <c r="F201">
        <f ca="1">_xll.BDH($A201,F$84,$B$2,$B$2,"Dir=V","Dts=H")</f>
        <v>361.65</v>
      </c>
      <c r="G201">
        <f ca="1">_xll.BDH($A201,G$84,$B$2,$B$2,"Dir=V","Dts=H")</f>
        <v>363.9</v>
      </c>
      <c r="H201">
        <f ca="1">_xll.BDH($A201,H$84,$B$2,$B$2,"Dir=V","Dts=H")</f>
        <v>355.7</v>
      </c>
      <c r="I201">
        <f ca="1">_xll.BDH($A201,I$84,$B$2,$B$2,"Dir=V","Dts=H")</f>
        <v>361.05</v>
      </c>
      <c r="J201">
        <f t="shared" ca="1" si="3"/>
        <v>381.66666666666669</v>
      </c>
      <c r="K201">
        <f t="shared" ca="1" si="4"/>
        <v>425</v>
      </c>
      <c r="L201" t="str">
        <f ca="1">_xll.BDS(A201,"BEST_ANALYST_RECS_BULK","headers=n","startrow",MATCH(1,_xll.BDS(A201,"BEST_ANALYST_RECS_BULK","headers=n","endcol=9","startcol=9","array=t"),0),"endrow",MATCH(1,_xll.BDS(A201,"BEST_ANALYST_RECS_BULK","headers=n","endcol=9","startcol=9","array=t"),0),"cols=10;rows=1")</f>
        <v>Morgan Stanley</v>
      </c>
      <c r="M201" t="s">
        <v>1350</v>
      </c>
      <c r="N201" t="s">
        <v>165</v>
      </c>
      <c r="O201">
        <v>5</v>
      </c>
      <c r="P201" t="s">
        <v>124</v>
      </c>
      <c r="Q201">
        <v>425</v>
      </c>
      <c r="R201" t="s">
        <v>132</v>
      </c>
      <c r="S201" s="2">
        <v>45702</v>
      </c>
      <c r="T201">
        <v>1</v>
      </c>
      <c r="U201">
        <v>39.54</v>
      </c>
      <c r="W201" t="str">
        <f ca="1">_xll.BDS(A201,"BEST_ANALYST_RECS_BULK","headers=n","startrow",MATCH(2,_xll.BDS(A201,"BEST_ANALYST_RECS_BULK","headers=n","endcol=9","startcol=9","array=t"),0),"endrow",MATCH(2,_xll.BDS(A201,"BEST_ANALYST_RECS_BULK","headers=n","endcol=9","startcol=9","array=t"),0),"cols=10;rows=1")</f>
        <v>Vertical Research Partners</v>
      </c>
      <c r="X201" t="s">
        <v>252</v>
      </c>
      <c r="Y201" t="s">
        <v>142</v>
      </c>
      <c r="Z201">
        <v>3</v>
      </c>
      <c r="AA201" t="s">
        <v>124</v>
      </c>
      <c r="AB201">
        <v>370</v>
      </c>
      <c r="AC201" t="s">
        <v>125</v>
      </c>
      <c r="AD201" s="2">
        <v>45708</v>
      </c>
      <c r="AE201">
        <v>2</v>
      </c>
      <c r="AF201">
        <v>35.869999999999997</v>
      </c>
      <c r="AH201" t="e">
        <f ca="1">_xll.BDS(A201,"BEST_ANALYST_RECS_BULK","headers=n","startrow",MATCH(3,_xll.BDS(A201,"BEST_ANALYST_RECS_BULK","headers=n","endcol=9","startcol=9","array=t"),0),"endrow",MATCH(3,_xll.BDS(A201,"BEST_ANALYST_RECS_BULK","headers=n","endcol=9","startcol=9","array=t"),0),"cols=10;rows=1")</f>
        <v>#N/A</v>
      </c>
      <c r="AI201" t="s">
        <v>252</v>
      </c>
      <c r="AJ201" t="s">
        <v>142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646</v>
      </c>
      <c r="B202">
        <f ca="1">_xll.BDH(A202,"BEST_EPS",$B$2,$B$2,"BEST_FPERIOD_OVERRIDE=1bf","fill=previous","Days=A")</f>
        <v>3.6339999999999999</v>
      </c>
      <c r="C202">
        <f ca="1">_xll.BDH(A202,"BEST_EPS",$B$2,$B$2,"BEST_FPERIOD_OVERRIDE=2bf","fill=previous","Days=A")</f>
        <v>3.91</v>
      </c>
      <c r="D202">
        <f ca="1">_xll.BDH(A202,"BEST_EPS",$B$2,$B$2,"BEST_FPERIOD_OVERRIDE=3bf","fill=previous","Days=A")</f>
        <v>4.2119999999999997</v>
      </c>
      <c r="E202">
        <f ca="1">_xll.BDH(A202,"BEST_TARGET_PRICE",$B$2,$B$2,"fill=previous","Days=A")</f>
        <v>72.944000000000003</v>
      </c>
      <c r="F202">
        <f ca="1">_xll.BDH($A202,F$84,$B$2,$B$2,"Dir=V","Dts=H")</f>
        <v>72.36</v>
      </c>
      <c r="G202">
        <f ca="1">_xll.BDH($A202,G$84,$B$2,$B$2,"Dir=V","Dts=H")</f>
        <v>73.37</v>
      </c>
      <c r="H202">
        <f ca="1">_xll.BDH($A202,H$84,$B$2,$B$2,"Dir=V","Dts=H")</f>
        <v>72.004999999999995</v>
      </c>
      <c r="I202">
        <f ca="1">_xll.BDH($A202,I$84,$B$2,$B$2,"Dir=V","Dts=H")</f>
        <v>73.08</v>
      </c>
      <c r="J202">
        <f t="shared" ca="1" si="3"/>
        <v>71.333333333333329</v>
      </c>
      <c r="K202">
        <f t="shared" ca="1" si="4"/>
        <v>77</v>
      </c>
      <c r="L202" t="str">
        <f ca="1">_xll.BDS(A202,"BEST_ANALYST_RECS_BULK","headers=n","startrow",MATCH(1,_xll.BDS(A202,"BEST_ANALYST_RECS_BULK","headers=n","endcol=9","startcol=9","array=t"),0),"endrow",MATCH(1,_xll.BDS(A202,"BEST_ANALYST_RECS_BULK","headers=n","endcol=9","startcol=9","array=t"),0),"cols=10;rows=1")</f>
        <v>Scotiabank</v>
      </c>
      <c r="M202" t="s">
        <v>231</v>
      </c>
      <c r="N202" t="s">
        <v>232</v>
      </c>
      <c r="O202">
        <v>5</v>
      </c>
      <c r="P202" t="s">
        <v>124</v>
      </c>
      <c r="Q202">
        <v>77</v>
      </c>
      <c r="R202" t="s">
        <v>132</v>
      </c>
      <c r="S202" s="2">
        <v>45707</v>
      </c>
      <c r="T202">
        <v>1</v>
      </c>
      <c r="U202">
        <v>28.98</v>
      </c>
      <c r="W202" t="str">
        <f ca="1">_xll.BDS(A202,"BEST_ANALYST_RECS_BULK","headers=n","startrow",MATCH(2,_xll.BDS(A202,"BEST_ANALYST_RECS_BULK","headers=n","endcol=9","startcol=9","array=t"),0),"endrow",MATCH(2,_xll.BDS(A202,"BEST_ANALYST_RECS_BULK","headers=n","endcol=9","startcol=9","array=t"),0),"cols=10;rows=1")</f>
        <v>Mizuho Securities</v>
      </c>
      <c r="X202" t="s">
        <v>424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45694</v>
      </c>
      <c r="AE202">
        <v>2</v>
      </c>
      <c r="AF202">
        <v>23.8</v>
      </c>
      <c r="AH202" t="str">
        <f ca="1">_xll.BDS(A202,"BEST_ANALYST_RECS_BULK","headers=n","startrow",MATCH(3,_xll.BDS(A202,"BEST_ANALYST_RECS_BULK","headers=n","endcol=9","startcol=9","array=t"),0),"endrow",MATCH(3,_xll.BDS(A202,"BEST_ANALYST_RECS_BULK","headers=n","endcol=9","startcol=9","array=t"),0),"cols=10;rows=1")</f>
        <v>Guggenheim</v>
      </c>
      <c r="AI202" t="s">
        <v>438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45694</v>
      </c>
      <c r="AP202">
        <v>3</v>
      </c>
      <c r="AQ202">
        <v>16.86</v>
      </c>
    </row>
    <row r="203" spans="1:43" x14ac:dyDescent="0.25">
      <c r="A203" t="s">
        <v>489</v>
      </c>
      <c r="B203">
        <f ca="1">_xll.BDH(A203,"BEST_EPS",$B$2,$B$2,"BEST_FPERIOD_OVERRIDE=1bf","fill=previous","Days=A")</f>
        <v>7.4039999999999999</v>
      </c>
      <c r="C203">
        <f ca="1">_xll.BDH(A203,"BEST_EPS",$B$2,$B$2,"BEST_FPERIOD_OVERRIDE=2bf","fill=previous","Days=A")</f>
        <v>8.1880000000000006</v>
      </c>
      <c r="D203">
        <f ca="1">_xll.BDH(A203,"BEST_EPS",$B$2,$B$2,"BEST_FPERIOD_OVERRIDE=3bf","fill=previous","Days=A")</f>
        <v>9.6609999999999996</v>
      </c>
      <c r="E203">
        <f ca="1">_xll.BDH(A203,"BEST_TARGET_PRICE",$B$2,$B$2,"fill=previous","Days=A")</f>
        <v>77.75</v>
      </c>
      <c r="F203">
        <f ca="1">_xll.BDH($A203,F$84,$B$2,$B$2,"Dir=V","Dts=H")</f>
        <v>58.94</v>
      </c>
      <c r="G203">
        <f ca="1">_xll.BDH($A203,G$84,$B$2,$B$2,"Dir=V","Dts=H")</f>
        <v>61.494999999999997</v>
      </c>
      <c r="H203">
        <f ca="1">_xll.BDH($A203,H$84,$B$2,$B$2,"Dir=V","Dts=H")</f>
        <v>58.94</v>
      </c>
      <c r="I203">
        <f ca="1">_xll.BDH($A203,I$84,$B$2,$B$2,"Dir=V","Dts=H")</f>
        <v>61.33</v>
      </c>
      <c r="J203">
        <f t="shared" ca="1" si="3"/>
        <v>72</v>
      </c>
      <c r="K203">
        <f t="shared" ca="1" si="4"/>
        <v>71</v>
      </c>
      <c r="L203" t="str">
        <f ca="1">_xll.BDS(A203,"BEST_ANALYST_RECS_BULK","headers=n","startrow",MATCH(1,_xll.BDS(A203,"BEST_ANALYST_RECS_BULK","headers=n","endcol=9","startcol=9","array=t"),0),"endrow",MATCH(1,_xll.BDS(A203,"BEST_ANALYST_RECS_BULK","headers=n","endcol=9","startcol=9","array=t"),0),"cols=10;rows=1")</f>
        <v>ISS-EVA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11.37</v>
      </c>
      <c r="W203" t="str">
        <f ca="1">_xll.BDS(A203,"BEST_ANALYST_RECS_BULK","headers=n","startrow",MATCH(2,_xll.BDS(A203,"BEST_ANALYST_RECS_BULK","headers=n","endcol=9","startcol=9","array=t"),0),"endrow",MATCH(2,_xll.BDS(A203,"BEST_ANALYST_RECS_BULK","headers=n","endcol=9","startcol=9","array=t"),0),"cols=10;rows=1")</f>
        <v>Mizuho Securities</v>
      </c>
      <c r="X203" t="s">
        <v>1361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45712</v>
      </c>
      <c r="AE203">
        <v>2</v>
      </c>
      <c r="AF203">
        <v>0</v>
      </c>
      <c r="AH203" t="e">
        <f ca="1">_xll.BDS(A203,"BEST_ANALYST_RECS_BULK","headers=n","startrow",MATCH(3,_xll.BDS(A203,"BEST_ANALYST_RECS_BULK","headers=n","endcol=9","startcol=9","array=t"),0),"endrow",MATCH(3,_xll.BDS(A203,"BEST_ANALYST_RECS_BULK","headers=n","endcol=9","startcol=9","array=t"),0),"cols=10;rows=1")</f>
        <v>#N/A</v>
      </c>
      <c r="AI203" t="s">
        <v>313</v>
      </c>
      <c r="AJ203" t="s">
        <v>181</v>
      </c>
      <c r="AK203">
        <v>3</v>
      </c>
      <c r="AL203" t="s">
        <v>124</v>
      </c>
      <c r="AM203">
        <v>73</v>
      </c>
      <c r="AN203" t="s">
        <v>125</v>
      </c>
      <c r="AO203" s="2">
        <v>45707</v>
      </c>
      <c r="AP203">
        <v>3</v>
      </c>
      <c r="AQ203">
        <v>-1.98</v>
      </c>
    </row>
    <row r="204" spans="1:43" x14ac:dyDescent="0.25">
      <c r="A204" t="s">
        <v>673</v>
      </c>
      <c r="B204">
        <f ca="1">_xll.BDH(A204,"BEST_EPS",$B$2,$B$2,"BEST_FPERIOD_OVERRIDE=1bf","fill=previous","Days=A")</f>
        <v>1.7669999999999999</v>
      </c>
      <c r="C204">
        <f ca="1">_xll.BDH(A204,"BEST_EPS",$B$2,$B$2,"BEST_FPERIOD_OVERRIDE=2bf","fill=previous","Days=A")</f>
        <v>1.8979999999999999</v>
      </c>
      <c r="D204">
        <f ca="1">_xll.BDH(A204,"BEST_EPS",$B$2,$B$2,"BEST_FPERIOD_OVERRIDE=3bf","fill=previous","Days=A")</f>
        <v>2.0470000000000002</v>
      </c>
      <c r="E204">
        <f ca="1">_xll.BDH(A204,"BEST_TARGET_PRICE",$B$2,$B$2,"fill=previous","Days=A")</f>
        <v>34.463999999999999</v>
      </c>
      <c r="F204">
        <f ca="1">_xll.BDH($A204,F$84,$B$2,$B$2,"Dir=V","Dts=H")</f>
        <v>34.17</v>
      </c>
      <c r="G204">
        <f ca="1">_xll.BDH($A204,G$84,$B$2,$B$2,"Dir=V","Dts=H")</f>
        <v>34.380000000000003</v>
      </c>
      <c r="H204">
        <f ca="1">_xll.BDH($A204,H$84,$B$2,$B$2,"Dir=V","Dts=H")</f>
        <v>33.704999999999998</v>
      </c>
      <c r="I204">
        <f ca="1">_xll.BDH($A204,I$84,$B$2,$B$2,"Dir=V","Dts=H")</f>
        <v>34.22</v>
      </c>
      <c r="J204">
        <f t="shared" ca="1" si="3"/>
        <v>34.303333333333335</v>
      </c>
      <c r="K204">
        <f t="shared" ca="1" si="4"/>
        <v>36</v>
      </c>
      <c r="L204" t="str">
        <f ca="1">_xll.BDS(A204,"BEST_ANALYST_RECS_BULK","headers=n","startrow",MATCH(1,_xll.BDS(A204,"BEST_ANALYST_RECS_BULK","headers=n","endcol=9","startcol=9","array=t"),0),"endrow",MATCH(1,_xll.BDS(A204,"BEST_ANALYST_RECS_BULK","headers=n","endcol=9","startcol=9","array=t"),0),"cols=10;rows=1")</f>
        <v>Wolfe Research</v>
      </c>
      <c r="M204" t="s">
        <v>517</v>
      </c>
      <c r="N204" t="s">
        <v>123</v>
      </c>
      <c r="O204">
        <v>5</v>
      </c>
      <c r="P204" t="s">
        <v>124</v>
      </c>
      <c r="Q204">
        <v>36</v>
      </c>
      <c r="R204" t="s">
        <v>125</v>
      </c>
      <c r="S204" s="2">
        <v>45708</v>
      </c>
      <c r="T204">
        <v>1</v>
      </c>
      <c r="U204">
        <v>25.95</v>
      </c>
      <c r="W204" t="str">
        <f ca="1">_xll.BDS(A204,"BEST_ANALYST_RECS_BULK","headers=n","startrow",MATCH(2,_xll.BDS(A204,"BEST_ANALYST_RECS_BULK","headers=n","endcol=9","startcol=9","array=t"),0),"endrow",MATCH(2,_xll.BDS(A204,"BEST_ANALYST_RECS_BULK","headers=n","endcol=9","startcol=9","array=t"),0),"cols=10;rows=1")</f>
        <v>Guggenheim</v>
      </c>
      <c r="X204" t="s">
        <v>438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45708</v>
      </c>
      <c r="AE204">
        <v>2</v>
      </c>
      <c r="AF204">
        <v>18.7</v>
      </c>
      <c r="AH204" t="str">
        <f ca="1">_xll.BDS(A204,"BEST_ANALYST_RECS_BULK","headers=n","startrow",MATCH(3,_xll.BDS(A204,"BEST_ANALYST_RECS_BULK","headers=n","endcol=9","startcol=9","array=t"),0),"endrow",MATCH(3,_xll.BDS(A204,"BEST_ANALYST_RECS_BULK","headers=n","endcol=9","startcol=9","array=t"),0),"cols=10;rows=1")</f>
        <v>Sadif Investment Analytics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208</v>
      </c>
      <c r="AO204" s="2">
        <v>45666</v>
      </c>
      <c r="AP204">
        <v>3</v>
      </c>
      <c r="AQ204">
        <v>10.44</v>
      </c>
    </row>
    <row r="205" spans="1:43" x14ac:dyDescent="0.25">
      <c r="A205" t="s">
        <v>419</v>
      </c>
      <c r="B205">
        <f ca="1">_xll.BDH(A205,"BEST_EPS",$B$2,$B$2,"BEST_FPERIOD_OVERRIDE=1bf","fill=previous","Days=A")</f>
        <v>15.975</v>
      </c>
      <c r="C205">
        <f ca="1">_xll.BDH(A205,"BEST_EPS",$B$2,$B$2,"BEST_FPERIOD_OVERRIDE=2bf","fill=previous","Days=A")</f>
        <v>19.068000000000001</v>
      </c>
      <c r="D205">
        <f ca="1">_xll.BDH(A205,"BEST_EPS",$B$2,$B$2,"BEST_FPERIOD_OVERRIDE=3bf","fill=previous","Days=A")</f>
        <v>20.962</v>
      </c>
      <c r="E205">
        <f ca="1">_xll.BDH(A205,"BEST_TARGET_PRICE",$B$2,$B$2,"fill=previous","Days=A")</f>
        <v>218.905</v>
      </c>
      <c r="F205">
        <f ca="1">_xll.BDH($A205,F$84,$B$2,$B$2,"Dir=V","Dts=H")</f>
        <v>199.96</v>
      </c>
      <c r="G205">
        <f ca="1">_xll.BDH($A205,G$84,$B$2,$B$2,"Dir=V","Dts=H")</f>
        <v>200.64500000000001</v>
      </c>
      <c r="H205">
        <f ca="1">_xll.BDH($A205,H$84,$B$2,$B$2,"Dir=V","Dts=H")</f>
        <v>190.89500000000001</v>
      </c>
      <c r="I205">
        <f ca="1">_xll.BDH($A205,I$84,$B$2,$B$2,"Dir=V","Dts=H")</f>
        <v>193.91</v>
      </c>
      <c r="J205">
        <f t="shared" ca="1" si="3"/>
        <v>242</v>
      </c>
      <c r="K205">
        <f t="shared" ca="1" si="4"/>
        <v>235</v>
      </c>
      <c r="L205" t="str">
        <f ca="1">_xll.BDS(A205,"BEST_ANALYST_RECS_BULK","headers=n","startrow",MATCH(1,_xll.BDS(A205,"BEST_ANALYST_RECS_BULK","headers=n","endcol=9","startcol=9","array=t"),0),"endrow",MATCH(1,_xll.BDS(A205,"BEST_ANALYST_RECS_BULK","headers=n","endcol=9","startcol=9","array=t"),0),"cols=10;rows=1")</f>
        <v>Goldman Sachs</v>
      </c>
      <c r="M205" t="s">
        <v>2249</v>
      </c>
      <c r="N205" t="s">
        <v>126</v>
      </c>
      <c r="O205">
        <v>5</v>
      </c>
      <c r="P205" t="s">
        <v>124</v>
      </c>
      <c r="Q205">
        <v>240</v>
      </c>
      <c r="R205" t="s">
        <v>132</v>
      </c>
      <c r="S205" s="2">
        <v>45709</v>
      </c>
      <c r="T205">
        <v>1</v>
      </c>
      <c r="U205">
        <v>49.74</v>
      </c>
      <c r="W205" t="str">
        <f ca="1">_xll.BDS(A205,"BEST_ANALYST_RECS_BULK","headers=n","startrow",MATCH(2,_xll.BDS(A205,"BEST_ANALYST_RECS_BULK","headers=n","endcol=9","startcol=9","array=t"),0),"endrow",MATCH(2,_xll.BDS(A205,"BEST_ANALYST_RECS_BULK","headers=n","endcol=9","startcol=9","array=t"),0),"cols=10;rows=1")</f>
        <v>Jefferies</v>
      </c>
      <c r="X205" t="s">
        <v>1414</v>
      </c>
      <c r="Y205" t="s">
        <v>126</v>
      </c>
      <c r="Z205">
        <v>5</v>
      </c>
      <c r="AA205" t="s">
        <v>124</v>
      </c>
      <c r="AB205">
        <v>235</v>
      </c>
      <c r="AC205" t="s">
        <v>125</v>
      </c>
      <c r="AD205" s="2">
        <v>45706</v>
      </c>
      <c r="AE205">
        <v>2</v>
      </c>
      <c r="AF205">
        <v>48.19</v>
      </c>
      <c r="AH205" t="str">
        <f ca="1">_xll.BDS(A205,"BEST_ANALYST_RECS_BULK","headers=n","startrow",MATCH(3,_xll.BDS(A205,"BEST_ANALYST_RECS_BULK","headers=n","endcol=9","startcol=9","array=t"),0),"endrow",MATCH(3,_xll.BDS(A205,"BEST_ANALYST_RECS_BULK","headers=n","endcol=9","startcol=9","array=t"),0),"cols=10;rows=1")</f>
        <v>Wolfe Research</v>
      </c>
      <c r="AI205" t="s">
        <v>1426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45706</v>
      </c>
      <c r="AP205">
        <v>3</v>
      </c>
      <c r="AQ205">
        <v>42.78</v>
      </c>
    </row>
    <row r="206" spans="1:43" x14ac:dyDescent="0.25">
      <c r="A206" t="s">
        <v>622</v>
      </c>
      <c r="B206">
        <f ca="1">_xll.BDH(A206,"BEST_EPS",$B$2,$B$2,"BEST_FPERIOD_OVERRIDE=1bf","fill=previous","Days=A")</f>
        <v>4.1289999999999996</v>
      </c>
      <c r="C206">
        <f ca="1">_xll.BDH(A206,"BEST_EPS",$B$2,$B$2,"BEST_FPERIOD_OVERRIDE=2bf","fill=previous","Days=A")</f>
        <v>4.6029999999999998</v>
      </c>
      <c r="D206">
        <f ca="1">_xll.BDH(A206,"BEST_EPS",$B$2,$B$2,"BEST_FPERIOD_OVERRIDE=3bf","fill=previous","Days=A")</f>
        <v>5.1130000000000004</v>
      </c>
      <c r="E206">
        <f ca="1">_xll.BDH(A206,"BEST_TARGET_PRICE",$B$2,$B$2,"fill=previous","Days=A")</f>
        <v>112.938</v>
      </c>
      <c r="F206">
        <f ca="1">_xll.BDH($A206,F$84,$B$2,$B$2,"Dir=V","Dts=H")</f>
        <v>90.17</v>
      </c>
      <c r="G206">
        <f ca="1">_xll.BDH($A206,G$84,$B$2,$B$2,"Dir=V","Dts=H")</f>
        <v>90.5</v>
      </c>
      <c r="H206">
        <f ca="1">_xll.BDH($A206,H$84,$B$2,$B$2,"Dir=V","Dts=H")</f>
        <v>88.97</v>
      </c>
      <c r="I206">
        <f ca="1">_xll.BDH($A206,I$84,$B$2,$B$2,"Dir=V","Dts=H")</f>
        <v>90.26</v>
      </c>
      <c r="J206">
        <f t="shared" ca="1" si="3"/>
        <v>101.95</v>
      </c>
      <c r="K206">
        <f t="shared" ca="1" si="4"/>
        <v>90</v>
      </c>
      <c r="L206" t="str">
        <f ca="1">_xll.BDS(A206,"BEST_ANALYST_RECS_BULK","headers=n","startrow",MATCH(1,_xll.BDS(A206,"BEST_ANALYST_RECS_BULK","headers=n","endcol=9","startcol=9","array=t"),0),"endrow",MATCH(1,_xll.BDS(A206,"BEST_ANALYST_RECS_BULK","headers=n","endcol=9","startcol=9","array=t"),0),"cols=10;rows=1")</f>
        <v>Morningstar</v>
      </c>
      <c r="M206" t="s">
        <v>268</v>
      </c>
      <c r="N206" t="s">
        <v>142</v>
      </c>
      <c r="O206">
        <v>3</v>
      </c>
      <c r="P206" t="s">
        <v>135</v>
      </c>
      <c r="Q206">
        <v>90</v>
      </c>
      <c r="R206" t="s">
        <v>125</v>
      </c>
      <c r="S206" s="2">
        <v>45642</v>
      </c>
      <c r="T206">
        <v>1</v>
      </c>
      <c r="U206">
        <v>21.22</v>
      </c>
      <c r="W206" t="str">
        <f ca="1">_xll.BDS(A206,"BEST_ANALYST_RECS_BULK","headers=n","startrow",MATCH(2,_xll.BDS(A206,"BEST_ANALYST_RECS_BULK","headers=n","endcol=9","startcol=9","array=t"),0),"endrow",MATCH(2,_xll.BDS(A206,"BEST_ANALYST_RECS_BULK","headers=n","endcol=9","startcol=9","array=t"),0),"cols=10;rows=1")</f>
        <v>Baptista Research</v>
      </c>
      <c r="X206" t="s">
        <v>134</v>
      </c>
      <c r="Y206" t="s">
        <v>142</v>
      </c>
      <c r="Z206">
        <v>3</v>
      </c>
      <c r="AA206" t="s">
        <v>124</v>
      </c>
      <c r="AB206">
        <v>113.9</v>
      </c>
      <c r="AC206" t="s">
        <v>132</v>
      </c>
      <c r="AD206" s="2">
        <v>45639</v>
      </c>
      <c r="AE206">
        <v>2</v>
      </c>
      <c r="AF206">
        <v>13.66</v>
      </c>
      <c r="AH206" t="str">
        <f ca="1">_xll.BDS(A206,"BEST_ANALYST_RECS_BULK","headers=n","startrow",MATCH(3,_xll.BDS(A206,"BEST_ANALYST_RECS_BULK","headers=n","endcol=9","startcol=9","array=t"),0),"endrow",MATCH(3,_xll.BDS(A206,"BEST_ANALYST_RECS_BULK","headers=n","endcol=9","startcol=9","array=t"),0),"cols=10;rows=1")</f>
        <v>ISS-EVA</v>
      </c>
      <c r="AI206" t="s">
        <v>157</v>
      </c>
      <c r="AJ206" t="s">
        <v>315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11.87</v>
      </c>
    </row>
    <row r="207" spans="1:43" x14ac:dyDescent="0.25">
      <c r="A207" t="s">
        <v>276</v>
      </c>
      <c r="B207">
        <f ca="1">_xll.BDH(A207,"BEST_EPS",$B$2,$B$2,"BEST_FPERIOD_OVERRIDE=1bf","fill=previous","Days=A")</f>
        <v>8.2490000000000006</v>
      </c>
      <c r="C207">
        <f ca="1">_xll.BDH(A207,"BEST_EPS",$B$2,$B$2,"BEST_FPERIOD_OVERRIDE=2bf","fill=previous","Days=A")</f>
        <v>9.0579999999999998</v>
      </c>
      <c r="D207">
        <f ca="1">_xll.BDH(A207,"BEST_EPS",$B$2,$B$2,"BEST_FPERIOD_OVERRIDE=3bf","fill=previous","Days=A")</f>
        <v>9.6989999999999998</v>
      </c>
      <c r="E207">
        <f ca="1">_xll.BDH(A207,"BEST_TARGET_PRICE",$B$2,$B$2,"fill=previous","Days=A")</f>
        <v>130.27600000000001</v>
      </c>
      <c r="F207">
        <f ca="1">_xll.BDH($A207,F$84,$B$2,$B$2,"Dir=V","Dts=H")</f>
        <v>99.28</v>
      </c>
      <c r="G207">
        <f ca="1">_xll.BDH($A207,G$84,$B$2,$B$2,"Dir=V","Dts=H")</f>
        <v>99.76</v>
      </c>
      <c r="H207">
        <f ca="1">_xll.BDH($A207,H$84,$B$2,$B$2,"Dir=V","Dts=H")</f>
        <v>96.88</v>
      </c>
      <c r="I207">
        <f ca="1">_xll.BDH($A207,I$84,$B$2,$B$2,"Dir=V","Dts=H")</f>
        <v>97.08</v>
      </c>
      <c r="J207">
        <f t="shared" ca="1" si="3"/>
        <v>135.56666666666666</v>
      </c>
      <c r="K207">
        <f t="shared" ca="1" si="4"/>
        <v>142</v>
      </c>
      <c r="L207" t="str">
        <f ca="1">_xll.BDS(A207,"BEST_ANALYST_RECS_BULK","headers=n","startrow",MATCH(1,_xll.BDS(A207,"BEST_ANALYST_RECS_BULK","headers=n","endcol=9","startcol=9","array=t"),0),"endrow",MATCH(1,_xll.BDS(A207,"BEST_ANALYST_RECS_BULK","headers=n","endcol=9","startcol=9","array=t"),0),"cols=10;rows=1")</f>
        <v>Gerdes Energy Research LLC</v>
      </c>
      <c r="M207" t="s">
        <v>185</v>
      </c>
      <c r="N207" t="s">
        <v>126</v>
      </c>
      <c r="O207">
        <v>5</v>
      </c>
      <c r="P207" t="s">
        <v>124</v>
      </c>
      <c r="Q207">
        <v>142</v>
      </c>
      <c r="R207" t="s">
        <v>132</v>
      </c>
      <c r="S207" s="2">
        <v>45712</v>
      </c>
      <c r="T207">
        <v>1</v>
      </c>
      <c r="U207">
        <v>5.22</v>
      </c>
      <c r="W207" t="str">
        <f ca="1">_xll.BDS(A207,"BEST_ANALYST_RECS_BULK","headers=n","startrow",MATCH(2,_xll.BDS(A207,"BEST_ANALYST_RECS_BULK","headers=n","endcol=9","startcol=9","array=t"),0),"endrow",MATCH(2,_xll.BDS(A207,"BEST_ANALYST_RECS_BULK","headers=n","endcol=9","startcol=9","array=t"),0),"cols=10;rows=1")</f>
        <v>Baptista Research</v>
      </c>
      <c r="X207" t="s">
        <v>134</v>
      </c>
      <c r="Y207" t="s">
        <v>126</v>
      </c>
      <c r="Z207">
        <v>5</v>
      </c>
      <c r="AA207" t="s">
        <v>124</v>
      </c>
      <c r="AB207">
        <v>130.69999999999999</v>
      </c>
      <c r="AC207" t="s">
        <v>132</v>
      </c>
      <c r="AD207" s="2">
        <v>45701</v>
      </c>
      <c r="AE207">
        <v>2</v>
      </c>
      <c r="AF207">
        <v>1.96</v>
      </c>
      <c r="AH207" t="str">
        <f ca="1">_xll.BDS(A207,"BEST_ANALYST_RECS_BULK","headers=n","startrow",MATCH(3,_xll.BDS(A207,"BEST_ANALYST_RECS_BULK","headers=n","endcol=9","startcol=9","array=t"),0),"endrow",MATCH(3,_xll.BDS(A207,"BEST_ANALYST_RECS_BULK","headers=n","endcol=9","startcol=9","array=t"),0),"cols=10;rows=1")</f>
        <v>Mizuho Securities</v>
      </c>
      <c r="AI207" t="s">
        <v>1334</v>
      </c>
      <c r="AJ207" t="s">
        <v>123</v>
      </c>
      <c r="AK207">
        <v>5</v>
      </c>
      <c r="AL207" t="s">
        <v>124</v>
      </c>
      <c r="AM207">
        <v>134</v>
      </c>
      <c r="AN207" t="s">
        <v>125</v>
      </c>
      <c r="AO207" s="2">
        <v>45711</v>
      </c>
      <c r="AP207">
        <v>3</v>
      </c>
      <c r="AQ207">
        <v>0.05</v>
      </c>
    </row>
    <row r="208" spans="1:43" x14ac:dyDescent="0.25">
      <c r="A208" t="s">
        <v>449</v>
      </c>
      <c r="B208">
        <f ca="1">_xll.BDH(A208,"BEST_EPS",$B$2,$B$2,"BEST_FPERIOD_OVERRIDE=1bf","fill=previous","Days=A")</f>
        <v>15.989000000000001</v>
      </c>
      <c r="C208">
        <f ca="1">_xll.BDH(A208,"BEST_EPS",$B$2,$B$2,"BEST_FPERIOD_OVERRIDE=2bf","fill=previous","Days=A")</f>
        <v>17.564</v>
      </c>
      <c r="D208">
        <f ca="1">_xll.BDH(A208,"BEST_EPS",$B$2,$B$2,"BEST_FPERIOD_OVERRIDE=3bf","fill=previous","Days=A")</f>
        <v>19.413</v>
      </c>
      <c r="E208">
        <f ca="1">_xll.BDH(A208,"BEST_TARGET_PRICE",$B$2,$B$2,"fill=previous","Days=A")</f>
        <v>280.18799999999999</v>
      </c>
      <c r="F208">
        <f ca="1">_xll.BDH($A208,F$84,$B$2,$B$2,"Dir=V","Dts=H")</f>
        <v>245.01</v>
      </c>
      <c r="G208">
        <f ca="1">_xll.BDH($A208,G$84,$B$2,$B$2,"Dir=V","Dts=H")</f>
        <v>250.75</v>
      </c>
      <c r="H208">
        <f ca="1">_xll.BDH($A208,H$84,$B$2,$B$2,"Dir=V","Dts=H")</f>
        <v>244.97</v>
      </c>
      <c r="I208">
        <f ca="1">_xll.BDH($A208,I$84,$B$2,$B$2,"Dir=V","Dts=H")</f>
        <v>250.53</v>
      </c>
      <c r="J208">
        <f t="shared" ca="1" si="3"/>
        <v>293.33333333333331</v>
      </c>
      <c r="K208">
        <f t="shared" ca="1" si="4"/>
        <v>271</v>
      </c>
      <c r="L208" t="str">
        <f ca="1">_xll.BDS(A208,"BEST_ANALYST_RECS_BULK","headers=n","startrow",MATCH(1,_xll.BDS(A208,"BEST_ANALYST_RECS_BULK","headers=n","endcol=9","startcol=9","array=t"),0),"endrow",MATCH(1,_xll.BDS(A208,"BEST_ANALYST_RECS_BULK","headers=n","endcol=9","startcol=9","array=t"),0),"cols=10;rows=1")</f>
        <v>Baptista Research</v>
      </c>
      <c r="M208" t="s">
        <v>134</v>
      </c>
      <c r="N208" t="s">
        <v>142</v>
      </c>
      <c r="O208">
        <v>3</v>
      </c>
      <c r="P208" t="s">
        <v>124</v>
      </c>
      <c r="Q208">
        <v>271</v>
      </c>
      <c r="R208" t="s">
        <v>132</v>
      </c>
      <c r="S208" s="2">
        <v>45699</v>
      </c>
      <c r="T208">
        <v>1</v>
      </c>
      <c r="U208">
        <v>9.48</v>
      </c>
      <c r="W208" t="str">
        <f ca="1">_xll.BDS(A208,"BEST_ANALYST_RECS_BULK","headers=n","startrow",MATCH(2,_xll.BDS(A208,"BEST_ANALYST_RECS_BULK","headers=n","endcol=9","startcol=9","array=t"),0),"endrow",MATCH(2,_xll.BDS(A208,"BEST_ANALYST_RECS_BULK","headers=n","endcol=9","startcol=9","array=t"),0),"cols=10;rows=1")</f>
        <v>Baird</v>
      </c>
      <c r="X208" t="s">
        <v>2195</v>
      </c>
      <c r="Y208" t="s">
        <v>123</v>
      </c>
      <c r="Z208">
        <v>5</v>
      </c>
      <c r="AA208" t="s">
        <v>124</v>
      </c>
      <c r="AB208">
        <v>308</v>
      </c>
      <c r="AC208" t="s">
        <v>125</v>
      </c>
      <c r="AD208" s="2">
        <v>45706</v>
      </c>
      <c r="AE208">
        <v>2</v>
      </c>
      <c r="AF208">
        <v>3.86</v>
      </c>
      <c r="AH208" t="str">
        <f ca="1">_xll.BDS(A208,"BEST_ANALYST_RECS_BULK","headers=n","startrow",MATCH(3,_xll.BDS(A208,"BEST_ANALYST_RECS_BULK","headers=n","endcol=9","startcol=9","array=t"),0),"endrow",MATCH(3,_xll.BDS(A208,"BEST_ANALYST_RECS_BULK","headers=n","endcol=9","startcol=9","array=t"),0),"cols=10;rows=1")</f>
        <v>Morningstar</v>
      </c>
      <c r="AI208" t="s">
        <v>268</v>
      </c>
      <c r="AJ208" t="s">
        <v>142</v>
      </c>
      <c r="AK208">
        <v>3</v>
      </c>
      <c r="AL208" t="s">
        <v>124</v>
      </c>
      <c r="AM208">
        <v>242</v>
      </c>
      <c r="AN208" t="s">
        <v>125</v>
      </c>
      <c r="AO208" s="2">
        <v>45693</v>
      </c>
      <c r="AP208">
        <v>3</v>
      </c>
      <c r="AQ208">
        <v>3.44</v>
      </c>
    </row>
    <row r="209" spans="1:43" x14ac:dyDescent="0.25">
      <c r="A209" t="s">
        <v>171</v>
      </c>
      <c r="B209">
        <f ca="1">_xll.BDH(A209,"BEST_EPS",$B$2,$B$2,"BEST_FPERIOD_OVERRIDE=1bf","fill=previous","Days=A")</f>
        <v>19.146999999999998</v>
      </c>
      <c r="C209">
        <f ca="1">_xll.BDH(A209,"BEST_EPS",$B$2,$B$2,"BEST_FPERIOD_OVERRIDE=2bf","fill=previous","Days=A")</f>
        <v>21.187999999999999</v>
      </c>
      <c r="D209">
        <f ca="1">_xll.BDH(A209,"BEST_EPS",$B$2,$B$2,"BEST_FPERIOD_OVERRIDE=3bf","fill=previous","Days=A")</f>
        <v>23.827000000000002</v>
      </c>
      <c r="E209">
        <f ca="1">_xll.BDH(A209,"BEST_TARGET_PRICE",$B$2,$B$2,"fill=previous","Days=A")</f>
        <v>1057.0909999999999</v>
      </c>
      <c r="F209">
        <f ca="1">_xll.BDH($A209,F$84,$B$2,$B$2,"Dir=V","Dts=H")</f>
        <v>1040.73</v>
      </c>
      <c r="G209">
        <f ca="1">_xll.BDH($A209,G$84,$B$2,$B$2,"Dir=V","Dts=H")</f>
        <v>1057.02</v>
      </c>
      <c r="H209">
        <f ca="1">_xll.BDH($A209,H$84,$B$2,$B$2,"Dir=V","Dts=H")</f>
        <v>1037.4580000000001</v>
      </c>
      <c r="I209">
        <f ca="1">_xll.BDH($A209,I$84,$B$2,$B$2,"Dir=V","Dts=H")</f>
        <v>1055.6600000000001</v>
      </c>
      <c r="J209">
        <f t="shared" ca="1" si="3"/>
        <v>1098</v>
      </c>
      <c r="K209">
        <f t="shared" ca="1" si="4"/>
        <v>1098</v>
      </c>
      <c r="L209" t="str">
        <f ca="1">_xll.BDS(A209,"BEST_ANALYST_RECS_BULK","headers=n","startrow",MATCH(1,_xll.BDS(A209,"BEST_ANALYST_RECS_BULK","headers=n","endcol=9","startcol=9","array=t"),0),"endrow",MATCH(1,_xll.BDS(A209,"BEST_ANALYST_RECS_BULK","headers=n","endcol=9","startcol=9","array=t"),0),"cols=10;rows=1")</f>
        <v>Evercore ISI</v>
      </c>
      <c r="M209" t="s">
        <v>2279</v>
      </c>
      <c r="N209" t="s">
        <v>123</v>
      </c>
      <c r="O209">
        <v>5</v>
      </c>
      <c r="P209" t="s">
        <v>124</v>
      </c>
      <c r="Q209">
        <v>1050</v>
      </c>
      <c r="R209" t="s">
        <v>125</v>
      </c>
      <c r="S209" s="2">
        <v>45713</v>
      </c>
      <c r="T209">
        <v>1</v>
      </c>
      <c r="U209">
        <v>41.11</v>
      </c>
      <c r="W209" t="e">
        <f ca="1">_xll.BDS(A209,"BEST_ANALYST_RECS_BULK","headers=n","startrow",MATCH(2,_xll.BDS(A209,"BEST_ANALYST_RECS_BULK","headers=n","endcol=9","startcol=9","array=t"),0),"endrow",MATCH(2,_xll.BDS(A209,"BEST_ANALYST_RECS_BULK","headers=n","endcol=9","startcol=9","array=t"),0),"cols=10;rows=1")</f>
        <v>#N/A</v>
      </c>
      <c r="X209" t="s">
        <v>2074</v>
      </c>
      <c r="Y209" t="s">
        <v>126</v>
      </c>
      <c r="Z209">
        <v>5</v>
      </c>
      <c r="AA209" t="s">
        <v>124</v>
      </c>
      <c r="AB209">
        <v>1098</v>
      </c>
      <c r="AC209" t="s">
        <v>132</v>
      </c>
      <c r="AD209" s="2">
        <v>45686</v>
      </c>
      <c r="AE209">
        <v>2</v>
      </c>
      <c r="AF209">
        <v>40.380000000000003</v>
      </c>
      <c r="AH209" t="str">
        <f ca="1">_xll.BDS(A209,"BEST_ANALYST_RECS_BULK","headers=n","startrow",MATCH(3,_xll.BDS(A209,"BEST_ANALYST_RECS_BULK","headers=n","endcol=9","startcol=9","array=t"),0),"endrow",MATCH(3,_xll.BDS(A209,"BEST_ANALYST_RECS_BULK","headers=n","endcol=9","startcol=9","array=t"),0),"cols=10;rows=1")</f>
        <v>William O'Neil &amp; Co Incorporated</v>
      </c>
      <c r="AI209" t="s">
        <v>2210</v>
      </c>
      <c r="AJ209" t="s">
        <v>126</v>
      </c>
      <c r="AK209">
        <v>5</v>
      </c>
      <c r="AL209" t="s">
        <v>124</v>
      </c>
      <c r="AM209" t="s">
        <v>143</v>
      </c>
      <c r="AN209" t="s">
        <v>125</v>
      </c>
      <c r="AO209" s="2">
        <v>45428</v>
      </c>
      <c r="AP209">
        <v>3</v>
      </c>
      <c r="AQ209">
        <v>31.08</v>
      </c>
    </row>
    <row r="210" spans="1:43" x14ac:dyDescent="0.25">
      <c r="A210" t="s">
        <v>639</v>
      </c>
      <c r="B210">
        <f ca="1">_xll.BDH(A210,"BEST_EPS",$B$2,$B$2,"BEST_FPERIOD_OVERRIDE=1bf","fill=previous","Days=A")</f>
        <v>21.594999999999999</v>
      </c>
      <c r="C210">
        <f ca="1">_xll.BDH(A210,"BEST_EPS",$B$2,$B$2,"BEST_FPERIOD_OVERRIDE=2bf","fill=previous","Days=A")</f>
        <v>25.257000000000001</v>
      </c>
      <c r="D210">
        <f ca="1">_xll.BDH(A210,"BEST_EPS",$B$2,$B$2,"BEST_FPERIOD_OVERRIDE=3bf","fill=previous","Days=A")</f>
        <v>29.728000000000002</v>
      </c>
      <c r="E210">
        <f ca="1">_xll.BDH(A210,"BEST_TARGET_PRICE",$B$2,$B$2,"fill=previous","Days=A")</f>
        <v>415.66699999999997</v>
      </c>
      <c r="F210">
        <f ca="1">_xll.BDH($A210,F$84,$B$2,$B$2,"Dir=V","Dts=H")</f>
        <v>363.15</v>
      </c>
      <c r="G210">
        <f ca="1">_xll.BDH($A210,G$84,$B$2,$B$2,"Dir=V","Dts=H")</f>
        <v>370.92500000000001</v>
      </c>
      <c r="H210">
        <f ca="1">_xll.BDH($A210,H$84,$B$2,$B$2,"Dir=V","Dts=H")</f>
        <v>358.43</v>
      </c>
      <c r="I210">
        <f ca="1">_xll.BDH($A210,I$84,$B$2,$B$2,"Dir=V","Dts=H")</f>
        <v>370.53</v>
      </c>
      <c r="J210">
        <f t="shared" ca="1" si="3"/>
        <v>432.33333333333331</v>
      </c>
      <c r="K210">
        <f t="shared" ca="1" si="4"/>
        <v>417</v>
      </c>
      <c r="L210" t="str">
        <f ca="1">_xll.BDS(A210,"BEST_ANALYST_RECS_BULK","headers=n","startrow",MATCH(1,_xll.BDS(A210,"BEST_ANALYST_RECS_BULK","headers=n","endcol=9","startcol=9","array=t"),0),"endrow",MATCH(1,_xll.BDS(A210,"BEST_ANALYST_RECS_BULK","headers=n","endcol=9","startcol=9","array=t"),0),"cols=10;rows=1")</f>
        <v>Raymond James</v>
      </c>
      <c r="M210" t="s">
        <v>640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36.950000000000003</v>
      </c>
      <c r="W210" t="str">
        <f ca="1">_xll.BDS(A210,"BEST_ANALYST_RECS_BULK","headers=n","startrow",MATCH(2,_xll.BDS(A210,"BEST_ANALYST_RECS_BULK","headers=n","endcol=9","startcol=9","array=t"),0),"endrow",MATCH(2,_xll.BDS(A210,"BEST_ANALYST_RECS_BULK","headers=n","endcol=9","startcol=9","array=t"),0),"cols=10;rows=1")</f>
        <v>BMO Capital Markets</v>
      </c>
      <c r="X210" t="s">
        <v>2155</v>
      </c>
      <c r="Y210" t="s">
        <v>123</v>
      </c>
      <c r="Z210">
        <v>5</v>
      </c>
      <c r="AA210" t="s">
        <v>124</v>
      </c>
      <c r="AB210">
        <v>440</v>
      </c>
      <c r="AC210" t="s">
        <v>125</v>
      </c>
      <c r="AD210" s="2">
        <v>45699</v>
      </c>
      <c r="AE210">
        <v>2</v>
      </c>
      <c r="AF210">
        <v>28.46</v>
      </c>
      <c r="AH210" t="str">
        <f ca="1">_xll.BDS(A210,"BEST_ANALYST_RECS_BULK","headers=n","startrow",MATCH(3,_xll.BDS(A210,"BEST_ANALYST_RECS_BULK","headers=n","endcol=9","startcol=9","array=t"),0),"endrow",MATCH(3,_xll.BDS(A210,"BEST_ANALYST_RECS_BULK","headers=n","endcol=9","startcol=9","array=t"),0),"cols=10;rows=1")</f>
        <v>Baird</v>
      </c>
      <c r="AI210" t="s">
        <v>1440</v>
      </c>
      <c r="AJ210" t="s">
        <v>123</v>
      </c>
      <c r="AK210">
        <v>5</v>
      </c>
      <c r="AL210" t="s">
        <v>124</v>
      </c>
      <c r="AM210">
        <v>440</v>
      </c>
      <c r="AN210" t="s">
        <v>125</v>
      </c>
      <c r="AO210" s="2">
        <v>45693</v>
      </c>
      <c r="AP210">
        <v>3</v>
      </c>
      <c r="AQ210">
        <v>28.25</v>
      </c>
    </row>
    <row r="211" spans="1:43" x14ac:dyDescent="0.25">
      <c r="A211" t="s">
        <v>717</v>
      </c>
      <c r="B211">
        <f ca="1">_xll.BDH(A211,"BEST_EPS",$B$2,$B$2,"BEST_FPERIOD_OVERRIDE=1bf","fill=previous","Days=A")</f>
        <v>3.2450000000000001</v>
      </c>
      <c r="C211">
        <f ca="1">_xll.BDH(A211,"BEST_EPS",$B$2,$B$2,"BEST_FPERIOD_OVERRIDE=2bf","fill=previous","Days=A")</f>
        <v>3.4609999999999999</v>
      </c>
      <c r="D211">
        <f ca="1">_xll.BDH(A211,"BEST_EPS",$B$2,$B$2,"BEST_FPERIOD_OVERRIDE=3bf","fill=previous","Days=A")</f>
        <v>3.7109999999999999</v>
      </c>
      <c r="E211">
        <f ca="1">_xll.BDH(A211,"BEST_TARGET_PRICE",$B$2,$B$2,"fill=previous","Days=A")</f>
        <v>48.3</v>
      </c>
      <c r="F211">
        <f ca="1">_xll.BDH($A211,F$84,$B$2,$B$2,"Dir=V","Dts=H")</f>
        <v>41.3</v>
      </c>
      <c r="G211">
        <f ca="1">_xll.BDH($A211,G$84,$B$2,$B$2,"Dir=V","Dts=H")</f>
        <v>42.305</v>
      </c>
      <c r="H211">
        <f ca="1">_xll.BDH($A211,H$84,$B$2,$B$2,"Dir=V","Dts=H")</f>
        <v>41.3</v>
      </c>
      <c r="I211">
        <f ca="1">_xll.BDH($A211,I$84,$B$2,$B$2,"Dir=V","Dts=H")</f>
        <v>41.66</v>
      </c>
      <c r="J211">
        <f t="shared" ca="1" si="3"/>
        <v>50.75</v>
      </c>
      <c r="K211">
        <f t="shared" ca="1" si="4"/>
        <v>51</v>
      </c>
      <c r="L211" t="str">
        <f ca="1">_xll.BDS(A211,"BEST_ANALYST_RECS_BULK","headers=n","startrow",MATCH(1,_xll.BDS(A211,"BEST_ANALYST_RECS_BULK","headers=n","endcol=9","startcol=9","array=t"),0),"endrow",MATCH(1,_xll.BDS(A211,"BEST_ANALYST_RECS_BULK","headers=n","endcol=9","startcol=9","array=t"),0),"cols=10;rows=1")</f>
        <v>D.A. Davidson</v>
      </c>
      <c r="M211" t="s">
        <v>1434</v>
      </c>
      <c r="N211" t="s">
        <v>138</v>
      </c>
      <c r="O211">
        <v>3</v>
      </c>
      <c r="P211" t="s">
        <v>124</v>
      </c>
      <c r="Q211">
        <v>51</v>
      </c>
      <c r="R211" t="s">
        <v>125</v>
      </c>
      <c r="S211" s="2">
        <v>45629</v>
      </c>
      <c r="T211">
        <v>1</v>
      </c>
      <c r="U211">
        <v>17.72</v>
      </c>
      <c r="W211" t="str">
        <f ca="1">_xll.BDS(A211,"BEST_ANALYST_RECS_BULK","headers=n","startrow",MATCH(2,_xll.BDS(A211,"BEST_ANALYST_RECS_BULK","headers=n","endcol=9","startcol=9","array=t"),0),"endrow",MATCH(2,_xll.BDS(A211,"BEST_ANALYST_RECS_BULK","headers=n","endcol=9","startcol=9","array=t"),0),"cols=10;rows=1")</f>
        <v>Baptista Research</v>
      </c>
      <c r="X211" t="s">
        <v>134</v>
      </c>
      <c r="Y211" t="s">
        <v>123</v>
      </c>
      <c r="Z211">
        <v>5</v>
      </c>
      <c r="AA211" t="s">
        <v>135</v>
      </c>
      <c r="AB211">
        <v>50.5</v>
      </c>
      <c r="AC211" t="s">
        <v>132</v>
      </c>
      <c r="AD211" s="2">
        <v>45632</v>
      </c>
      <c r="AE211">
        <v>2</v>
      </c>
      <c r="AF211">
        <v>15.95</v>
      </c>
      <c r="AH211" t="str">
        <f ca="1">_xll.BDS(A211,"BEST_ANALYST_RECS_BULK","headers=n","startrow",MATCH(3,_xll.BDS(A211,"BEST_ANALYST_RECS_BULK","headers=n","endcol=9","startcol=9","array=t"),0),"endrow",MATCH(3,_xll.BDS(A211,"BEST_ANALYST_RECS_BULK","headers=n","endcol=9","startcol=9","array=t"),0),"cols=10;rows=1")</f>
        <v>ISS-EVA</v>
      </c>
      <c r="AI211" t="s">
        <v>157</v>
      </c>
      <c r="AJ211" t="s">
        <v>315</v>
      </c>
      <c r="AK211">
        <v>1</v>
      </c>
      <c r="AL211" t="s">
        <v>139</v>
      </c>
      <c r="AM211" t="s">
        <v>143</v>
      </c>
      <c r="AN211" t="s">
        <v>125</v>
      </c>
      <c r="AO211" s="2">
        <v>45462</v>
      </c>
      <c r="AP211">
        <v>3</v>
      </c>
      <c r="AQ211">
        <v>8.27</v>
      </c>
    </row>
    <row r="212" spans="1:43" x14ac:dyDescent="0.25">
      <c r="A212" t="s">
        <v>445</v>
      </c>
      <c r="B212">
        <f ca="1">_xll.BDH(A212,"BEST_EPS",$B$2,$B$2,"BEST_FPERIOD_OVERRIDE=1bf","fill=previous","Days=A")</f>
        <v>1.6879999999999999</v>
      </c>
      <c r="C212">
        <f ca="1">_xll.BDH(A212,"BEST_EPS",$B$2,$B$2,"BEST_FPERIOD_OVERRIDE=2bf","fill=previous","Days=A")</f>
        <v>1.9</v>
      </c>
      <c r="D212">
        <f ca="1">_xll.BDH(A212,"BEST_EPS",$B$2,$B$2,"BEST_FPERIOD_OVERRIDE=3bf","fill=previous","Days=A")</f>
        <v>2.1240000000000001</v>
      </c>
      <c r="E212">
        <f ca="1">_xll.BDH(A212,"BEST_TARGET_PRICE",$B$2,$B$2,"fill=previous","Days=A")</f>
        <v>63.667000000000002</v>
      </c>
      <c r="F212">
        <f ca="1">_xll.BDH($A212,F$84,$B$2,$B$2,"Dir=V","Dts=H")</f>
        <v>56.55</v>
      </c>
      <c r="G212">
        <f ca="1">_xll.BDH($A212,G$84,$B$2,$B$2,"Dir=V","Dts=H")</f>
        <v>57.764099999999999</v>
      </c>
      <c r="H212">
        <f ca="1">_xll.BDH($A212,H$84,$B$2,$B$2,"Dir=V","Dts=H")</f>
        <v>56.435000000000002</v>
      </c>
      <c r="I212">
        <f ca="1">_xll.BDH($A212,I$84,$B$2,$B$2,"Dir=V","Dts=H")</f>
        <v>56.77</v>
      </c>
      <c r="J212">
        <f t="shared" ca="1" si="3"/>
        <v>61.800000000000004</v>
      </c>
      <c r="K212">
        <f t="shared" ca="1" si="4"/>
        <v>60.4</v>
      </c>
      <c r="L212" t="str">
        <f ca="1">_xll.BDS(A212,"BEST_ANALYST_RECS_BULK","headers=n","startrow",MATCH(1,_xll.BDS(A212,"BEST_ANALYST_RECS_BULK","headers=n","endcol=9","startcol=9","array=t"),0),"endrow",MATCH(1,_xll.BDS(A212,"BEST_ANALYST_RECS_BULK","headers=n","endcol=9","startcol=9","array=t"),0),"cols=10;rows=1")</f>
        <v>Baptista Research</v>
      </c>
      <c r="M212" t="s">
        <v>134</v>
      </c>
      <c r="N212" t="s">
        <v>196</v>
      </c>
      <c r="O212">
        <v>1</v>
      </c>
      <c r="P212" t="s">
        <v>139</v>
      </c>
      <c r="Q212">
        <v>60.4</v>
      </c>
      <c r="R212" t="s">
        <v>132</v>
      </c>
      <c r="S212" s="2">
        <v>45627</v>
      </c>
      <c r="T212">
        <v>1</v>
      </c>
      <c r="U212">
        <v>33.369999999999997</v>
      </c>
      <c r="W212" t="str">
        <f ca="1">_xll.BDS(A212,"BEST_ANALYST_RECS_BULK","headers=n","startrow",MATCH(2,_xll.BDS(A212,"BEST_ANALYST_RECS_BULK","headers=n","endcol=9","startcol=9","array=t"),0),"endrow",MATCH(2,_xll.BDS(A212,"BEST_ANALYST_RECS_BULK","headers=n","endcol=9","startcol=9","array=t"),0),"cols=10;rows=1")</f>
        <v>Argus Research Company</v>
      </c>
      <c r="X212" t="s">
        <v>1439</v>
      </c>
      <c r="Y212" t="s">
        <v>126</v>
      </c>
      <c r="Z212">
        <v>5</v>
      </c>
      <c r="AA212" t="s">
        <v>124</v>
      </c>
      <c r="AB212">
        <v>65</v>
      </c>
      <c r="AC212" t="s">
        <v>132</v>
      </c>
      <c r="AD212" s="2">
        <v>45712</v>
      </c>
      <c r="AE212">
        <v>2</v>
      </c>
      <c r="AF212">
        <v>10.45</v>
      </c>
      <c r="AH212" t="str">
        <f ca="1">_xll.BDS(A212,"BEST_ANALYST_RECS_BULK","headers=n","startrow",MATCH(3,_xll.BDS(A212,"BEST_ANALYST_RECS_BULK","headers=n","endcol=9","startcol=9","array=t"),0),"endrow",MATCH(3,_xll.BDS(A212,"BEST_ANALYST_RECS_BULK","headers=n","endcol=9","startcol=9","array=t"),0),"cols=10;rows=1")</f>
        <v>Barrington Research</v>
      </c>
      <c r="AI212" t="s">
        <v>2135</v>
      </c>
      <c r="AJ212" t="s">
        <v>186</v>
      </c>
      <c r="AK212">
        <v>3</v>
      </c>
      <c r="AL212" t="s">
        <v>124</v>
      </c>
      <c r="AM212" t="s">
        <v>143</v>
      </c>
      <c r="AN212" t="s">
        <v>125</v>
      </c>
      <c r="AO212" s="2">
        <v>45713</v>
      </c>
      <c r="AP212">
        <v>3</v>
      </c>
      <c r="AQ212">
        <v>0</v>
      </c>
    </row>
    <row r="213" spans="1:43" x14ac:dyDescent="0.25">
      <c r="A213" t="s">
        <v>743</v>
      </c>
      <c r="B213">
        <f ca="1">_xll.BDH(A213,"BEST_EPS",$B$2,$B$2,"BEST_FPERIOD_OVERRIDE=1bf","fill=previous","Days=A")</f>
        <v>1.8660000000000001</v>
      </c>
      <c r="C213">
        <f ca="1">_xll.BDH(A213,"BEST_EPS",$B$2,$B$2,"BEST_FPERIOD_OVERRIDE=2bf","fill=previous","Days=A")</f>
        <v>2.367</v>
      </c>
      <c r="D213">
        <f ca="1">_xll.BDH(A213,"BEST_EPS",$B$2,$B$2,"BEST_FPERIOD_OVERRIDE=3bf","fill=previous","Days=A")</f>
        <v>4.3360000000000003</v>
      </c>
      <c r="E213">
        <f ca="1">_xll.BDH(A213,"BEST_TARGET_PRICE",$B$2,$B$2,"fill=previous","Days=A")</f>
        <v>126.583</v>
      </c>
      <c r="F213">
        <f ca="1">_xll.BDH($A213,F$84,$B$2,$B$2,"Dir=V","Dts=H")</f>
        <v>121.48</v>
      </c>
      <c r="G213">
        <f ca="1">_xll.BDH($A213,G$84,$B$2,$B$2,"Dir=V","Dts=H")</f>
        <v>122.85</v>
      </c>
      <c r="H213">
        <f ca="1">_xll.BDH($A213,H$84,$B$2,$B$2,"Dir=V","Dts=H")</f>
        <v>121.28</v>
      </c>
      <c r="I213">
        <f ca="1">_xll.BDH($A213,I$84,$B$2,$B$2,"Dir=V","Dts=H")</f>
        <v>122.04</v>
      </c>
      <c r="J213">
        <f t="shared" ca="1" si="3"/>
        <v>125</v>
      </c>
      <c r="K213">
        <f t="shared" ca="1" si="4"/>
        <v>130</v>
      </c>
      <c r="L213" t="str">
        <f ca="1">_xll.BDS(A213,"BEST_ANALYST_RECS_BULK","headers=n","startrow",MATCH(1,_xll.BDS(A213,"BEST_ANALYST_RECS_BULK","headers=n","endcol=9","startcol=9","array=t"),0),"endrow",MATCH(1,_xll.BDS(A213,"BEST_ANALYST_RECS_BULK","headers=n","endcol=9","startcol=9","array=t"),0),"cols=10;rows=1")</f>
        <v>Mizuho Securities</v>
      </c>
      <c r="M213" t="s">
        <v>407</v>
      </c>
      <c r="N213" t="s">
        <v>123</v>
      </c>
      <c r="O213">
        <v>5</v>
      </c>
      <c r="P213" t="s">
        <v>124</v>
      </c>
      <c r="Q213">
        <v>130</v>
      </c>
      <c r="R213" t="s">
        <v>125</v>
      </c>
      <c r="S213" s="2">
        <v>45709</v>
      </c>
      <c r="T213">
        <v>1</v>
      </c>
      <c r="U213">
        <v>32.61</v>
      </c>
      <c r="W213" t="str">
        <f ca="1">_xll.BDS(A213,"BEST_ANALYST_RECS_BULK","headers=n","startrow",MATCH(2,_xll.BDS(A213,"BEST_ANALYST_RECS_BULK","headers=n","endcol=9","startcol=9","array=t"),0),"endrow",MATCH(2,_xll.BDS(A213,"BEST_ANALYST_RECS_BULK","headers=n","endcol=9","startcol=9","array=t"),0),"cols=10;rows=1")</f>
        <v>Stifel</v>
      </c>
      <c r="X213" t="s">
        <v>1367</v>
      </c>
      <c r="Y213" t="s">
        <v>142</v>
      </c>
      <c r="Z213">
        <v>3</v>
      </c>
      <c r="AA213" t="s">
        <v>124</v>
      </c>
      <c r="AB213">
        <v>122</v>
      </c>
      <c r="AC213" t="s">
        <v>125</v>
      </c>
      <c r="AD213" s="2">
        <v>45694</v>
      </c>
      <c r="AE213">
        <v>2</v>
      </c>
      <c r="AF213">
        <v>31.01</v>
      </c>
      <c r="AH213" t="str">
        <f ca="1">_xll.BDS(A213,"BEST_ANALYST_RECS_BULK","headers=n","startrow",MATCH(3,_xll.BDS(A213,"BEST_ANALYST_RECS_BULK","headers=n","endcol=9","startcol=9","array=t"),0),"endrow",MATCH(3,_xll.BDS(A213,"BEST_ANALYST_RECS_BULK","headers=n","endcol=9","startcol=9","array=t"),0),"cols=10;rows=1")</f>
        <v>RBC Capital</v>
      </c>
      <c r="AI213" t="s">
        <v>1330</v>
      </c>
      <c r="AJ213" t="s">
        <v>365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30.48</v>
      </c>
    </row>
    <row r="214" spans="1:43" x14ac:dyDescent="0.25">
      <c r="A214" t="s">
        <v>776</v>
      </c>
      <c r="B214">
        <f ca="1">_xll.BDH(A214,"BEST_EPS",$B$2,$B$2,"BEST_FPERIOD_OVERRIDE=1bf","fill=previous","Days=A")</f>
        <v>9.5660000000000007</v>
      </c>
      <c r="C214">
        <f ca="1">_xll.BDH(A214,"BEST_EPS",$B$2,$B$2,"BEST_FPERIOD_OVERRIDE=2bf","fill=previous","Days=A")</f>
        <v>10.432</v>
      </c>
      <c r="D214">
        <f ca="1">_xll.BDH(A214,"BEST_EPS",$B$2,$B$2,"BEST_FPERIOD_OVERRIDE=3bf","fill=previous","Days=A")</f>
        <v>11.882</v>
      </c>
      <c r="E214">
        <f ca="1">_xll.BDH(A214,"BEST_TARGET_PRICE",$B$2,$B$2,"fill=previous","Days=A")</f>
        <v>176.167</v>
      </c>
      <c r="F214">
        <f ca="1">_xll.BDH($A214,F$84,$B$2,$B$2,"Dir=V","Dts=H")</f>
        <v>170.64</v>
      </c>
      <c r="G214">
        <f ca="1">_xll.BDH($A214,G$84,$B$2,$B$2,"Dir=V","Dts=H")</f>
        <v>172.43</v>
      </c>
      <c r="H214">
        <f ca="1">_xll.BDH($A214,H$84,$B$2,$B$2,"Dir=V","Dts=H")</f>
        <v>165.99</v>
      </c>
      <c r="I214">
        <f ca="1">_xll.BDH($A214,I$84,$B$2,$B$2,"Dir=V","Dts=H")</f>
        <v>167.1</v>
      </c>
      <c r="J214">
        <f t="shared" ca="1" si="3"/>
        <v>164.66666666666666</v>
      </c>
      <c r="K214">
        <f t="shared" ca="1" si="4"/>
        <v>155</v>
      </c>
      <c r="L214" t="str">
        <f ca="1">_xll.BDS(A214,"BEST_ANALYST_RECS_BULK","headers=n","startrow",MATCH(1,_xll.BDS(A214,"BEST_ANALYST_RECS_BULK","headers=n","endcol=9","startcol=9","array=t"),0),"endrow",MATCH(1,_xll.BDS(A214,"BEST_ANALYST_RECS_BULK","headers=n","endcol=9","startcol=9","array=t"),0),"cols=10;rows=1")</f>
        <v>Citi</v>
      </c>
      <c r="M214" t="s">
        <v>665</v>
      </c>
      <c r="N214" t="s">
        <v>147</v>
      </c>
      <c r="O214">
        <v>1</v>
      </c>
      <c r="P214" t="s">
        <v>124</v>
      </c>
      <c r="Q214">
        <v>155</v>
      </c>
      <c r="R214" t="s">
        <v>125</v>
      </c>
      <c r="S214" s="2">
        <v>45707</v>
      </c>
      <c r="T214">
        <v>1</v>
      </c>
      <c r="U214">
        <v>12.14</v>
      </c>
      <c r="W214" t="str">
        <f ca="1">_xll.BDS(A214,"BEST_ANALYST_RECS_BULK","headers=n","startrow",MATCH(2,_xll.BDS(A214,"BEST_ANALYST_RECS_BULK","headers=n","endcol=9","startcol=9","array=t"),0),"endrow",MATCH(2,_xll.BDS(A214,"BEST_ANALYST_RECS_BULK","headers=n","endcol=9","startcol=9","array=t"),0),"cols=10;rows=1")</f>
        <v>Zacks</v>
      </c>
      <c r="X214" t="s">
        <v>157</v>
      </c>
      <c r="Y214" t="s">
        <v>138</v>
      </c>
      <c r="Z214">
        <v>3</v>
      </c>
      <c r="AA214" t="s">
        <v>124</v>
      </c>
      <c r="AB214">
        <v>170</v>
      </c>
      <c r="AC214" t="s">
        <v>132</v>
      </c>
      <c r="AD214" s="2">
        <v>45699</v>
      </c>
      <c r="AE214">
        <v>2</v>
      </c>
      <c r="AF214">
        <v>7.33</v>
      </c>
      <c r="AH214" t="str">
        <f ca="1">_xll.BDS(A214,"BEST_ANALYST_RECS_BULK","headers=n","startrow",MATCH(3,_xll.BDS(A214,"BEST_ANALYST_RECS_BULK","headers=n","endcol=9","startcol=9","array=t"),0),"endrow",MATCH(3,_xll.BDS(A214,"BEST_ANALYST_RECS_BULK","headers=n","endcol=9","startcol=9","array=t"),0),"cols=10;rows=1")</f>
        <v>Morningstar</v>
      </c>
      <c r="AI214" t="s">
        <v>465</v>
      </c>
      <c r="AJ214" t="s">
        <v>126</v>
      </c>
      <c r="AK214">
        <v>5</v>
      </c>
      <c r="AL214" t="s">
        <v>124</v>
      </c>
      <c r="AM214">
        <v>215</v>
      </c>
      <c r="AN214" t="s">
        <v>125</v>
      </c>
      <c r="AO214" s="2">
        <v>45707</v>
      </c>
      <c r="AP214">
        <v>3</v>
      </c>
      <c r="AQ214">
        <v>0.27</v>
      </c>
    </row>
    <row r="215" spans="1:43" x14ac:dyDescent="0.25">
      <c r="A215" t="s">
        <v>193</v>
      </c>
      <c r="B215">
        <f ca="1">_xll.BDH(A215,"BEST_EPS",$B$2,$B$2,"BEST_FPERIOD_OVERRIDE=1bf","fill=previous","Days=A")</f>
        <v>11.305</v>
      </c>
      <c r="C215">
        <f ca="1">_xll.BDH(A215,"BEST_EPS",$B$2,$B$2,"BEST_FPERIOD_OVERRIDE=2bf","fill=previous","Days=A")</f>
        <v>12.893000000000001</v>
      </c>
      <c r="D215">
        <f ca="1">_xll.BDH(A215,"BEST_EPS",$B$2,$B$2,"BEST_FPERIOD_OVERRIDE=3bf","fill=previous","Days=A")</f>
        <v>14.904999999999999</v>
      </c>
      <c r="E215">
        <f ca="1">_xll.BDH(A215,"BEST_TARGET_PRICE",$B$2,$B$2,"fill=previous","Days=A")</f>
        <v>399.49</v>
      </c>
      <c r="F215">
        <f ca="1">_xll.BDH($A215,F$84,$B$2,$B$2,"Dir=V","Dts=H")</f>
        <v>306.25</v>
      </c>
      <c r="G215">
        <f ca="1">_xll.BDH($A215,G$84,$B$2,$B$2,"Dir=V","Dts=H")</f>
        <v>308.42</v>
      </c>
      <c r="H215">
        <f ca="1">_xll.BDH($A215,H$84,$B$2,$B$2,"Dir=V","Dts=H")</f>
        <v>300.62</v>
      </c>
      <c r="I215">
        <f ca="1">_xll.BDH($A215,I$84,$B$2,$B$2,"Dir=V","Dts=H")</f>
        <v>305.88</v>
      </c>
      <c r="J215">
        <f t="shared" ca="1" si="3"/>
        <v>394</v>
      </c>
      <c r="K215">
        <f t="shared" ca="1" si="4"/>
        <v>380</v>
      </c>
      <c r="L215" t="str">
        <f ca="1">_xll.BDS(A215,"BEST_ANALYST_RECS_BULK","headers=n","startrow",MATCH(1,_xll.BDS(A215,"BEST_ANALYST_RECS_BULK","headers=n","endcol=9","startcol=9","array=t"),0),"endrow",MATCH(1,_xll.BDS(A215,"BEST_ANALYST_RECS_BULK","headers=n","endcol=9","startcol=9","array=t"),0),"cols=10;rows=1")</f>
        <v>ARC Independent Research</v>
      </c>
      <c r="M215" t="s">
        <v>194</v>
      </c>
      <c r="N215" t="s">
        <v>142</v>
      </c>
      <c r="O215">
        <v>3</v>
      </c>
      <c r="P215" t="s">
        <v>139</v>
      </c>
      <c r="Q215">
        <v>380</v>
      </c>
      <c r="R215" t="s">
        <v>132</v>
      </c>
      <c r="S215" s="2">
        <v>45631</v>
      </c>
      <c r="T215">
        <v>1</v>
      </c>
      <c r="U215">
        <v>57.72</v>
      </c>
      <c r="W215" t="str">
        <f ca="1">_xll.BDS(A215,"BEST_ANALYST_RECS_BULK","headers=n","startrow",MATCH(2,_xll.BDS(A215,"BEST_ANALYST_RECS_BULK","headers=n","endcol=9","startcol=9","array=t"),0),"endrow",MATCH(2,_xll.BDS(A215,"BEST_ANALYST_RECS_BULK","headers=n","endcol=9","startcol=9","array=t"),0),"cols=10;rows=1")</f>
        <v>Baptista Research</v>
      </c>
      <c r="X215" t="s">
        <v>134</v>
      </c>
      <c r="Y215" t="s">
        <v>142</v>
      </c>
      <c r="Z215">
        <v>3</v>
      </c>
      <c r="AA215" t="s">
        <v>139</v>
      </c>
      <c r="AB215">
        <v>397</v>
      </c>
      <c r="AC215" t="s">
        <v>132</v>
      </c>
      <c r="AD215" s="2">
        <v>45632</v>
      </c>
      <c r="AE215">
        <v>2</v>
      </c>
      <c r="AF215">
        <v>53.53</v>
      </c>
      <c r="AH215" t="str">
        <f ca="1">_xll.BDS(A215,"BEST_ANALYST_RECS_BULK","headers=n","startrow",MATCH(3,_xll.BDS(A215,"BEST_ANALYST_RECS_BULK","headers=n","endcol=9","startcol=9","array=t"),0),"endrow",MATCH(3,_xll.BDS(A215,"BEST_ANALYST_RECS_BULK","headers=n","endcol=9","startcol=9","array=t"),0),"cols=10;rows=1")</f>
        <v>Piper Sandler &amp; Co</v>
      </c>
      <c r="AI215" t="s">
        <v>1543</v>
      </c>
      <c r="AJ215" t="s">
        <v>136</v>
      </c>
      <c r="AK215">
        <v>5</v>
      </c>
      <c r="AL215" t="s">
        <v>124</v>
      </c>
      <c r="AM215">
        <v>405</v>
      </c>
      <c r="AN215" t="s">
        <v>125</v>
      </c>
      <c r="AO215" s="2">
        <v>45693</v>
      </c>
      <c r="AP215">
        <v>3</v>
      </c>
      <c r="AQ215">
        <v>14.14</v>
      </c>
    </row>
    <row r="216" spans="1:43" x14ac:dyDescent="0.25">
      <c r="A216" t="s">
        <v>377</v>
      </c>
      <c r="B216">
        <f ca="1">_xll.BDH(A216,"BEST_EPS",$B$2,$B$2,"BEST_FPERIOD_OVERRIDE=1bf","fill=previous","Days=A")</f>
        <v>4.5039999999999996</v>
      </c>
      <c r="C216">
        <f ca="1">_xll.BDH(A216,"BEST_EPS",$B$2,$B$2,"BEST_FPERIOD_OVERRIDE=2bf","fill=previous","Days=A")</f>
        <v>5.59</v>
      </c>
      <c r="D216">
        <f ca="1">_xll.BDH(A216,"BEST_EPS",$B$2,$B$2,"BEST_FPERIOD_OVERRIDE=3bf","fill=previous","Days=A")</f>
        <v>6.8970000000000002</v>
      </c>
      <c r="E216">
        <f ca="1">_xll.BDH(A216,"BEST_TARGET_PRICE",$B$2,$B$2,"fill=previous","Days=A")</f>
        <v>407.23899999999998</v>
      </c>
      <c r="F216">
        <f ca="1">_xll.BDH($A216,F$84,$B$2,$B$2,"Dir=V","Dts=H")</f>
        <v>387.27</v>
      </c>
      <c r="G216">
        <f ca="1">_xll.BDH($A216,G$84,$B$2,$B$2,"Dir=V","Dts=H")</f>
        <v>389</v>
      </c>
      <c r="H216">
        <f ca="1">_xll.BDH($A216,H$84,$B$2,$B$2,"Dir=V","Dts=H")</f>
        <v>369.31</v>
      </c>
      <c r="I216">
        <f ca="1">_xll.BDH($A216,I$84,$B$2,$B$2,"Dir=V","Dts=H")</f>
        <v>379.75</v>
      </c>
      <c r="J216">
        <f t="shared" ca="1" si="3"/>
        <v>417.66666666666669</v>
      </c>
      <c r="K216">
        <f t="shared" ca="1" si="4"/>
        <v>375</v>
      </c>
      <c r="L216" t="str">
        <f ca="1">_xll.BDS(A216,"BEST_ANALYST_RECS_BULK","headers=n","startrow",MATCH(1,_xll.BDS(A216,"BEST_ANALYST_RECS_BULK","headers=n","endcol=9","startcol=9","array=t"),0),"endrow",MATCH(1,_xll.BDS(A216,"BEST_ANALYST_RECS_BULK","headers=n","endcol=9","startcol=9","array=t"),0),"cols=10;rows=1")</f>
        <v>Piper Sandler &amp; Co</v>
      </c>
      <c r="M216" t="s">
        <v>1474</v>
      </c>
      <c r="N216" t="s">
        <v>136</v>
      </c>
      <c r="O216">
        <v>5</v>
      </c>
      <c r="P216" t="s">
        <v>124</v>
      </c>
      <c r="Q216">
        <v>375</v>
      </c>
      <c r="R216" t="s">
        <v>125</v>
      </c>
      <c r="S216" s="2">
        <v>45622</v>
      </c>
      <c r="T216">
        <v>1</v>
      </c>
      <c r="U216">
        <v>94.97</v>
      </c>
      <c r="W216" t="e">
        <f ca="1">_xll.BDS(A216,"BEST_ANALYST_RECS_BULK","headers=n","startrow",MATCH(2,_xll.BDS(A216,"BEST_ANALYST_RECS_BULK","headers=n","endcol=9","startcol=9","array=t"),0),"endrow",MATCH(2,_xll.BDS(A216,"BEST_ANALYST_RECS_BULK","headers=n","endcol=9","startcol=9","array=t"),0),"cols=10;rows=1")</f>
        <v>#N/A</v>
      </c>
      <c r="X216" t="s">
        <v>157</v>
      </c>
      <c r="Y216" t="s">
        <v>123</v>
      </c>
      <c r="Z216">
        <v>5</v>
      </c>
      <c r="AA216" t="s">
        <v>135</v>
      </c>
      <c r="AB216">
        <v>430</v>
      </c>
      <c r="AC216" t="s">
        <v>132</v>
      </c>
      <c r="AD216" s="2">
        <v>45685</v>
      </c>
      <c r="AE216">
        <v>2</v>
      </c>
      <c r="AF216">
        <v>41</v>
      </c>
      <c r="AH216" t="str">
        <f ca="1">_xll.BDS(A216,"BEST_ANALYST_RECS_BULK","headers=n","startrow",MATCH(3,_xll.BDS(A216,"BEST_ANALYST_RECS_BULK","headers=n","endcol=9","startcol=9","array=t"),0),"endrow",MATCH(3,_xll.BDS(A216,"BEST_ANALYST_RECS_BULK","headers=n","endcol=9","startcol=9","array=t"),0),"cols=10;rows=1")</f>
        <v>Zacks</v>
      </c>
      <c r="AI216" t="s">
        <v>157</v>
      </c>
      <c r="AJ216" t="s">
        <v>123</v>
      </c>
      <c r="AK216">
        <v>5</v>
      </c>
      <c r="AL216" t="s">
        <v>124</v>
      </c>
      <c r="AM216">
        <v>496</v>
      </c>
      <c r="AN216" t="s">
        <v>132</v>
      </c>
      <c r="AO216" s="2">
        <v>45700</v>
      </c>
      <c r="AP216">
        <v>3</v>
      </c>
      <c r="AQ216">
        <v>33.42</v>
      </c>
    </row>
    <row r="217" spans="1:43" x14ac:dyDescent="0.25">
      <c r="A217" t="s">
        <v>206</v>
      </c>
      <c r="B217">
        <f ca="1">_xll.BDH(A217,"BEST_EPS",$B$2,$B$2,"BEST_FPERIOD_OVERRIDE=1bf","fill=previous","Days=A")</f>
        <v>3.891</v>
      </c>
      <c r="C217">
        <f ca="1">_xll.BDH(A217,"BEST_EPS",$B$2,$B$2,"BEST_FPERIOD_OVERRIDE=2bf","fill=previous","Days=A")</f>
        <v>4.2069999999999999</v>
      </c>
      <c r="D217">
        <f ca="1">_xll.BDH(A217,"BEST_EPS",$B$2,$B$2,"BEST_FPERIOD_OVERRIDE=3bf","fill=previous","Days=A")</f>
        <v>4.5010000000000003</v>
      </c>
      <c r="E217">
        <f ca="1">_xll.BDH(A217,"BEST_TARGET_PRICE",$B$2,$B$2,"fill=previous","Days=A")</f>
        <v>70.429000000000002</v>
      </c>
      <c r="F217">
        <f ca="1">_xll.BDH($A217,F$84,$B$2,$B$2,"Dir=V","Dts=H")</f>
        <v>64.599999999999994</v>
      </c>
      <c r="G217">
        <f ca="1">_xll.BDH($A217,G$84,$B$2,$B$2,"Dir=V","Dts=H")</f>
        <v>64.635000000000005</v>
      </c>
      <c r="H217">
        <f ca="1">_xll.BDH($A217,H$84,$B$2,$B$2,"Dir=V","Dts=H")</f>
        <v>63.32</v>
      </c>
      <c r="I217">
        <f ca="1">_xll.BDH($A217,I$84,$B$2,$B$2,"Dir=V","Dts=H")</f>
        <v>64.27</v>
      </c>
      <c r="J217">
        <f t="shared" ca="1" si="3"/>
        <v>71</v>
      </c>
      <c r="K217">
        <f t="shared" ca="1" si="4"/>
        <v>70</v>
      </c>
      <c r="L217" t="str">
        <f ca="1">_xll.BDS(A217,"BEST_ANALYST_RECS_BULK","headers=n","startrow",MATCH(1,_xll.BDS(A217,"BEST_ANALYST_RECS_BULK","headers=n","endcol=9","startcol=9","array=t"),0),"endrow",MATCH(1,_xll.BDS(A217,"BEST_ANALYST_RECS_BULK","headers=n","endcol=9","startcol=9","array=t"),0),"cols=10;rows=1")</f>
        <v>Morgan Stanley</v>
      </c>
      <c r="M217" t="s">
        <v>1503</v>
      </c>
      <c r="N217" t="s">
        <v>172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34.130000000000003</v>
      </c>
      <c r="W217" t="str">
        <f ca="1">_xll.BDS(A217,"BEST_ANALYST_RECS_BULK","headers=n","startrow",MATCH(2,_xll.BDS(A217,"BEST_ANALYST_RECS_BULK","headers=n","endcol=9","startcol=9","array=t"),0),"endrow",MATCH(2,_xll.BDS(A217,"BEST_ANALYST_RECS_BULK","headers=n","endcol=9","startcol=9","array=t"),0),"cols=10;rows=1")</f>
        <v>Argus Research Company</v>
      </c>
      <c r="X217" t="s">
        <v>534</v>
      </c>
      <c r="Y217" t="s">
        <v>126</v>
      </c>
      <c r="Z217">
        <v>5</v>
      </c>
      <c r="AA217" t="s">
        <v>124</v>
      </c>
      <c r="AB217">
        <v>70</v>
      </c>
      <c r="AC217" t="s">
        <v>125</v>
      </c>
      <c r="AD217" s="2">
        <v>45702</v>
      </c>
      <c r="AE217">
        <v>2</v>
      </c>
      <c r="AF217">
        <v>33.51</v>
      </c>
      <c r="AH217" t="str">
        <f ca="1">_xll.BDS(A217,"BEST_ANALYST_RECS_BULK","headers=n","startrow",MATCH(3,_xll.BDS(A217,"BEST_ANALYST_RECS_BULK","headers=n","endcol=9","startcol=9","array=t"),0),"endrow",MATCH(3,_xll.BDS(A217,"BEST_ANALYST_RECS_BULK","headers=n","endcol=9","startcol=9","array=t"),0),"cols=10;rows=1")</f>
        <v>New Street Research LLP</v>
      </c>
      <c r="AI217" t="s">
        <v>131</v>
      </c>
      <c r="AJ217" t="s">
        <v>126</v>
      </c>
      <c r="AK217">
        <v>5</v>
      </c>
      <c r="AL217" t="s">
        <v>124</v>
      </c>
      <c r="AM217">
        <v>75</v>
      </c>
      <c r="AN217" t="s">
        <v>125</v>
      </c>
      <c r="AO217" s="2">
        <v>45701</v>
      </c>
      <c r="AP217">
        <v>3</v>
      </c>
      <c r="AQ217">
        <v>32.19</v>
      </c>
    </row>
    <row r="218" spans="1:43" x14ac:dyDescent="0.25">
      <c r="A218" t="s">
        <v>532</v>
      </c>
      <c r="B218">
        <f ca="1">_xll.BDH(A218,"BEST_EPS",$B$2,$B$2,"BEST_FPERIOD_OVERRIDE=1bf","fill=previous","Days=A")</f>
        <v>1.073</v>
      </c>
      <c r="C218">
        <f ca="1">_xll.BDH(A218,"BEST_EPS",$B$2,$B$2,"BEST_FPERIOD_OVERRIDE=2bf","fill=previous","Days=A")</f>
        <v>1.6419999999999999</v>
      </c>
      <c r="D218">
        <f ca="1">_xll.BDH(A218,"BEST_EPS",$B$2,$B$2,"BEST_FPERIOD_OVERRIDE=3bf","fill=previous","Days=A")</f>
        <v>2.1850000000000001</v>
      </c>
      <c r="E218">
        <f ca="1">_xll.BDH(A218,"BEST_TARGET_PRICE",$B$2,$B$2,"fill=previous","Days=A")</f>
        <v>86.213999999999999</v>
      </c>
      <c r="F218">
        <f ca="1">_xll.BDH($A218,F$84,$B$2,$B$2,"Dir=V","Dts=H")</f>
        <v>77.47</v>
      </c>
      <c r="G218">
        <f ca="1">_xll.BDH($A218,G$84,$B$2,$B$2,"Dir=V","Dts=H")</f>
        <v>77.790000000000006</v>
      </c>
      <c r="H218">
        <f ca="1">_xll.BDH($A218,H$84,$B$2,$B$2,"Dir=V","Dts=H")</f>
        <v>76.88</v>
      </c>
      <c r="I218">
        <f ca="1">_xll.BDH($A218,I$84,$B$2,$B$2,"Dir=V","Dts=H")</f>
        <v>77.599999999999994</v>
      </c>
      <c r="J218">
        <f t="shared" ca="1" si="3"/>
        <v>82</v>
      </c>
      <c r="K218">
        <f t="shared" ca="1" si="4"/>
        <v>82</v>
      </c>
      <c r="L218" t="str">
        <f ca="1">_xll.BDS(A218,"BEST_ANALYST_RECS_BULK","headers=n","startrow",MATCH(1,_xll.BDS(A218,"BEST_ANALYST_RECS_BULK","headers=n","endcol=9","startcol=9","array=t"),0),"endrow",MATCH(1,_xll.BDS(A218,"BEST_ANALYST_RECS_BULK","headers=n","endcol=9","startcol=9","array=t"),0),"cols=10;rows=1")</f>
        <v>Morningstar</v>
      </c>
      <c r="M218" t="s">
        <v>274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33.89</v>
      </c>
      <c r="W218" t="str">
        <f ca="1">_xll.BDS(A218,"BEST_ANALYST_RECS_BULK","headers=n","startrow",MATCH(2,_xll.BDS(A218,"BEST_ANALYST_RECS_BULK","headers=n","endcol=9","startcol=9","array=t"),0),"endrow",MATCH(2,_xll.BDS(A218,"BEST_ANALYST_RECS_BULK","headers=n","endcol=9","startcol=9","array=t"),0),"cols=10;rows=1")</f>
        <v>ISS-EVA</v>
      </c>
      <c r="X218" t="s">
        <v>157</v>
      </c>
      <c r="Y218" t="s">
        <v>315</v>
      </c>
      <c r="Z218">
        <v>1</v>
      </c>
      <c r="AA218" t="s">
        <v>139</v>
      </c>
      <c r="AB218" t="s">
        <v>143</v>
      </c>
      <c r="AC218" t="s">
        <v>125</v>
      </c>
      <c r="AD218" s="2">
        <v>45497</v>
      </c>
      <c r="AE218">
        <v>2</v>
      </c>
      <c r="AF218">
        <v>6.71</v>
      </c>
      <c r="AH218" t="str">
        <f ca="1">_xll.BDS(A218,"BEST_ANALYST_RECS_BULK","headers=n","startrow",MATCH(3,_xll.BDS(A218,"BEST_ANALYST_RECS_BULK","headers=n","endcol=9","startcol=9","array=t"),0),"endrow",MATCH(3,_xll.BDS(A218,"BEST_ANALYST_RECS_BULK","headers=n","endcol=9","startcol=9","array=t"),0),"cols=10;rows=1")</f>
        <v>BMO Capital Markets</v>
      </c>
      <c r="AI218" t="s">
        <v>2288</v>
      </c>
      <c r="AJ218" t="s">
        <v>186</v>
      </c>
      <c r="AK218">
        <v>3</v>
      </c>
      <c r="AL218" t="s">
        <v>124</v>
      </c>
      <c r="AM218">
        <v>77</v>
      </c>
      <c r="AN218" t="s">
        <v>125</v>
      </c>
      <c r="AO218" s="2">
        <v>45708</v>
      </c>
      <c r="AP218">
        <v>3</v>
      </c>
      <c r="AQ218">
        <v>0</v>
      </c>
    </row>
    <row r="219" spans="1:43" x14ac:dyDescent="0.25">
      <c r="A219" t="s">
        <v>373</v>
      </c>
      <c r="B219">
        <f ca="1">_xll.BDH(A219,"BEST_EPS",$B$2,$B$2,"BEST_FPERIOD_OVERRIDE=1bf","fill=previous","Days=A")</f>
        <v>1.881</v>
      </c>
      <c r="C219">
        <f ca="1">_xll.BDH(A219,"BEST_EPS",$B$2,$B$2,"BEST_FPERIOD_OVERRIDE=2bf","fill=previous","Days=A")</f>
        <v>2.137</v>
      </c>
      <c r="D219">
        <f ca="1">_xll.BDH(A219,"BEST_EPS",$B$2,$B$2,"BEST_FPERIOD_OVERRIDE=3bf","fill=previous","Days=A")</f>
        <v>2.3450000000000002</v>
      </c>
      <c r="E219">
        <f ca="1">_xll.BDH(A219,"BEST_TARGET_PRICE",$B$2,$B$2,"fill=previous","Days=A")</f>
        <v>36.777999999999999</v>
      </c>
      <c r="F219">
        <f ca="1">_xll.BDH($A219,F$84,$B$2,$B$2,"Dir=V","Dts=H")</f>
        <v>31.97</v>
      </c>
      <c r="G219">
        <f ca="1">_xll.BDH($A219,G$84,$B$2,$B$2,"Dir=V","Dts=H")</f>
        <v>32.26</v>
      </c>
      <c r="H219">
        <f ca="1">_xll.BDH($A219,H$84,$B$2,$B$2,"Dir=V","Dts=H")</f>
        <v>31.875</v>
      </c>
      <c r="I219">
        <f ca="1">_xll.BDH($A219,I$84,$B$2,$B$2,"Dir=V","Dts=H")</f>
        <v>32.090000000000003</v>
      </c>
      <c r="J219">
        <f t="shared" ca="1" si="3"/>
        <v>33.049999999999997</v>
      </c>
      <c r="K219">
        <f t="shared" ca="1" si="4"/>
        <v>28</v>
      </c>
      <c r="L219" t="str">
        <f ca="1">_xll.BDS(A219,"BEST_ANALYST_RECS_BULK","headers=n","startrow",MATCH(1,_xll.BDS(A219,"BEST_ANALYST_RECS_BULK","headers=n","endcol=9","startcol=9","array=t"),0),"endrow",MATCH(1,_xll.BDS(A219,"BEST_ANALYST_RECS_BULK","headers=n","endcol=9","startcol=9","array=t"),0),"cols=10;rows=1")</f>
        <v>ISS-EVA</v>
      </c>
      <c r="M219" t="s">
        <v>157</v>
      </c>
      <c r="N219" t="s">
        <v>315</v>
      </c>
      <c r="O219">
        <v>1</v>
      </c>
      <c r="P219" t="s">
        <v>124</v>
      </c>
      <c r="Q219" t="s">
        <v>143</v>
      </c>
      <c r="R219" t="s">
        <v>125</v>
      </c>
      <c r="S219" s="2">
        <v>45248</v>
      </c>
      <c r="T219">
        <v>1</v>
      </c>
      <c r="U219">
        <v>15.88</v>
      </c>
      <c r="W219" t="str">
        <f ca="1">_xll.BDS(A219,"BEST_ANALYST_RECS_BULK","headers=n","startrow",MATCH(2,_xll.BDS(A219,"BEST_ANALYST_RECS_BULK","headers=n","endcol=9","startcol=9","array=t"),0),"endrow",MATCH(2,_xll.BDS(A219,"BEST_ANALYST_RECS_BULK","headers=n","endcol=9","startcol=9","array=t"),0),"cols=10;rows=1")</f>
        <v>Zacks</v>
      </c>
      <c r="X219" t="s">
        <v>157</v>
      </c>
      <c r="Y219" t="s">
        <v>196</v>
      </c>
      <c r="Z219">
        <v>1</v>
      </c>
      <c r="AA219" t="s">
        <v>139</v>
      </c>
      <c r="AB219">
        <v>28</v>
      </c>
      <c r="AC219" t="s">
        <v>132</v>
      </c>
      <c r="AD219" s="2">
        <v>45688</v>
      </c>
      <c r="AE219">
        <v>2</v>
      </c>
      <c r="AF219">
        <v>13.6</v>
      </c>
      <c r="AH219" t="str">
        <f ca="1">_xll.BDS(A219,"BEST_ANALYST_RECS_BULK","headers=n","startrow",MATCH(3,_xll.BDS(A219,"BEST_ANALYST_RECS_BULK","headers=n","endcol=9","startcol=9","array=t"),0),"endrow",MATCH(3,_xll.BDS(A219,"BEST_ANALYST_RECS_BULK","headers=n","endcol=9","startcol=9","array=t"),0),"cols=10;rows=1")</f>
        <v>Baptista Research</v>
      </c>
      <c r="AI219" t="s">
        <v>134</v>
      </c>
      <c r="AJ219" t="s">
        <v>123</v>
      </c>
      <c r="AK219">
        <v>5</v>
      </c>
      <c r="AL219" t="s">
        <v>135</v>
      </c>
      <c r="AM219">
        <v>38.1</v>
      </c>
      <c r="AN219" t="s">
        <v>132</v>
      </c>
      <c r="AO219" s="2">
        <v>45682</v>
      </c>
      <c r="AP219">
        <v>3</v>
      </c>
      <c r="AQ219">
        <v>7.87</v>
      </c>
    </row>
    <row r="220" spans="1:43" x14ac:dyDescent="0.25">
      <c r="A220" t="s">
        <v>332</v>
      </c>
      <c r="B220">
        <f ca="1">_xll.BDH(A220,"BEST_EPS",$B$2,$B$2,"BEST_FPERIOD_OVERRIDE=1bf","fill=previous","Days=A")</f>
        <v>4.6639999999999997</v>
      </c>
      <c r="C220">
        <f ca="1">_xll.BDH(A220,"BEST_EPS",$B$2,$B$2,"BEST_FPERIOD_OVERRIDE=2bf","fill=previous","Days=A")</f>
        <v>5.18</v>
      </c>
      <c r="D220">
        <f ca="1">_xll.BDH(A220,"BEST_EPS",$B$2,$B$2,"BEST_FPERIOD_OVERRIDE=3bf","fill=previous","Days=A")</f>
        <v>5.8170000000000002</v>
      </c>
      <c r="E220">
        <f ca="1">_xll.BDH(A220,"BEST_TARGET_PRICE",$B$2,$B$2,"fill=previous","Days=A")</f>
        <v>197.125</v>
      </c>
      <c r="F220">
        <f ca="1">_xll.BDH($A220,F$84,$B$2,$B$2,"Dir=V","Dts=H")</f>
        <v>202.23500000000001</v>
      </c>
      <c r="G220">
        <f ca="1">_xll.BDH($A220,G$84,$B$2,$B$2,"Dir=V","Dts=H")</f>
        <v>207.49</v>
      </c>
      <c r="H220">
        <f ca="1">_xll.BDH($A220,H$84,$B$2,$B$2,"Dir=V","Dts=H")</f>
        <v>202.23500000000001</v>
      </c>
      <c r="I220">
        <f ca="1">_xll.BDH($A220,I$84,$B$2,$B$2,"Dir=V","Dts=H")</f>
        <v>205.82</v>
      </c>
      <c r="J220">
        <f t="shared" ca="1" si="3"/>
        <v>220</v>
      </c>
      <c r="K220">
        <f t="shared" ca="1" si="4"/>
        <v>245</v>
      </c>
      <c r="L220" t="str">
        <f ca="1">_xll.BDS(A220,"BEST_ANALYST_RECS_BULK","headers=n","startrow",MATCH(1,_xll.BDS(A220,"BEST_ANALYST_RECS_BULK","headers=n","endcol=9","startcol=9","array=t"),0),"endrow",MATCH(1,_xll.BDS(A220,"BEST_ANALYST_RECS_BULK","headers=n","endcol=9","startcol=9","array=t"),0),"cols=10;rows=1")</f>
        <v>Barclays</v>
      </c>
      <c r="M220" t="s">
        <v>1411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45707</v>
      </c>
      <c r="T220">
        <v>1</v>
      </c>
      <c r="U220">
        <v>29.47</v>
      </c>
      <c r="W220" t="str">
        <f ca="1">_xll.BDS(A220,"BEST_ANALYST_RECS_BULK","headers=n","startrow",MATCH(2,_xll.BDS(A220,"BEST_ANALYST_RECS_BULK","headers=n","endcol=9","startcol=9","array=t"),0),"endrow",MATCH(2,_xll.BDS(A220,"BEST_ANALYST_RECS_BULK","headers=n","endcol=9","startcol=9","array=t"),0),"cols=10;rows=1")</f>
        <v>Baird</v>
      </c>
      <c r="X220" t="s">
        <v>333</v>
      </c>
      <c r="Y220" t="s">
        <v>138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20.05</v>
      </c>
      <c r="AH220" t="str">
        <f ca="1">_xll.BDS(A220,"BEST_ANALYST_RECS_BULK","headers=n","startrow",MATCH(3,_xll.BDS(A220,"BEST_ANALYST_RECS_BULK","headers=n","endcol=9","startcol=9","array=t"),0),"endrow",MATCH(3,_xll.BDS(A220,"BEST_ANALYST_RECS_BULK","headers=n","endcol=9","startcol=9","array=t"),0),"cols=10;rows=1")</f>
        <v>RBC Capital</v>
      </c>
      <c r="AI220" t="s">
        <v>1400</v>
      </c>
      <c r="AJ220" t="s">
        <v>365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13.13</v>
      </c>
    </row>
    <row r="221" spans="1:43" x14ac:dyDescent="0.25">
      <c r="A221" t="s">
        <v>770</v>
      </c>
      <c r="B221">
        <f ca="1">_xll.BDH(A221,"BEST_EPS",$B$2,$B$2,"BEST_FPERIOD_OVERRIDE=1bf","fill=previous","Days=A")</f>
        <v>1.4870000000000001</v>
      </c>
      <c r="C221">
        <f ca="1">_xll.BDH(A221,"BEST_EPS",$B$2,$B$2,"BEST_FPERIOD_OVERRIDE=2bf","fill=previous","Days=A")</f>
        <v>1.8460000000000001</v>
      </c>
      <c r="D221">
        <f ca="1">_xll.BDH(A221,"BEST_EPS",$B$2,$B$2,"BEST_FPERIOD_OVERRIDE=3bf","fill=previous","Days=A")</f>
        <v>1.637</v>
      </c>
      <c r="E221" t="str">
        <f ca="1">_xll.BDH(A221,"BEST_TARGET_PRICE",$B$2,$B$2,"fill=previous","Days=A")</f>
        <v>#N/A N/A</v>
      </c>
      <c r="F221" t="str">
        <f ca="1">_xll.BDH($A221,F$84,$B$2,$B$2,"Dir=V","Dts=H")</f>
        <v>#N/A N/A</v>
      </c>
      <c r="G221" t="str">
        <f ca="1">_xll.BDH($A221,G$84,$B$2,$B$2,"Dir=V","Dts=H")</f>
        <v>#N/A N/A</v>
      </c>
      <c r="H221" t="str">
        <f ca="1">_xll.BDH($A221,H$84,$B$2,$B$2,"Dir=V","Dts=H")</f>
        <v>#N/A N/A</v>
      </c>
      <c r="I221" t="str">
        <f ca="1">_xll.BDH($A221,I$84,$B$2,$B$2,"Dir=V","Dts=H")</f>
        <v>#N/A N/A</v>
      </c>
      <c r="J221">
        <f t="shared" ca="1" si="3"/>
        <v>63.5</v>
      </c>
      <c r="K221">
        <f t="shared" ca="1" si="4"/>
        <v>63.5</v>
      </c>
      <c r="L221" t="str">
        <f ca="1">_xll.BDS(A221,"BEST_ANALYST_RECS_BULK","headers=n","startrow",MATCH(1,_xll.BDS(A221,"BEST_ANALYST_RECS_BULK","headers=n","endcol=9","startcol=9","array=t"),0),"endrow",MATCH(1,_xll.BDS(A221,"BEST_ANALYST_RECS_BULK","headers=n","endcol=9","startcol=9","array=t"),0),"cols=10;rows=1")</f>
        <v>Morningstar</v>
      </c>
      <c r="M221" t="s">
        <v>465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f ca="1">_xll.BDS(A221,"BEST_ANALYST_RECS_BULK","headers=n","startrow",MATCH(2,_xll.BDS(A221,"BEST_ANALYST_RECS_BULK","headers=n","endcol=9","startcol=9","array=t"),0),"endrow",MATCH(2,_xll.BDS(A221,"BEST_ANALYST_RECS_BULK","headers=n","endcol=9","startcol=9","array=t"),0),"cols=10;rows=1")</f>
        <v>#N/A</v>
      </c>
      <c r="X221" t="s">
        <v>465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f ca="1">_xll.BDS(A221,"BEST_ANALYST_RECS_BULK","headers=n","startrow",MATCH(3,_xll.BDS(A221,"BEST_ANALYST_RECS_BULK","headers=n","endcol=9","startcol=9","array=t"),0),"endrow",MATCH(3,_xll.BDS(A221,"BEST_ANALYST_RECS_BULK","headers=n","endcol=9","startcol=9","array=t"),0),"cols=10;rows=1")</f>
        <v>#N/A</v>
      </c>
      <c r="AI221" t="s">
        <v>450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698</v>
      </c>
      <c r="B222">
        <f ca="1">_xll.BDH(A222,"BEST_EPS",$B$2,$B$2,"BEST_FPERIOD_OVERRIDE=1bf","fill=previous","Days=A")</f>
        <v>3.2589999999999999</v>
      </c>
      <c r="C222">
        <f ca="1">_xll.BDH(A222,"BEST_EPS",$B$2,$B$2,"BEST_FPERIOD_OVERRIDE=2bf","fill=previous","Days=A")</f>
        <v>3.7749999999999999</v>
      </c>
      <c r="D222">
        <f ca="1">_xll.BDH(A222,"BEST_EPS",$B$2,$B$2,"BEST_FPERIOD_OVERRIDE=3bf","fill=previous","Days=A")</f>
        <v>4.1539999999999999</v>
      </c>
      <c r="E222">
        <f ca="1">_xll.BDH(A222,"BEST_TARGET_PRICE",$B$2,$B$2,"fill=previous","Days=A")</f>
        <v>34.963000000000001</v>
      </c>
      <c r="F222">
        <f ca="1">_xll.BDH($A222,F$84,$B$2,$B$2,"Dir=V","Dts=H")</f>
        <v>26.5</v>
      </c>
      <c r="G222">
        <f ca="1">_xll.BDH($A222,G$84,$B$2,$B$2,"Dir=V","Dts=H")</f>
        <v>27.77</v>
      </c>
      <c r="H222">
        <f ca="1">_xll.BDH($A222,H$84,$B$2,$B$2,"Dir=V","Dts=H")</f>
        <v>26.34</v>
      </c>
      <c r="I222">
        <f ca="1">_xll.BDH($A222,I$84,$B$2,$B$2,"Dir=V","Dts=H")</f>
        <v>27.38</v>
      </c>
      <c r="J222">
        <f t="shared" ca="1" si="3"/>
        <v>34.666666666666664</v>
      </c>
      <c r="K222">
        <f t="shared" ca="1" si="4"/>
        <v>40</v>
      </c>
      <c r="L222" t="str">
        <f ca="1">_xll.BDS(A222,"BEST_ANALYST_RECS_BULK","headers=n","startrow",MATCH(1,_xll.BDS(A222,"BEST_ANALYST_RECS_BULK","headers=n","endcol=9","startcol=9","array=t"),0),"endrow",MATCH(1,_xll.BDS(A222,"BEST_ANALYST_RECS_BULK","headers=n","endcol=9","startcol=9","array=t"),0),"cols=10;rows=1")</f>
        <v>Roth Capital Partners</v>
      </c>
      <c r="M222" t="s">
        <v>1488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45713</v>
      </c>
      <c r="T222">
        <v>1</v>
      </c>
      <c r="U222">
        <v>16.53</v>
      </c>
      <c r="W222" t="str">
        <f ca="1">_xll.BDS(A222,"BEST_ANALYST_RECS_BULK","headers=n","startrow",MATCH(2,_xll.BDS(A222,"BEST_ANALYST_RECS_BULK","headers=n","endcol=9","startcol=9","array=t"),0),"endrow",MATCH(2,_xll.BDS(A222,"BEST_ANALYST_RECS_BULK","headers=n","endcol=9","startcol=9","array=t"),0),"cols=10;rows=1")</f>
        <v>TPH&amp;Co.</v>
      </c>
      <c r="X222" t="s">
        <v>2219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15.15</v>
      </c>
      <c r="AH222" t="str">
        <f ca="1">_xll.BDS(A222,"BEST_ANALYST_RECS_BULK","headers=n","startrow",MATCH(3,_xll.BDS(A222,"BEST_ANALYST_RECS_BULK","headers=n","endcol=9","startcol=9","array=t"),0),"endrow",MATCH(3,_xll.BDS(A222,"BEST_ANALYST_RECS_BULK","headers=n","endcol=9","startcol=9","array=t"),0),"cols=10;rows=1")</f>
        <v>Citi</v>
      </c>
      <c r="AI222" t="s">
        <v>2296</v>
      </c>
      <c r="AJ222" t="s">
        <v>126</v>
      </c>
      <c r="AK222">
        <v>5</v>
      </c>
      <c r="AL222" t="s">
        <v>124</v>
      </c>
      <c r="AM222">
        <v>32</v>
      </c>
      <c r="AN222" t="s">
        <v>125</v>
      </c>
      <c r="AO222" s="2">
        <v>45713</v>
      </c>
      <c r="AP222">
        <v>3</v>
      </c>
      <c r="AQ222">
        <v>11.23</v>
      </c>
    </row>
    <row r="223" spans="1:43" x14ac:dyDescent="0.25">
      <c r="A223" t="s">
        <v>501</v>
      </c>
      <c r="B223">
        <f ca="1">_xll.BDH(A223,"BEST_EPS",$B$2,$B$2,"BEST_FPERIOD_OVERRIDE=1bf","fill=previous","Days=A")</f>
        <v>5.0590000000000002</v>
      </c>
      <c r="C223">
        <f ca="1">_xll.BDH(A223,"BEST_EPS",$B$2,$B$2,"BEST_FPERIOD_OVERRIDE=2bf","fill=previous","Days=A")</f>
        <v>5.4409999999999998</v>
      </c>
      <c r="D223">
        <f ca="1">_xll.BDH(A223,"BEST_EPS",$B$2,$B$2,"BEST_FPERIOD_OVERRIDE=3bf","fill=previous","Days=A")</f>
        <v>5.88</v>
      </c>
      <c r="E223">
        <f ca="1">_xll.BDH(A223,"BEST_TARGET_PRICE",$B$2,$B$2,"fill=previous","Days=A")</f>
        <v>89.905000000000001</v>
      </c>
      <c r="F223">
        <f ca="1">_xll.BDH($A223,F$84,$B$2,$B$2,"Dir=V","Dts=H")</f>
        <v>84.334999999999994</v>
      </c>
      <c r="G223">
        <f ca="1">_xll.BDH($A223,G$84,$B$2,$B$2,"Dir=V","Dts=H")</f>
        <v>85.1</v>
      </c>
      <c r="H223">
        <f ca="1">_xll.BDH($A223,H$84,$B$2,$B$2,"Dir=V","Dts=H")</f>
        <v>83.88</v>
      </c>
      <c r="I223">
        <f ca="1">_xll.BDH($A223,I$84,$B$2,$B$2,"Dir=V","Dts=H")</f>
        <v>84.84</v>
      </c>
      <c r="J223">
        <f t="shared" ca="1" si="3"/>
        <v>93.643333333333331</v>
      </c>
      <c r="K223">
        <f t="shared" ca="1" si="4"/>
        <v>97</v>
      </c>
      <c r="L223" t="e">
        <f ca="1">_xll.BDS(A223,"BEST_ANALYST_RECS_BULK","headers=n","startrow",MATCH(1,_xll.BDS(A223,"BEST_ANALYST_RECS_BULK","headers=n","endcol=9","startcol=9","array=t"),0),"endrow",MATCH(1,_xll.BDS(A223,"BEST_ANALYST_RECS_BULK","headers=n","endcol=9","startcol=9","array=t"),0),"cols=10;rows=1")</f>
        <v>#N/A</v>
      </c>
      <c r="M223" t="s">
        <v>2248</v>
      </c>
      <c r="N223" t="s">
        <v>126</v>
      </c>
      <c r="O223">
        <v>5</v>
      </c>
      <c r="P223" t="s">
        <v>124</v>
      </c>
      <c r="Q223">
        <v>97</v>
      </c>
      <c r="R223" t="s">
        <v>125</v>
      </c>
      <c r="S223" s="2">
        <v>45709</v>
      </c>
      <c r="T223">
        <v>1</v>
      </c>
      <c r="U223">
        <v>15.88</v>
      </c>
      <c r="W223" t="str">
        <f ca="1">_xll.BDS(A223,"BEST_ANALYST_RECS_BULK","headers=n","startrow",MATCH(2,_xll.BDS(A223,"BEST_ANALYST_RECS_BULK","headers=n","endcol=9","startcol=9","array=t"),0),"endrow",MATCH(2,_xll.BDS(A223,"BEST_ANALYST_RECS_BULK","headers=n","endcol=9","startcol=9","array=t"),0),"cols=10;rows=1")</f>
        <v>Nomura</v>
      </c>
      <c r="X223" t="s">
        <v>2248</v>
      </c>
      <c r="Y223" t="s">
        <v>126</v>
      </c>
      <c r="Z223">
        <v>5</v>
      </c>
      <c r="AA223" t="s">
        <v>124</v>
      </c>
      <c r="AB223">
        <v>97</v>
      </c>
      <c r="AC223" t="s">
        <v>125</v>
      </c>
      <c r="AD223" s="2">
        <v>45711</v>
      </c>
      <c r="AE223">
        <v>2</v>
      </c>
      <c r="AF223">
        <v>7.61</v>
      </c>
      <c r="AH223" t="str">
        <f ca="1">_xll.BDS(A223,"BEST_ANALYST_RECS_BULK","headers=n","startrow",MATCH(3,_xll.BDS(A223,"BEST_ANALYST_RECS_BULK","headers=n","endcol=9","startcol=9","array=t"),0),"endrow",MATCH(3,_xll.BDS(A223,"BEST_ANALYST_RECS_BULK","headers=n","endcol=9","startcol=9","array=t"),0),"cols=10;rows=1")</f>
        <v>Barclays</v>
      </c>
      <c r="AI223" t="s">
        <v>2110</v>
      </c>
      <c r="AJ223" t="s">
        <v>136</v>
      </c>
      <c r="AK223">
        <v>5</v>
      </c>
      <c r="AL223" t="s">
        <v>124</v>
      </c>
      <c r="AM223">
        <v>103</v>
      </c>
      <c r="AN223" t="s">
        <v>125</v>
      </c>
      <c r="AO223" s="2">
        <v>45695</v>
      </c>
      <c r="AP223">
        <v>3</v>
      </c>
      <c r="AQ223">
        <v>4.71</v>
      </c>
    </row>
    <row r="224" spans="1:43" x14ac:dyDescent="0.25">
      <c r="A224" t="s">
        <v>494</v>
      </c>
      <c r="B224">
        <f ca="1">_xll.BDH(A224,"BEST_EPS",$B$2,$B$2,"BEST_FPERIOD_OVERRIDE=1bf","fill=previous","Days=A")</f>
        <v>3.0259999999999998</v>
      </c>
      <c r="C224">
        <f ca="1">_xll.BDH(A224,"BEST_EPS",$B$2,$B$2,"BEST_FPERIOD_OVERRIDE=2bf","fill=previous","Days=A")</f>
        <v>3.5539999999999998</v>
      </c>
      <c r="D224">
        <f ca="1">_xll.BDH(A224,"BEST_EPS",$B$2,$B$2,"BEST_FPERIOD_OVERRIDE=3bf","fill=previous","Days=A")</f>
        <v>3.9590000000000001</v>
      </c>
      <c r="E224">
        <f ca="1">_xll.BDH(A224,"BEST_TARGET_PRICE",$B$2,$B$2,"fill=previous","Days=A")</f>
        <v>68.304000000000002</v>
      </c>
      <c r="F224">
        <f ca="1">_xll.BDH($A224,F$84,$B$2,$B$2,"Dir=V","Dts=H")</f>
        <v>62.83</v>
      </c>
      <c r="G224">
        <f ca="1">_xll.BDH($A224,G$84,$B$2,$B$2,"Dir=V","Dts=H")</f>
        <v>63.24</v>
      </c>
      <c r="H224">
        <f ca="1">_xll.BDH($A224,H$84,$B$2,$B$2,"Dir=V","Dts=H")</f>
        <v>62.29</v>
      </c>
      <c r="I224">
        <f ca="1">_xll.BDH($A224,I$84,$B$2,$B$2,"Dir=V","Dts=H")</f>
        <v>62.98</v>
      </c>
      <c r="J224">
        <f t="shared" ca="1" si="3"/>
        <v>70.5</v>
      </c>
      <c r="K224">
        <f t="shared" ca="1" si="4"/>
        <v>71</v>
      </c>
      <c r="L224" t="str">
        <f ca="1">_xll.BDS(A224,"BEST_ANALYST_RECS_BULK","headers=n","startrow",MATCH(1,_xll.BDS(A224,"BEST_ANALYST_RECS_BULK","headers=n","endcol=9","startcol=9","array=t"),0),"endrow",MATCH(1,_xll.BDS(A224,"BEST_ANALYST_RECS_BULK","headers=n","endcol=9","startcol=9","array=t"),0),"cols=10;rows=1")</f>
        <v>ISS-EVA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26.05</v>
      </c>
      <c r="W224" t="str">
        <f ca="1">_xll.BDS(A224,"BEST_ANALYST_RECS_BULK","headers=n","startrow",MATCH(2,_xll.BDS(A224,"BEST_ANALYST_RECS_BULK","headers=n","endcol=9","startcol=9","array=t"),0),"endrow",MATCH(2,_xll.BDS(A224,"BEST_ANALYST_RECS_BULK","headers=n","endcol=9","startcol=9","array=t"),0),"cols=10;rows=1")</f>
        <v>Mizuho Securities</v>
      </c>
      <c r="X224" t="s">
        <v>1378</v>
      </c>
      <c r="Y224" t="s">
        <v>123</v>
      </c>
      <c r="Z224">
        <v>5</v>
      </c>
      <c r="AA224" t="s">
        <v>124</v>
      </c>
      <c r="AB224">
        <v>71</v>
      </c>
      <c r="AC224" t="s">
        <v>125</v>
      </c>
      <c r="AD224" s="2">
        <v>45707</v>
      </c>
      <c r="AE224">
        <v>2</v>
      </c>
      <c r="AF224">
        <v>20.54</v>
      </c>
      <c r="AH224" t="str">
        <f ca="1">_xll.BDS(A224,"BEST_ANALYST_RECS_BULK","headers=n","startrow",MATCH(3,_xll.BDS(A224,"BEST_ANALYST_RECS_BULK","headers=n","endcol=9","startcol=9","array=t"),0),"endrow",MATCH(3,_xll.BDS(A224,"BEST_ANALYST_RECS_BULK","headers=n","endcol=9","startcol=9","array=t"),0),"cols=10;rows=1")</f>
        <v>Morningstar</v>
      </c>
      <c r="AI224" t="s">
        <v>151</v>
      </c>
      <c r="AJ224" t="s">
        <v>142</v>
      </c>
      <c r="AK224">
        <v>3</v>
      </c>
      <c r="AL224" t="s">
        <v>124</v>
      </c>
      <c r="AM224">
        <v>70</v>
      </c>
      <c r="AN224" t="s">
        <v>125</v>
      </c>
      <c r="AO224" s="2">
        <v>45694</v>
      </c>
      <c r="AP224">
        <v>3</v>
      </c>
      <c r="AQ224">
        <v>20.29</v>
      </c>
    </row>
    <row r="225" spans="1:43" x14ac:dyDescent="0.25">
      <c r="A225" t="s">
        <v>355</v>
      </c>
      <c r="B225">
        <f ca="1">_xll.BDH(A225,"BEST_EPS",$B$2,$B$2,"BEST_FPERIOD_OVERRIDE=1bf","fill=previous","Days=A")</f>
        <v>6.0250000000000004</v>
      </c>
      <c r="C225">
        <f ca="1">_xll.BDH(A225,"BEST_EPS",$B$2,$B$2,"BEST_FPERIOD_OVERRIDE=2bf","fill=previous","Days=A")</f>
        <v>6.9770000000000003</v>
      </c>
      <c r="D225">
        <f ca="1">_xll.BDH(A225,"BEST_EPS",$B$2,$B$2,"BEST_FPERIOD_OVERRIDE=3bf","fill=previous","Days=A")</f>
        <v>8.1219999999999999</v>
      </c>
      <c r="E225">
        <f ca="1">_xll.BDH(A225,"BEST_TARGET_PRICE",$B$2,$B$2,"fill=previous","Days=A")</f>
        <v>72.400000000000006</v>
      </c>
      <c r="F225">
        <f ca="1">_xll.BDH($A225,F$84,$B$2,$B$2,"Dir=V","Dts=H")</f>
        <v>63.02</v>
      </c>
      <c r="G225">
        <f ca="1">_xll.BDH($A225,G$84,$B$2,$B$2,"Dir=V","Dts=H")</f>
        <v>63.93</v>
      </c>
      <c r="H225">
        <f ca="1">_xll.BDH($A225,H$84,$B$2,$B$2,"Dir=V","Dts=H")</f>
        <v>62.13</v>
      </c>
      <c r="I225">
        <f ca="1">_xll.BDH($A225,I$84,$B$2,$B$2,"Dir=V","Dts=H")</f>
        <v>63.66</v>
      </c>
      <c r="J225">
        <f t="shared" ca="1" si="3"/>
        <v>69.150000000000006</v>
      </c>
      <c r="K225">
        <f t="shared" ca="1" si="4"/>
        <v>65.3</v>
      </c>
      <c r="L225" t="str">
        <f ca="1">_xll.BDS(A225,"BEST_ANALYST_RECS_BULK","headers=n","startrow",MATCH(1,_xll.BDS(A225,"BEST_ANALYST_RECS_BULK","headers=n","endcol=9","startcol=9","array=t"),0),"endrow",MATCH(1,_xll.BDS(A225,"BEST_ANALYST_RECS_BULK","headers=n","endcol=9","startcol=9","array=t"),0),"cols=10;rows=1")</f>
        <v>Baptista Research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tr">
        <f ca="1">_xll.BDS(A225,"BEST_ANALYST_RECS_BULK","headers=n","startrow",MATCH(2,_xll.BDS(A225,"BEST_ANALYST_RECS_BULK","headers=n","endcol=9","startcol=9","array=t"),0),"endrow",MATCH(2,_xll.BDS(A225,"BEST_ANALYST_RECS_BULK","headers=n","endcol=9","startcol=9","array=t"),0),"cols=10;rows=1")</f>
        <v>Wells Fargo</v>
      </c>
      <c r="X225" t="s">
        <v>2121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45700</v>
      </c>
      <c r="AE225">
        <v>2</v>
      </c>
      <c r="AF225">
        <v>13.82</v>
      </c>
      <c r="AH225" t="str">
        <f ca="1">_xll.BDS(A225,"BEST_ANALYST_RECS_BULK","headers=n","startrow",MATCH(3,_xll.BDS(A225,"BEST_ANALYST_RECS_BULK","headers=n","endcol=9","startcol=9","array=t"),0),"endrow",MATCH(3,_xll.BDS(A225,"BEST_ANALYST_RECS_BULK","headers=n","endcol=9","startcol=9","array=t"),0),"cols=10;rows=1")</f>
        <v>Edward Jones</v>
      </c>
      <c r="AI225" t="s">
        <v>2166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10.76</v>
      </c>
    </row>
    <row r="226" spans="1:43" x14ac:dyDescent="0.25">
      <c r="A226" t="s">
        <v>184</v>
      </c>
      <c r="B226">
        <f ca="1">_xll.BDH(A226,"BEST_EPS",$B$2,$B$2,"BEST_FPERIOD_OVERRIDE=1bf","fill=previous","Days=A")</f>
        <v>11.077999999999999</v>
      </c>
      <c r="C226">
        <f ca="1">_xll.BDH(A226,"BEST_EPS",$B$2,$B$2,"BEST_FPERIOD_OVERRIDE=2bf","fill=previous","Days=A")</f>
        <v>12.7</v>
      </c>
      <c r="D226">
        <f ca="1">_xll.BDH(A226,"BEST_EPS",$B$2,$B$2,"BEST_FPERIOD_OVERRIDE=3bf","fill=previous","Days=A")</f>
        <v>13.941000000000001</v>
      </c>
      <c r="E226">
        <f ca="1">_xll.BDH(A226,"BEST_TARGET_PRICE",$B$2,$B$2,"fill=previous","Days=A")</f>
        <v>176.76</v>
      </c>
      <c r="F226">
        <f ca="1">_xll.BDH($A226,F$84,$B$2,$B$2,"Dir=V","Dts=H")</f>
        <v>157.99</v>
      </c>
      <c r="G226">
        <f ca="1">_xll.BDH($A226,G$84,$B$2,$B$2,"Dir=V","Dts=H")</f>
        <v>158.99</v>
      </c>
      <c r="H226">
        <f ca="1">_xll.BDH($A226,H$84,$B$2,$B$2,"Dir=V","Dts=H")</f>
        <v>155.46</v>
      </c>
      <c r="I226">
        <f ca="1">_xll.BDH($A226,I$84,$B$2,$B$2,"Dir=V","Dts=H")</f>
        <v>156.41999999999999</v>
      </c>
      <c r="J226">
        <f t="shared" ca="1" si="3"/>
        <v>172.76666666666665</v>
      </c>
      <c r="K226">
        <f t="shared" ca="1" si="4"/>
        <v>176</v>
      </c>
      <c r="L226" t="str">
        <f ca="1">_xll.BDS(A226,"BEST_ANALYST_RECS_BULK","headers=n","startrow",MATCH(1,_xll.BDS(A226,"BEST_ANALYST_RECS_BULK","headers=n","endcol=9","startcol=9","array=t"),0),"endrow",MATCH(1,_xll.BDS(A226,"BEST_ANALYST_RECS_BULK","headers=n","endcol=9","startcol=9","array=t"),0),"cols=10;rows=1")</f>
        <v>Morningstar</v>
      </c>
      <c r="M226" t="s">
        <v>277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tr">
        <f ca="1">_xll.BDS(A226,"BEST_ANALYST_RECS_BULK","headers=n","startrow",MATCH(2,_xll.BDS(A226,"BEST_ANALYST_RECS_BULK","headers=n","endcol=9","startcol=9","array=t"),0),"endrow",MATCH(2,_xll.BDS(A226,"BEST_ANALYST_RECS_BULK","headers=n","endcol=9","startcol=9","array=t"),0),"cols=10;rows=1")</f>
        <v>Baptista Research</v>
      </c>
      <c r="X226" t="s">
        <v>134</v>
      </c>
      <c r="Y226" t="s">
        <v>142</v>
      </c>
      <c r="Z226">
        <v>3</v>
      </c>
      <c r="AA226" t="s">
        <v>139</v>
      </c>
      <c r="AB226">
        <v>172.3</v>
      </c>
      <c r="AC226" t="s">
        <v>132</v>
      </c>
      <c r="AD226" s="2">
        <v>45636</v>
      </c>
      <c r="AE226">
        <v>2</v>
      </c>
      <c r="AF226">
        <v>16.02</v>
      </c>
      <c r="AH226" t="str">
        <f ca="1">_xll.BDS(A226,"BEST_ANALYST_RECS_BULK","headers=n","startrow",MATCH(3,_xll.BDS(A226,"BEST_ANALYST_RECS_BULK","headers=n","endcol=9","startcol=9","array=t"),0),"endrow",MATCH(3,_xll.BDS(A226,"BEST_ANALYST_RECS_BULK","headers=n","endcol=9","startcol=9","array=t"),0),"cols=10;rows=1")</f>
        <v>Gerdes Energy Research LLC</v>
      </c>
      <c r="AI226" t="s">
        <v>185</v>
      </c>
      <c r="AJ226" t="s">
        <v>138</v>
      </c>
      <c r="AK226">
        <v>3</v>
      </c>
      <c r="AL226" t="s">
        <v>124</v>
      </c>
      <c r="AM226">
        <v>170</v>
      </c>
      <c r="AN226" t="s">
        <v>132</v>
      </c>
      <c r="AO226" s="2">
        <v>45712</v>
      </c>
      <c r="AP226">
        <v>3</v>
      </c>
      <c r="AQ226">
        <v>15.79</v>
      </c>
    </row>
    <row r="227" spans="1:43" x14ac:dyDescent="0.25">
      <c r="A227" t="s">
        <v>799</v>
      </c>
      <c r="B227">
        <f ca="1">_xll.BDH(A227,"BEST_EPS",$B$2,$B$2,"BEST_FPERIOD_OVERRIDE=1bf","fill=previous","Days=A")</f>
        <v>1.155</v>
      </c>
      <c r="C227">
        <f ca="1">_xll.BDH(A227,"BEST_EPS",$B$2,$B$2,"BEST_FPERIOD_OVERRIDE=2bf","fill=previous","Days=A")</f>
        <v>1.982</v>
      </c>
      <c r="D227">
        <f ca="1">_xll.BDH(A227,"BEST_EPS",$B$2,$B$2,"BEST_FPERIOD_OVERRIDE=3bf","fill=previous","Days=A")</f>
        <v>3.1709999999999998</v>
      </c>
      <c r="E227">
        <f ca="1">_xll.BDH(A227,"BEST_TARGET_PRICE",$B$2,$B$2,"fill=previous","Days=A")</f>
        <v>47.75</v>
      </c>
      <c r="F227">
        <f ca="1">_xll.BDH($A227,F$84,$B$2,$B$2,"Dir=V","Dts=H")</f>
        <v>34.880000000000003</v>
      </c>
      <c r="G227">
        <f ca="1">_xll.BDH($A227,G$84,$B$2,$B$2,"Dir=V","Dts=H")</f>
        <v>35.35</v>
      </c>
      <c r="H227">
        <f ca="1">_xll.BDH($A227,H$84,$B$2,$B$2,"Dir=V","Dts=H")</f>
        <v>33.979999999999997</v>
      </c>
      <c r="I227">
        <f ca="1">_xll.BDH($A227,I$84,$B$2,$B$2,"Dir=V","Dts=H")</f>
        <v>34.869999999999997</v>
      </c>
      <c r="J227">
        <f t="shared" ca="1" si="3"/>
        <v>43.67</v>
      </c>
      <c r="K227">
        <f t="shared" ca="1" si="4"/>
        <v>32.340000000000003</v>
      </c>
      <c r="L227" t="str">
        <f ca="1">_xll.BDS(A227,"BEST_ANALYST_RECS_BULK","headers=n","startrow",MATCH(1,_xll.BDS(A227,"BEST_ANALYST_RECS_BULK","headers=n","endcol=9","startcol=9","array=t"),0),"endrow",MATCH(1,_xll.BDS(A227,"BEST_ANALYST_RECS_BULK","headers=n","endcol=9","startcol=9","array=t"),0),"cols=10;rows=1")</f>
        <v>Sadif Investment Analytics</v>
      </c>
      <c r="M227" t="s">
        <v>157</v>
      </c>
      <c r="N227" t="s">
        <v>752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20.3</v>
      </c>
      <c r="W227" t="str">
        <f ca="1">_xll.BDS(A227,"BEST_ANALYST_RECS_BULK","headers=n","startrow",MATCH(2,_xll.BDS(A227,"BEST_ANALYST_RECS_BULK","headers=n","endcol=9","startcol=9","array=t"),0),"endrow",MATCH(2,_xll.BDS(A227,"BEST_ANALYST_RECS_BULK","headers=n","endcol=9","startcol=9","array=t"),0),"cols=10;rows=1")</f>
        <v>ISS-EVA</v>
      </c>
      <c r="X227" t="s">
        <v>157</v>
      </c>
      <c r="Y227" t="s">
        <v>315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18.420000000000002</v>
      </c>
      <c r="AH227" t="e">
        <f ca="1">_xll.BDS(A227,"BEST_ANALYST_RECS_BULK","headers=n","startrow",MATCH(3,_xll.BDS(A227,"BEST_ANALYST_RECS_BULK","headers=n","endcol=9","startcol=9","array=t"),0),"endrow",MATCH(3,_xll.BDS(A227,"BEST_ANALYST_RECS_BULK","headers=n","endcol=9","startcol=9","array=t"),0),"cols=10;rows=1")</f>
        <v>#N/A</v>
      </c>
      <c r="AI227" t="s">
        <v>2232</v>
      </c>
      <c r="AJ227" t="s">
        <v>158</v>
      </c>
      <c r="AK227">
        <v>5</v>
      </c>
      <c r="AL227" t="s">
        <v>124</v>
      </c>
      <c r="AM227">
        <v>55</v>
      </c>
      <c r="AN227" t="s">
        <v>125</v>
      </c>
      <c r="AO227" s="2">
        <v>45693</v>
      </c>
      <c r="AP227">
        <v>3</v>
      </c>
      <c r="AQ227">
        <v>8.67</v>
      </c>
    </row>
    <row r="228" spans="1:43" x14ac:dyDescent="0.25">
      <c r="A228" t="s">
        <v>436</v>
      </c>
      <c r="B228">
        <f ca="1">_xll.BDH(A228,"BEST_EPS",$B$2,$B$2,"BEST_FPERIOD_OVERRIDE=1bf","fill=previous","Days=A")</f>
        <v>3.4209999999999998</v>
      </c>
      <c r="C228">
        <f ca="1">_xll.BDH(A228,"BEST_EPS",$B$2,$B$2,"BEST_FPERIOD_OVERRIDE=2bf","fill=previous","Days=A")</f>
        <v>3.6320000000000001</v>
      </c>
      <c r="D228">
        <f ca="1">_xll.BDH(A228,"BEST_EPS",$B$2,$B$2,"BEST_FPERIOD_OVERRIDE=3bf","fill=previous","Days=A")</f>
        <v>3.867</v>
      </c>
      <c r="E228">
        <f ca="1">_xll.BDH(A228,"BEST_TARGET_PRICE",$B$2,$B$2,"fill=previous","Days=A")</f>
        <v>59.063000000000002</v>
      </c>
      <c r="F228">
        <f ca="1">_xll.BDH($A228,F$84,$B$2,$B$2,"Dir=V","Dts=H")</f>
        <v>57.45</v>
      </c>
      <c r="G228">
        <f ca="1">_xll.BDH($A228,G$84,$B$2,$B$2,"Dir=V","Dts=H")</f>
        <v>57.64</v>
      </c>
      <c r="H228">
        <f ca="1">_xll.BDH($A228,H$84,$B$2,$B$2,"Dir=V","Dts=H")</f>
        <v>56.957299999999996</v>
      </c>
      <c r="I228">
        <f ca="1">_xll.BDH($A228,I$84,$B$2,$B$2,"Dir=V","Dts=H")</f>
        <v>57.43</v>
      </c>
      <c r="J228">
        <f t="shared" ca="1" si="3"/>
        <v>60.263333333333328</v>
      </c>
      <c r="K228">
        <f t="shared" ca="1" si="4"/>
        <v>66</v>
      </c>
      <c r="L228" t="str">
        <f ca="1">_xll.BDS(A228,"BEST_ANALYST_RECS_BULK","headers=n","startrow",MATCH(1,_xll.BDS(A228,"BEST_ANALYST_RECS_BULK","headers=n","endcol=9","startcol=9","array=t"),0),"endrow",MATCH(1,_xll.BDS(A228,"BEST_ANALYST_RECS_BULK","headers=n","endcol=9","startcol=9","array=t"),0),"cols=10;rows=1")</f>
        <v>Guggenheim</v>
      </c>
      <c r="M228" t="s">
        <v>438</v>
      </c>
      <c r="N228" t="s">
        <v>126</v>
      </c>
      <c r="O228">
        <v>5</v>
      </c>
      <c r="P228" t="s">
        <v>124</v>
      </c>
      <c r="Q228">
        <v>66</v>
      </c>
      <c r="R228" t="s">
        <v>125</v>
      </c>
      <c r="S228" s="2">
        <v>45700</v>
      </c>
      <c r="T228">
        <v>1</v>
      </c>
      <c r="U228">
        <v>24.83</v>
      </c>
      <c r="W228" t="str">
        <f ca="1">_xll.BDS(A228,"BEST_ANALYST_RECS_BULK","headers=n","startrow",MATCH(2,_xll.BDS(A228,"BEST_ANALYST_RECS_BULK","headers=n","endcol=9","startcol=9","array=t"),0),"endrow",MATCH(2,_xll.BDS(A228,"BEST_ANALYST_RECS_BULK","headers=n","endcol=9","startcol=9","array=t"),0),"cols=10;rows=1")</f>
        <v>Morningstar</v>
      </c>
      <c r="X228" t="s">
        <v>423</v>
      </c>
      <c r="Y228" t="s">
        <v>142</v>
      </c>
      <c r="Z228">
        <v>3</v>
      </c>
      <c r="AA228" t="s">
        <v>124</v>
      </c>
      <c r="AB228">
        <v>52</v>
      </c>
      <c r="AC228" t="s">
        <v>125</v>
      </c>
      <c r="AD228" s="2">
        <v>45700</v>
      </c>
      <c r="AE228">
        <v>2</v>
      </c>
      <c r="AF228">
        <v>2.0699999999999998</v>
      </c>
      <c r="AH228" t="str">
        <f ca="1">_xll.BDS(A228,"BEST_ANALYST_RECS_BULK","headers=n","startrow",MATCH(3,_xll.BDS(A228,"BEST_ANALYST_RECS_BULK","headers=n","endcol=9","startcol=9","array=t"),0),"endrow",MATCH(3,_xll.BDS(A228,"BEST_ANALYST_RECS_BULK","headers=n","endcol=9","startcol=9","array=t"),0),"cols=10;rows=1")</f>
        <v>BMO Capital Markets</v>
      </c>
      <c r="AI228" t="s">
        <v>317</v>
      </c>
      <c r="AJ228" t="s">
        <v>186</v>
      </c>
      <c r="AK228">
        <v>3</v>
      </c>
      <c r="AL228" t="s">
        <v>124</v>
      </c>
      <c r="AM228">
        <v>59</v>
      </c>
      <c r="AN228" t="s">
        <v>125</v>
      </c>
      <c r="AO228" s="2">
        <v>45701</v>
      </c>
      <c r="AP228">
        <v>3</v>
      </c>
      <c r="AQ228">
        <v>0.93</v>
      </c>
    </row>
    <row r="229" spans="1:43" x14ac:dyDescent="0.25">
      <c r="A229" t="s">
        <v>561</v>
      </c>
      <c r="B229">
        <f ca="1">_xll.BDH(A229,"BEST_EPS",$B$2,$B$2,"BEST_FPERIOD_OVERRIDE=1bf","fill=previous","Days=A")</f>
        <v>7.6660000000000004</v>
      </c>
      <c r="C229">
        <f ca="1">_xll.BDH(A229,"BEST_EPS",$B$2,$B$2,"BEST_FPERIOD_OVERRIDE=2bf","fill=previous","Days=A")</f>
        <v>8.4209999999999994</v>
      </c>
      <c r="D229">
        <f ca="1">_xll.BDH(A229,"BEST_EPS",$B$2,$B$2,"BEST_FPERIOD_OVERRIDE=3bf","fill=previous","Days=A")</f>
        <v>8.69</v>
      </c>
      <c r="E229">
        <f ca="1">_xll.BDH(A229,"BEST_TARGET_PRICE",$B$2,$B$2,"fill=previous","Days=A")</f>
        <v>80.727000000000004</v>
      </c>
      <c r="F229">
        <f ca="1">_xll.BDH($A229,F$84,$B$2,$B$2,"Dir=V","Dts=H")</f>
        <v>61.55</v>
      </c>
      <c r="G229">
        <f ca="1">_xll.BDH($A229,G$84,$B$2,$B$2,"Dir=V","Dts=H")</f>
        <v>62.22</v>
      </c>
      <c r="H229">
        <f ca="1">_xll.BDH($A229,H$84,$B$2,$B$2,"Dir=V","Dts=H")</f>
        <v>59.82</v>
      </c>
      <c r="I229">
        <f ca="1">_xll.BDH($A229,I$84,$B$2,$B$2,"Dir=V","Dts=H")</f>
        <v>61.79</v>
      </c>
      <c r="J229">
        <f t="shared" ref="J229:J292" ca="1" si="5">AVERAGE(Q229,AB229,AM229)</f>
        <v>81.063333333333333</v>
      </c>
      <c r="K229">
        <f t="shared" ref="K229:K292" ca="1" si="6">IF(OR(ISNA(L229),Q229=0,Q229="#N/A N/A"),IF(OR(ISNA(W229),AB229=0,AB229="#N/A N/A"),IF(OR(ISNA(AH229),AM229=0,AM229="#N/A N/A"),E229,AM229),AB229),Q229)</f>
        <v>84.89</v>
      </c>
      <c r="L229" t="str">
        <f ca="1">_xll.BDS(A229,"BEST_ANALYST_RECS_BULK","headers=n","startrow",MATCH(1,_xll.BDS(A229,"BEST_ANALYST_RECS_BULK","headers=n","endcol=9","startcol=9","array=t"),0),"endrow",MATCH(1,_xll.BDS(A229,"BEST_ANALYST_RECS_BULK","headers=n","endcol=9","startcol=9","array=t"),0),"cols=10;rows=1")</f>
        <v>Sadif Investment Analytics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61.82</v>
      </c>
      <c r="W229" t="str">
        <f ca="1">_xll.BDS(A229,"BEST_ANALYST_RECS_BULK","headers=n","startrow",MATCH(2,_xll.BDS(A229,"BEST_ANALYST_RECS_BULK","headers=n","endcol=9","startcol=9","array=t"),0),"endrow",MATCH(2,_xll.BDS(A229,"BEST_ANALYST_RECS_BULK","headers=n","endcol=9","startcol=9","array=t"),0),"cols=10;rows=1")</f>
        <v>Bernstein</v>
      </c>
      <c r="X229" t="s">
        <v>1455</v>
      </c>
      <c r="Y229" t="s">
        <v>123</v>
      </c>
      <c r="Z229">
        <v>5</v>
      </c>
      <c r="AA229" t="s">
        <v>124</v>
      </c>
      <c r="AB229">
        <v>75</v>
      </c>
      <c r="AC229" t="s">
        <v>125</v>
      </c>
      <c r="AD229" s="2">
        <v>45713</v>
      </c>
      <c r="AE229">
        <v>2</v>
      </c>
      <c r="AF229">
        <v>48.62</v>
      </c>
      <c r="AH229" t="str">
        <f ca="1">_xll.BDS(A229,"BEST_ANALYST_RECS_BULK","headers=n","startrow",MATCH(3,_xll.BDS(A229,"BEST_ANALYST_RECS_BULK","headers=n","endcol=9","startcol=9","array=t"),0),"endrow",MATCH(3,_xll.BDS(A229,"BEST_ANALYST_RECS_BULK","headers=n","endcol=9","startcol=9","array=t"),0),"cols=10;rows=1")</f>
        <v>HSBC</v>
      </c>
      <c r="AI229" t="s">
        <v>2159</v>
      </c>
      <c r="AJ229" t="s">
        <v>126</v>
      </c>
      <c r="AK229">
        <v>5</v>
      </c>
      <c r="AL229" t="s">
        <v>124</v>
      </c>
      <c r="AM229">
        <v>68.3</v>
      </c>
      <c r="AN229" t="s">
        <v>125</v>
      </c>
      <c r="AO229" s="2">
        <v>45576</v>
      </c>
      <c r="AP229">
        <v>3</v>
      </c>
      <c r="AQ229">
        <v>17.88</v>
      </c>
    </row>
    <row r="230" spans="1:43" x14ac:dyDescent="0.25">
      <c r="A230" t="s">
        <v>786</v>
      </c>
      <c r="B230">
        <f ca="1">_xll.BDH(A230,"BEST_EPS",$B$2,$B$2,"BEST_FPERIOD_OVERRIDE=1bf","fill=previous","Days=A")</f>
        <v>2.3490000000000002</v>
      </c>
      <c r="C230">
        <f ca="1">_xll.BDH(A230,"BEST_EPS",$B$2,$B$2,"BEST_FPERIOD_OVERRIDE=2bf","fill=previous","Days=A")</f>
        <v>2.8220000000000001</v>
      </c>
      <c r="D230">
        <f ca="1">_xll.BDH(A230,"BEST_EPS",$B$2,$B$2,"BEST_FPERIOD_OVERRIDE=3bf","fill=previous","Days=A")</f>
        <v>3.3639999999999999</v>
      </c>
      <c r="E230">
        <f ca="1">_xll.BDH(A230,"BEST_TARGET_PRICE",$B$2,$B$2,"fill=previous","Days=A")</f>
        <v>77.727000000000004</v>
      </c>
      <c r="F230">
        <f ca="1">_xll.BDH($A230,F$84,$B$2,$B$2,"Dir=V","Dts=H")</f>
        <v>64.19</v>
      </c>
      <c r="G230">
        <f ca="1">_xll.BDH($A230,G$84,$B$2,$B$2,"Dir=V","Dts=H")</f>
        <v>64.459999999999994</v>
      </c>
      <c r="H230">
        <f ca="1">_xll.BDH($A230,H$84,$B$2,$B$2,"Dir=V","Dts=H")</f>
        <v>62.884999999999998</v>
      </c>
      <c r="I230">
        <f ca="1">_xll.BDH($A230,I$84,$B$2,$B$2,"Dir=V","Dts=H")</f>
        <v>62.96</v>
      </c>
      <c r="J230">
        <f t="shared" ca="1" si="5"/>
        <v>83</v>
      </c>
      <c r="K230">
        <f t="shared" ca="1" si="6"/>
        <v>83</v>
      </c>
      <c r="L230" t="str">
        <f ca="1">_xll.BDS(A230,"BEST_ANALYST_RECS_BULK","headers=n","startrow",MATCH(1,_xll.BDS(A230,"BEST_ANALYST_RECS_BULK","headers=n","endcol=9","startcol=9","array=t"),0),"endrow",MATCH(1,_xll.BDS(A230,"BEST_ANALYST_RECS_BULK","headers=n","endcol=9","startcol=9","array=t"),0),"cols=10;rows=1")</f>
        <v>William Blair</v>
      </c>
      <c r="M230" t="s">
        <v>2108</v>
      </c>
      <c r="N230" t="s">
        <v>123</v>
      </c>
      <c r="O230">
        <v>5</v>
      </c>
      <c r="P230" t="s">
        <v>124</v>
      </c>
      <c r="Q230" t="s">
        <v>143</v>
      </c>
      <c r="R230" t="s">
        <v>125</v>
      </c>
      <c r="S230" s="2">
        <v>45693</v>
      </c>
      <c r="T230">
        <v>1</v>
      </c>
      <c r="U230">
        <v>11.61</v>
      </c>
      <c r="W230" t="str">
        <f ca="1">_xll.BDS(A230,"BEST_ANALYST_RECS_BULK","headers=n","startrow",MATCH(2,_xll.BDS(A230,"BEST_ANALYST_RECS_BULK","headers=n","endcol=9","startcol=9","array=t"),0),"endrow",MATCH(2,_xll.BDS(A230,"BEST_ANALYST_RECS_BULK","headers=n","endcol=9","startcol=9","array=t"),0),"cols=10;rows=1")</f>
        <v>ISS-EVA</v>
      </c>
      <c r="X230" t="s">
        <v>157</v>
      </c>
      <c r="Y230" t="s">
        <v>147</v>
      </c>
      <c r="Z230">
        <v>1</v>
      </c>
      <c r="AA230" t="s">
        <v>124</v>
      </c>
      <c r="AB230" t="s">
        <v>143</v>
      </c>
      <c r="AC230" t="s">
        <v>125</v>
      </c>
      <c r="AD230" s="2">
        <v>45069</v>
      </c>
      <c r="AE230">
        <v>2</v>
      </c>
      <c r="AF230">
        <v>9.7899999999999991</v>
      </c>
      <c r="AH230" t="str">
        <f ca="1">_xll.BDS(A230,"BEST_ANALYST_RECS_BULK","headers=n","startrow",MATCH(3,_xll.BDS(A230,"BEST_ANALYST_RECS_BULK","headers=n","endcol=9","startcol=9","array=t"),0),"endrow",MATCH(3,_xll.BDS(A230,"BEST_ANALYST_RECS_BULK","headers=n","endcol=9","startcol=9","array=t"),0),"cols=10;rows=1")</f>
        <v>Piper Sandler &amp; Co</v>
      </c>
      <c r="AI230" t="s">
        <v>787</v>
      </c>
      <c r="AJ230" t="s">
        <v>136</v>
      </c>
      <c r="AK230">
        <v>5</v>
      </c>
      <c r="AL230" t="s">
        <v>124</v>
      </c>
      <c r="AM230">
        <v>83</v>
      </c>
      <c r="AN230" t="s">
        <v>132</v>
      </c>
      <c r="AO230" s="2">
        <v>45693</v>
      </c>
      <c r="AP230">
        <v>3</v>
      </c>
      <c r="AQ230">
        <v>8.69</v>
      </c>
    </row>
    <row r="231" spans="1:43" x14ac:dyDescent="0.25">
      <c r="A231" t="s">
        <v>522</v>
      </c>
      <c r="B231">
        <f ca="1">_xll.BDH(A231,"BEST_EPS",$B$2,$B$2,"BEST_FPERIOD_OVERRIDE=1bf","fill=previous","Days=A")</f>
        <v>4.4459999999999997</v>
      </c>
      <c r="C231">
        <f ca="1">_xll.BDH(A231,"BEST_EPS",$B$2,$B$2,"BEST_FPERIOD_OVERRIDE=2bf","fill=previous","Days=A")</f>
        <v>4.92</v>
      </c>
      <c r="D231">
        <f ca="1">_xll.BDH(A231,"BEST_EPS",$B$2,$B$2,"BEST_FPERIOD_OVERRIDE=3bf","fill=previous","Days=A")</f>
        <v>5.4690000000000003</v>
      </c>
      <c r="E231">
        <f ca="1">_xll.BDH(A231,"BEST_TARGET_PRICE",$B$2,$B$2,"fill=previous","Days=A")</f>
        <v>98.278000000000006</v>
      </c>
      <c r="F231">
        <f ca="1">_xll.BDH($A231,F$84,$B$2,$B$2,"Dir=V","Dts=H")</f>
        <v>82.39</v>
      </c>
      <c r="G231">
        <f ca="1">_xll.BDH($A231,G$84,$B$2,$B$2,"Dir=V","Dts=H")</f>
        <v>82.75</v>
      </c>
      <c r="H231">
        <f ca="1">_xll.BDH($A231,H$84,$B$2,$B$2,"Dir=V","Dts=H")</f>
        <v>81.36</v>
      </c>
      <c r="I231">
        <f ca="1">_xll.BDH($A231,I$84,$B$2,$B$2,"Dir=V","Dts=H")</f>
        <v>81.88</v>
      </c>
      <c r="J231">
        <f t="shared" ca="1" si="5"/>
        <v>90.933333333333337</v>
      </c>
      <c r="K231">
        <f t="shared" ca="1" si="6"/>
        <v>95</v>
      </c>
      <c r="L231" t="str">
        <f ca="1">_xll.BDS(A231,"BEST_ANALYST_RECS_BULK","headers=n","startrow",MATCH(1,_xll.BDS(A231,"BEST_ANALYST_RECS_BULK","headers=n","endcol=9","startcol=9","array=t"),0),"endrow",MATCH(1,_xll.BDS(A231,"BEST_ANALYST_RECS_BULK","headers=n","endcol=9","startcol=9","array=t"),0),"cols=10;rows=1")</f>
        <v>Morningstar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31.48</v>
      </c>
      <c r="W231" t="str">
        <f ca="1">_xll.BDS(A231,"BEST_ANALYST_RECS_BULK","headers=n","startrow",MATCH(2,_xll.BDS(A231,"BEST_ANALYST_RECS_BULK","headers=n","endcol=9","startcol=9","array=t"),0),"endrow",MATCH(2,_xll.BDS(A231,"BEST_ANALYST_RECS_BULK","headers=n","endcol=9","startcol=9","array=t"),0),"cols=10;rows=1")</f>
        <v>Mizuho Securities</v>
      </c>
      <c r="X231" t="s">
        <v>2198</v>
      </c>
      <c r="Y231" t="s">
        <v>123</v>
      </c>
      <c r="Z231">
        <v>5</v>
      </c>
      <c r="AA231" t="s">
        <v>124</v>
      </c>
      <c r="AB231">
        <v>100</v>
      </c>
      <c r="AC231" t="s">
        <v>125</v>
      </c>
      <c r="AD231" s="2">
        <v>45713</v>
      </c>
      <c r="AE231">
        <v>2</v>
      </c>
      <c r="AF231">
        <v>19.21</v>
      </c>
      <c r="AH231" t="str">
        <f ca="1">_xll.BDS(A231,"BEST_ANALYST_RECS_BULK","headers=n","startrow",MATCH(3,_xll.BDS(A231,"BEST_ANALYST_RECS_BULK","headers=n","endcol=9","startcol=9","array=t"),0),"endrow",MATCH(3,_xll.BDS(A231,"BEST_ANALYST_RECS_BULK","headers=n","endcol=9","startcol=9","array=t"),0),"cols=10;rows=1")</f>
        <v>Sadif Investment Analytics</v>
      </c>
      <c r="AI231" t="s">
        <v>157</v>
      </c>
      <c r="AJ231" t="s">
        <v>142</v>
      </c>
      <c r="AK231">
        <v>3</v>
      </c>
      <c r="AL231" t="s">
        <v>124</v>
      </c>
      <c r="AM231">
        <v>77.8</v>
      </c>
      <c r="AN231" t="s">
        <v>208</v>
      </c>
      <c r="AO231" s="2">
        <v>45667</v>
      </c>
      <c r="AP231">
        <v>3</v>
      </c>
      <c r="AQ231">
        <v>12.89</v>
      </c>
    </row>
    <row r="232" spans="1:43" x14ac:dyDescent="0.25">
      <c r="A232" t="s">
        <v>299</v>
      </c>
      <c r="B232">
        <f ca="1">_xll.BDH(A232,"BEST_EPS",$B$2,$B$2,"BEST_FPERIOD_OVERRIDE=1bf","fill=previous","Days=A")</f>
        <v>20.117999999999999</v>
      </c>
      <c r="C232">
        <f ca="1">_xll.BDH(A232,"BEST_EPS",$B$2,$B$2,"BEST_FPERIOD_OVERRIDE=2bf","fill=previous","Days=A")</f>
        <v>23.475000000000001</v>
      </c>
      <c r="D232">
        <f ca="1">_xll.BDH(A232,"BEST_EPS",$B$2,$B$2,"BEST_FPERIOD_OVERRIDE=3bf","fill=previous","Days=A")</f>
        <v>29.41</v>
      </c>
      <c r="E232">
        <f ca="1">_xll.BDH(A232,"BEST_TARGET_PRICE",$B$2,$B$2,"fill=previous","Days=A")</f>
        <v>486.63600000000002</v>
      </c>
      <c r="F232">
        <f ca="1">_xll.BDH($A232,F$84,$B$2,$B$2,"Dir=V","Dts=H")</f>
        <v>486.68</v>
      </c>
      <c r="G232">
        <f ca="1">_xll.BDH($A232,G$84,$B$2,$B$2,"Dir=V","Dts=H")</f>
        <v>490.75</v>
      </c>
      <c r="H232">
        <f ca="1">_xll.BDH($A232,H$84,$B$2,$B$2,"Dir=V","Dts=H")</f>
        <v>482.85</v>
      </c>
      <c r="I232">
        <f ca="1">_xll.BDH($A232,I$84,$B$2,$B$2,"Dir=V","Dts=H")</f>
        <v>487.59</v>
      </c>
      <c r="J232">
        <f t="shared" ca="1" si="5"/>
        <v>473.1033333333333</v>
      </c>
      <c r="K232">
        <f t="shared" ca="1" si="6"/>
        <v>450</v>
      </c>
      <c r="L232" t="str">
        <f ca="1">_xll.BDS(A232,"BEST_ANALYST_RECS_BULK","headers=n","startrow",MATCH(1,_xll.BDS(A232,"BEST_ANALYST_RECS_BULK","headers=n","endcol=9","startcol=9","array=t"),0),"endrow",MATCH(1,_xll.BDS(A232,"BEST_ANALYST_RECS_BULK","headers=n","endcol=9","startcol=9","array=t"),0),"cols=10;rows=1")</f>
        <v>Morgan Stanley</v>
      </c>
      <c r="M232" t="s">
        <v>1350</v>
      </c>
      <c r="N232" t="s">
        <v>165</v>
      </c>
      <c r="O232">
        <v>5</v>
      </c>
      <c r="P232" t="s">
        <v>124</v>
      </c>
      <c r="Q232">
        <v>450</v>
      </c>
      <c r="R232" t="s">
        <v>132</v>
      </c>
      <c r="S232" s="2">
        <v>45709</v>
      </c>
      <c r="T232">
        <v>1</v>
      </c>
      <c r="U232">
        <v>34.86</v>
      </c>
      <c r="W232" t="str">
        <f ca="1">_xll.BDS(A232,"BEST_ANALYST_RECS_BULK","headers=n","startrow",MATCH(2,_xll.BDS(A232,"BEST_ANALYST_RECS_BULK","headers=n","endcol=9","startcol=9","array=t"),0),"endrow",MATCH(2,_xll.BDS(A232,"BEST_ANALYST_RECS_BULK","headers=n","endcol=9","startcol=9","array=t"),0),"cols=10;rows=1")</f>
        <v>Truist Securities</v>
      </c>
      <c r="X232" t="s">
        <v>1449</v>
      </c>
      <c r="Y232" t="s">
        <v>126</v>
      </c>
      <c r="Z232">
        <v>5</v>
      </c>
      <c r="AA232" t="s">
        <v>124</v>
      </c>
      <c r="AB232">
        <v>546</v>
      </c>
      <c r="AC232" t="s">
        <v>125</v>
      </c>
      <c r="AD232" s="2">
        <v>45701</v>
      </c>
      <c r="AE232">
        <v>2</v>
      </c>
      <c r="AF232">
        <v>29.81</v>
      </c>
      <c r="AH232" t="str">
        <f ca="1">_xll.BDS(A232,"BEST_ANALYST_RECS_BULK","headers=n","startrow",MATCH(3,_xll.BDS(A232,"BEST_ANALYST_RECS_BULK","headers=n","endcol=9","startcol=9","array=t"),0),"endrow",MATCH(3,_xll.BDS(A232,"BEST_ANALYST_RECS_BULK","headers=n","endcol=9","startcol=9","array=t"),0),"cols=10;rows=1")</f>
        <v>Sadif Investment Analytics</v>
      </c>
      <c r="AI232" t="s">
        <v>157</v>
      </c>
      <c r="AJ232" t="s">
        <v>126</v>
      </c>
      <c r="AK232">
        <v>5</v>
      </c>
      <c r="AL232" t="s">
        <v>135</v>
      </c>
      <c r="AM232">
        <v>423.31</v>
      </c>
      <c r="AN232" t="s">
        <v>222</v>
      </c>
      <c r="AO232" s="2">
        <v>45539</v>
      </c>
      <c r="AP232">
        <v>3</v>
      </c>
      <c r="AQ232">
        <v>26.64</v>
      </c>
    </row>
    <row r="233" spans="1:43" x14ac:dyDescent="0.25">
      <c r="A233" t="s">
        <v>608</v>
      </c>
      <c r="B233">
        <f ca="1">_xll.BDH(A233,"BEST_EPS",$B$2,$B$2,"BEST_FPERIOD_OVERRIDE=1bf","fill=previous","Days=A")</f>
        <v>6.5990000000000002</v>
      </c>
      <c r="C233">
        <f ca="1">_xll.BDH(A233,"BEST_EPS",$B$2,$B$2,"BEST_FPERIOD_OVERRIDE=2bf","fill=previous","Days=A")</f>
        <v>7.4870000000000001</v>
      </c>
      <c r="D233">
        <f ca="1">_xll.BDH(A233,"BEST_EPS",$B$2,$B$2,"BEST_FPERIOD_OVERRIDE=3bf","fill=previous","Days=A")</f>
        <v>7.7720000000000002</v>
      </c>
      <c r="E233">
        <f ca="1">_xll.BDH(A233,"BEST_TARGET_PRICE",$B$2,$B$2,"fill=previous","Days=A")</f>
        <v>217.386</v>
      </c>
      <c r="F233">
        <f ca="1">_xll.BDH($A233,F$84,$B$2,$B$2,"Dir=V","Dts=H")</f>
        <v>139.5</v>
      </c>
      <c r="G233">
        <f ca="1">_xll.BDH($A233,G$84,$B$2,$B$2,"Dir=V","Dts=H")</f>
        <v>144.59</v>
      </c>
      <c r="H233">
        <f ca="1">_xll.BDH($A233,H$84,$B$2,$B$2,"Dir=V","Dts=H")</f>
        <v>138.81</v>
      </c>
      <c r="I233">
        <f ca="1">_xll.BDH($A233,I$84,$B$2,$B$2,"Dir=V","Dts=H")</f>
        <v>142.79</v>
      </c>
      <c r="J233">
        <f t="shared" ca="1" si="5"/>
        <v>226.71</v>
      </c>
      <c r="K233">
        <f t="shared" ca="1" si="6"/>
        <v>226.71</v>
      </c>
      <c r="L233" t="str">
        <f ca="1">_xll.BDS(A233,"BEST_ANALYST_RECS_BULK","headers=n","startrow",MATCH(1,_xll.BDS(A233,"BEST_ANALYST_RECS_BULK","headers=n","endcol=9","startcol=9","array=t"),0),"endrow",MATCH(1,_xll.BDS(A233,"BEST_ANALYST_RECS_BULK","headers=n","endcol=9","startcol=9","array=t"),0),"cols=10;rows=1")</f>
        <v>Seaport Global</v>
      </c>
      <c r="M233" t="s">
        <v>2128</v>
      </c>
      <c r="N233" t="s">
        <v>138</v>
      </c>
      <c r="O233">
        <v>3</v>
      </c>
      <c r="P233" t="s">
        <v>124</v>
      </c>
      <c r="Q233" t="s">
        <v>143</v>
      </c>
      <c r="R233" t="s">
        <v>125</v>
      </c>
      <c r="S233" s="2">
        <v>45688</v>
      </c>
      <c r="T233">
        <v>1</v>
      </c>
      <c r="U233">
        <v>8.23</v>
      </c>
      <c r="W233" t="str">
        <f ca="1">_xll.BDS(A233,"BEST_ANALYST_RECS_BULK","headers=n","startrow",MATCH(2,_xll.BDS(A233,"BEST_ANALYST_RECS_BULK","headers=n","endcol=9","startcol=9","array=t"),0),"endrow",MATCH(2,_xll.BDS(A233,"BEST_ANALYST_RECS_BULK","headers=n","endcol=9","startcol=9","array=t"),0),"cols=10;rows=1")</f>
        <v>Sadif Investment Analytics</v>
      </c>
      <c r="X233" t="s">
        <v>157</v>
      </c>
      <c r="Y233" t="s">
        <v>142</v>
      </c>
      <c r="Z233">
        <v>3</v>
      </c>
      <c r="AA233" t="s">
        <v>124</v>
      </c>
      <c r="AB233">
        <v>226.71</v>
      </c>
      <c r="AC233" t="s">
        <v>159</v>
      </c>
      <c r="AD233" s="2">
        <v>45534</v>
      </c>
      <c r="AE233">
        <v>2</v>
      </c>
      <c r="AF233">
        <v>5.97</v>
      </c>
      <c r="AH233" t="str">
        <f ca="1">_xll.BDS(A233,"BEST_ANALYST_RECS_BULK","headers=n","startrow",MATCH(3,_xll.BDS(A233,"BEST_ANALYST_RECS_BULK","headers=n","endcol=9","startcol=9","array=t"),0),"endrow",MATCH(3,_xll.BDS(A233,"BEST_ANALYST_RECS_BULK","headers=n","endcol=9","startcol=9","array=t"),0),"cols=10;rows=1")</f>
        <v>ISS-EVA</v>
      </c>
      <c r="AI233" t="s">
        <v>157</v>
      </c>
      <c r="AJ233" t="s">
        <v>315</v>
      </c>
      <c r="AK233">
        <v>1</v>
      </c>
      <c r="AL233" t="s">
        <v>139</v>
      </c>
      <c r="AM233" t="s">
        <v>143</v>
      </c>
      <c r="AN233" t="s">
        <v>125</v>
      </c>
      <c r="AO233" s="2">
        <v>45428</v>
      </c>
      <c r="AP233">
        <v>3</v>
      </c>
      <c r="AQ233">
        <v>5.08</v>
      </c>
    </row>
    <row r="234" spans="1:43" x14ac:dyDescent="0.25">
      <c r="A234" t="s">
        <v>527</v>
      </c>
      <c r="B234">
        <f ca="1">_xll.BDH(A234,"BEST_EPS",$B$2,$B$2,"BEST_FPERIOD_OVERRIDE=1bf","fill=previous","Days=A")</f>
        <v>14.242000000000001</v>
      </c>
      <c r="C234">
        <f ca="1">_xll.BDH(A234,"BEST_EPS",$B$2,$B$2,"BEST_FPERIOD_OVERRIDE=2bf","fill=previous","Days=A")</f>
        <v>16.277000000000001</v>
      </c>
      <c r="D234" t="str">
        <f ca="1">_xll.BDH(A234,"BEST_EPS",$B$2,$B$2,"BEST_FPERIOD_OVERRIDE=3bf","fill=previous","Days=A")</f>
        <v>#N/A N/A</v>
      </c>
      <c r="E234">
        <f ca="1">_xll.BDH(A234,"BEST_TARGET_PRICE",$B$2,$B$2,"fill=previous","Days=A")</f>
        <v>214.125</v>
      </c>
      <c r="F234">
        <f ca="1">_xll.BDH($A234,F$84,$B$2,$B$2,"Dir=V","Dts=H")</f>
        <v>193.38</v>
      </c>
      <c r="G234">
        <f ca="1">_xll.BDH($A234,G$84,$B$2,$B$2,"Dir=V","Dts=H")</f>
        <v>194.05</v>
      </c>
      <c r="H234">
        <f ca="1">_xll.BDH($A234,H$84,$B$2,$B$2,"Dir=V","Dts=H")</f>
        <v>183.95500000000001</v>
      </c>
      <c r="I234">
        <f ca="1">_xll.BDH($A234,I$84,$B$2,$B$2,"Dir=V","Dts=H")</f>
        <v>187.73</v>
      </c>
      <c r="J234">
        <f t="shared" ca="1" si="5"/>
        <v>200.79500000000002</v>
      </c>
      <c r="K234">
        <f t="shared" ca="1" si="6"/>
        <v>191.59</v>
      </c>
      <c r="L234" t="str">
        <f ca="1">_xll.BDS(A234,"BEST_ANALYST_RECS_BULK","headers=n","startrow",MATCH(1,_xll.BDS(A234,"BEST_ANALYST_RECS_BULK","headers=n","endcol=9","startcol=9","array=t"),0),"endrow",MATCH(1,_xll.BDS(A234,"BEST_ANALYST_RECS_BULK","headers=n","endcol=9","startcol=9","array=t"),0),"cols=10;rows=1")</f>
        <v>TD Cowen</v>
      </c>
      <c r="M234" t="s">
        <v>2109</v>
      </c>
      <c r="N234" t="s">
        <v>126</v>
      </c>
      <c r="O234">
        <v>5</v>
      </c>
      <c r="P234" t="s">
        <v>124</v>
      </c>
      <c r="Q234">
        <v>210</v>
      </c>
      <c r="R234" t="s">
        <v>125</v>
      </c>
      <c r="S234" s="2">
        <v>45709</v>
      </c>
      <c r="T234">
        <v>1</v>
      </c>
      <c r="U234">
        <v>61.66</v>
      </c>
      <c r="W234" t="str">
        <f ca="1">_xll.BDS(A234,"BEST_ANALYST_RECS_BULK","headers=n","startrow",MATCH(2,_xll.BDS(A234,"BEST_ANALYST_RECS_BULK","headers=n","endcol=9","startcol=9","array=t"),0),"endrow",MATCH(2,_xll.BDS(A234,"BEST_ANALYST_RECS_BULK","headers=n","endcol=9","startcol=9","array=t"),0),"cols=10;rows=1")</f>
        <v>Sadif Investment Analytics</v>
      </c>
      <c r="X234" t="s">
        <v>157</v>
      </c>
      <c r="Y234" t="s">
        <v>126</v>
      </c>
      <c r="Z234">
        <v>5</v>
      </c>
      <c r="AA234" t="s">
        <v>124</v>
      </c>
      <c r="AB234">
        <v>191.59</v>
      </c>
      <c r="AC234" t="s">
        <v>375</v>
      </c>
      <c r="AD234" s="2">
        <v>45678</v>
      </c>
      <c r="AE234">
        <v>2</v>
      </c>
      <c r="AF234">
        <v>60.21</v>
      </c>
      <c r="AH234" t="str">
        <f ca="1">_xll.BDS(A234,"BEST_ANALYST_RECS_BULK","headers=n","startrow",MATCH(3,_xll.BDS(A234,"BEST_ANALYST_RECS_BULK","headers=n","endcol=9","startcol=9","array=t"),0),"endrow",MATCH(3,_xll.BDS(A234,"BEST_ANALYST_RECS_BULK","headers=n","endcol=9","startcol=9","array=t"),0),"cols=10;rows=1")</f>
        <v>Hedgeye Risk Management</v>
      </c>
      <c r="AI234" t="s">
        <v>2196</v>
      </c>
      <c r="AJ234" t="s">
        <v>154</v>
      </c>
      <c r="AK234">
        <v>5</v>
      </c>
      <c r="AL234" t="s">
        <v>124</v>
      </c>
      <c r="AM234" t="s">
        <v>143</v>
      </c>
      <c r="AN234" t="s">
        <v>125</v>
      </c>
      <c r="AO234" s="2">
        <v>45712</v>
      </c>
      <c r="AP234">
        <v>3</v>
      </c>
      <c r="AQ234">
        <v>25.73</v>
      </c>
    </row>
    <row r="235" spans="1:43" x14ac:dyDescent="0.25">
      <c r="A235" t="s">
        <v>667</v>
      </c>
      <c r="B235">
        <f ca="1">_xll.BDH(A235,"BEST_EPS",$B$2,$B$2,"BEST_FPERIOD_OVERRIDE=1bf","fill=previous","Days=A")</f>
        <v>5.9320000000000004</v>
      </c>
      <c r="C235">
        <f ca="1">_xll.BDH(A235,"BEST_EPS",$B$2,$B$2,"BEST_FPERIOD_OVERRIDE=2bf","fill=previous","Days=A")</f>
        <v>6.5</v>
      </c>
      <c r="D235">
        <f ca="1">_xll.BDH(A235,"BEST_EPS",$B$2,$B$2,"BEST_FPERIOD_OVERRIDE=3bf","fill=previous","Days=A")</f>
        <v>7.48</v>
      </c>
      <c r="E235">
        <f ca="1">_xll.BDH(A235,"BEST_TARGET_PRICE",$B$2,$B$2,"fill=previous","Days=A")</f>
        <v>88.275999999999996</v>
      </c>
      <c r="F235">
        <f ca="1">_xll.BDH($A235,F$84,$B$2,$B$2,"Dir=V","Dts=H")</f>
        <v>78.849999999999994</v>
      </c>
      <c r="G235">
        <f ca="1">_xll.BDH($A235,G$84,$B$2,$B$2,"Dir=V","Dts=H")</f>
        <v>79.282499999999999</v>
      </c>
      <c r="H235">
        <f ca="1">_xll.BDH($A235,H$84,$B$2,$B$2,"Dir=V","Dts=H")</f>
        <v>77.089500000000001</v>
      </c>
      <c r="I235">
        <f ca="1">_xll.BDH($A235,I$84,$B$2,$B$2,"Dir=V","Dts=H")</f>
        <v>78.58</v>
      </c>
      <c r="J235">
        <f t="shared" ca="1" si="5"/>
        <v>73</v>
      </c>
      <c r="K235">
        <f t="shared" ca="1" si="6"/>
        <v>73</v>
      </c>
      <c r="L235" t="str">
        <f ca="1">_xll.BDS(A235,"BEST_ANALYST_RECS_BULK","headers=n","startrow",MATCH(1,_xll.BDS(A235,"BEST_ANALYST_RECS_BULK","headers=n","endcol=9","startcol=9","array=t"),0),"endrow",MATCH(1,_xll.BDS(A235,"BEST_ANALYST_RECS_BULK","headers=n","endcol=9","startcol=9","array=t"),0),"cols=10;rows=1")</f>
        <v>ISS-EVA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42.38</v>
      </c>
      <c r="W235" t="e">
        <f ca="1">_xll.BDS(A235,"BEST_ANALYST_RECS_BULK","headers=n","startrow",MATCH(2,_xll.BDS(A235,"BEST_ANALYST_RECS_BULK","headers=n","endcol=9","startcol=9","array=t"),0),"endrow",MATCH(2,_xll.BDS(A235,"BEST_ANALYST_RECS_BULK","headers=n","endcol=9","startcol=9","array=t"),0),"cols=10;rows=1")</f>
        <v>#N/A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33.950000000000003</v>
      </c>
      <c r="AH235" t="str">
        <f ca="1">_xll.BDS(A235,"BEST_ANALYST_RECS_BULK","headers=n","startrow",MATCH(3,_xll.BDS(A235,"BEST_ANALYST_RECS_BULK","headers=n","endcol=9","startcol=9","array=t"),0),"endrow",MATCH(3,_xll.BDS(A235,"BEST_ANALYST_RECS_BULK","headers=n","endcol=9","startcol=9","array=t"),0),"cols=10;rows=1")</f>
        <v>Citi</v>
      </c>
      <c r="AI235" t="s">
        <v>810</v>
      </c>
      <c r="AJ235" t="s">
        <v>147</v>
      </c>
      <c r="AK235">
        <v>1</v>
      </c>
      <c r="AL235" t="s">
        <v>124</v>
      </c>
      <c r="AM235">
        <v>73</v>
      </c>
      <c r="AN235" t="s">
        <v>125</v>
      </c>
      <c r="AO235" s="2">
        <v>45632</v>
      </c>
      <c r="AP235">
        <v>3</v>
      </c>
      <c r="AQ235">
        <v>8.1300000000000008</v>
      </c>
    </row>
    <row r="236" spans="1:43" x14ac:dyDescent="0.25">
      <c r="A236" t="s">
        <v>692</v>
      </c>
      <c r="B236">
        <f ca="1">_xll.BDH(A236,"BEST_EPS",$B$2,$B$2,"BEST_FPERIOD_OVERRIDE=1bf","fill=previous","Days=A")</f>
        <v>9.8510000000000009</v>
      </c>
      <c r="C236">
        <f ca="1">_xll.BDH(A236,"BEST_EPS",$B$2,$B$2,"BEST_FPERIOD_OVERRIDE=2bf","fill=previous","Days=A")</f>
        <v>10.750999999999999</v>
      </c>
      <c r="D236">
        <f ca="1">_xll.BDH(A236,"BEST_EPS",$B$2,$B$2,"BEST_FPERIOD_OVERRIDE=3bf","fill=previous","Days=A")</f>
        <v>11.775</v>
      </c>
      <c r="E236">
        <f ca="1">_xll.BDH(A236,"BEST_TARGET_PRICE",$B$2,$B$2,"fill=previous","Days=A")</f>
        <v>179.44399999999999</v>
      </c>
      <c r="F236">
        <f ca="1">_xll.BDH($A236,F$84,$B$2,$B$2,"Dir=V","Dts=H")</f>
        <v>174</v>
      </c>
      <c r="G236">
        <f ca="1">_xll.BDH($A236,G$84,$B$2,$B$2,"Dir=V","Dts=H")</f>
        <v>176.44</v>
      </c>
      <c r="H236">
        <f ca="1">_xll.BDH($A236,H$84,$B$2,$B$2,"Dir=V","Dts=H")</f>
        <v>173.92</v>
      </c>
      <c r="I236">
        <f ca="1">_xll.BDH($A236,I$84,$B$2,$B$2,"Dir=V","Dts=H")</f>
        <v>175.41</v>
      </c>
      <c r="J236">
        <f t="shared" ca="1" si="5"/>
        <v>182.66666666666666</v>
      </c>
      <c r="K236">
        <f t="shared" ca="1" si="6"/>
        <v>178</v>
      </c>
      <c r="L236" t="str">
        <f ca="1">_xll.BDS(A236,"BEST_ANALYST_RECS_BULK","headers=n","startrow",MATCH(1,_xll.BDS(A236,"BEST_ANALYST_RECS_BULK","headers=n","endcol=9","startcol=9","array=t"),0),"endrow",MATCH(1,_xll.BDS(A236,"BEST_ANALYST_RECS_BULK","headers=n","endcol=9","startcol=9","array=t"),0),"cols=10;rows=1")</f>
        <v>Mizuho Securities</v>
      </c>
      <c r="M236" t="s">
        <v>1361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45712</v>
      </c>
      <c r="T236">
        <v>1</v>
      </c>
      <c r="U236">
        <v>39.869999999999997</v>
      </c>
      <c r="W236" t="e">
        <f ca="1">_xll.BDS(A236,"BEST_ANALYST_RECS_BULK","headers=n","startrow",MATCH(2,_xll.BDS(A236,"BEST_ANALYST_RECS_BULK","headers=n","endcol=9","startcol=9","array=t"),0),"endrow",MATCH(2,_xll.BDS(A236,"BEST_ANALYST_RECS_BULK","headers=n","endcol=9","startcol=9","array=t"),0),"cols=10;rows=1")</f>
        <v>#N/A</v>
      </c>
      <c r="X236" t="s">
        <v>450</v>
      </c>
      <c r="Y236" t="s">
        <v>126</v>
      </c>
      <c r="Z236">
        <v>5</v>
      </c>
      <c r="AA236" t="s">
        <v>124</v>
      </c>
      <c r="AB236">
        <v>185</v>
      </c>
      <c r="AC236" t="s">
        <v>125</v>
      </c>
      <c r="AD236" s="2">
        <v>45700</v>
      </c>
      <c r="AE236">
        <v>2</v>
      </c>
      <c r="AF236">
        <v>34.75</v>
      </c>
      <c r="AH236" t="str">
        <f ca="1">_xll.BDS(A236,"BEST_ANALYST_RECS_BULK","headers=n","startrow",MATCH(3,_xll.BDS(A236,"BEST_ANALYST_RECS_BULK","headers=n","endcol=9","startcol=9","array=t"),0),"endrow",MATCH(3,_xll.BDS(A236,"BEST_ANALYST_RECS_BULK","headers=n","endcol=9","startcol=9","array=t"),0),"cols=10;rows=1")</f>
        <v>Citi</v>
      </c>
      <c r="AI236" t="s">
        <v>665</v>
      </c>
      <c r="AJ236" t="s">
        <v>126</v>
      </c>
      <c r="AK236">
        <v>5</v>
      </c>
      <c r="AL236" t="s">
        <v>124</v>
      </c>
      <c r="AM236">
        <v>185</v>
      </c>
      <c r="AN236" t="s">
        <v>125</v>
      </c>
      <c r="AO236" s="2">
        <v>45687</v>
      </c>
      <c r="AP236">
        <v>3</v>
      </c>
      <c r="AQ236">
        <v>25.16</v>
      </c>
    </row>
    <row r="237" spans="1:43" x14ac:dyDescent="0.25">
      <c r="A237" t="s">
        <v>378</v>
      </c>
      <c r="B237">
        <f ca="1">_xll.BDH(A237,"BEST_EPS",$B$2,$B$2,"BEST_FPERIOD_OVERRIDE=1bf","fill=previous","Days=A")</f>
        <v>13.526</v>
      </c>
      <c r="C237">
        <f ca="1">_xll.BDH(A237,"BEST_EPS",$B$2,$B$2,"BEST_FPERIOD_OVERRIDE=2bf","fill=previous","Days=A")</f>
        <v>15.362</v>
      </c>
      <c r="D237">
        <f ca="1">_xll.BDH(A237,"BEST_EPS",$B$2,$B$2,"BEST_FPERIOD_OVERRIDE=3bf","fill=previous","Days=A")</f>
        <v>18.184999999999999</v>
      </c>
      <c r="E237">
        <f ca="1">_xll.BDH(A237,"BEST_TARGET_PRICE",$B$2,$B$2,"fill=previous","Days=A")</f>
        <v>163.191</v>
      </c>
      <c r="F237">
        <f ca="1">_xll.BDH($A237,F$84,$B$2,$B$2,"Dir=V","Dts=H")</f>
        <v>127.67</v>
      </c>
      <c r="G237">
        <f ca="1">_xll.BDH($A237,G$84,$B$2,$B$2,"Dir=V","Dts=H")</f>
        <v>132.49</v>
      </c>
      <c r="H237">
        <f ca="1">_xll.BDH($A237,H$84,$B$2,$B$2,"Dir=V","Dts=H")</f>
        <v>127.02</v>
      </c>
      <c r="I237">
        <f ca="1">_xll.BDH($A237,I$84,$B$2,$B$2,"Dir=V","Dts=H")</f>
        <v>132.11000000000001</v>
      </c>
      <c r="J237">
        <f t="shared" ca="1" si="5"/>
        <v>131</v>
      </c>
      <c r="K237">
        <f t="shared" ca="1" si="6"/>
        <v>125</v>
      </c>
      <c r="L237" t="e">
        <f ca="1">_xll.BDS(A237,"BEST_ANALYST_RECS_BULK","headers=n","startrow",MATCH(1,_xll.BDS(A237,"BEST_ANALYST_RECS_BULK","headers=n","endcol=9","startcol=9","array=t"),0),"endrow",MATCH(1,_xll.BDS(A237,"BEST_ANALYST_RECS_BULK","headers=n","endcol=9","startcol=9","array=t"),0),"cols=10;rows=1")</f>
        <v>#N/A</v>
      </c>
      <c r="M237" t="s">
        <v>157</v>
      </c>
      <c r="N237" t="s">
        <v>196</v>
      </c>
      <c r="O237">
        <v>1</v>
      </c>
      <c r="P237" t="s">
        <v>124</v>
      </c>
      <c r="Q237">
        <v>125</v>
      </c>
      <c r="R237" t="s">
        <v>132</v>
      </c>
      <c r="S237" s="2">
        <v>45685</v>
      </c>
      <c r="T237">
        <v>1</v>
      </c>
      <c r="U237">
        <v>27.84</v>
      </c>
      <c r="W237" t="str">
        <f ca="1">_xll.BDS(A237,"BEST_ANALYST_RECS_BULK","headers=n","startrow",MATCH(2,_xll.BDS(A237,"BEST_ANALYST_RECS_BULK","headers=n","endcol=9","startcol=9","array=t"),0),"endrow",MATCH(2,_xll.BDS(A237,"BEST_ANALYST_RECS_BULK","headers=n","endcol=9","startcol=9","array=t"),0),"cols=10;rows=1")</f>
        <v>Zacks</v>
      </c>
      <c r="X237" t="s">
        <v>157</v>
      </c>
      <c r="Y237" t="s">
        <v>196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28.64</v>
      </c>
      <c r="AH237" t="str">
        <f ca="1">_xll.BDS(A237,"BEST_ANALYST_RECS_BULK","headers=n","startrow",MATCH(3,_xll.BDS(A237,"BEST_ANALYST_RECS_BULK","headers=n","endcol=9","startcol=9","array=t"),0),"endrow",MATCH(3,_xll.BDS(A237,"BEST_ANALYST_RECS_BULK","headers=n","endcol=9","startcol=9","array=t"),0),"cols=10;rows=1")</f>
        <v>Morningstar</v>
      </c>
      <c r="AI237" t="s">
        <v>443</v>
      </c>
      <c r="AJ237" t="s">
        <v>142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18.14</v>
      </c>
    </row>
    <row r="238" spans="1:43" x14ac:dyDescent="0.25">
      <c r="A238" t="s">
        <v>207</v>
      </c>
      <c r="B238">
        <f ca="1">_xll.BDH(A238,"BEST_EPS",$B$2,$B$2,"BEST_FPERIOD_OVERRIDE=1bf","fill=previous","Days=A")</f>
        <v>7.7770000000000001</v>
      </c>
      <c r="C238">
        <f ca="1">_xll.BDH(A238,"BEST_EPS",$B$2,$B$2,"BEST_FPERIOD_OVERRIDE=2bf","fill=previous","Days=A")</f>
        <v>8.7200000000000006</v>
      </c>
      <c r="D238">
        <f ca="1">_xll.BDH(A238,"BEST_EPS",$B$2,$B$2,"BEST_FPERIOD_OVERRIDE=3bf","fill=previous","Days=A")</f>
        <v>9.6989999999999998</v>
      </c>
      <c r="E238">
        <f ca="1">_xll.BDH(A238,"BEST_TARGET_PRICE",$B$2,$B$2,"fill=previous","Days=A")</f>
        <v>265.92</v>
      </c>
      <c r="F238">
        <f ca="1">_xll.BDH($A238,F$84,$B$2,$B$2,"Dir=V","Dts=H")</f>
        <v>210.9</v>
      </c>
      <c r="G238">
        <f ca="1">_xll.BDH($A238,G$84,$B$2,$B$2,"Dir=V","Dts=H")</f>
        <v>212.14</v>
      </c>
      <c r="H238">
        <f ca="1">_xll.BDH($A238,H$84,$B$2,$B$2,"Dir=V","Dts=H")</f>
        <v>209.45</v>
      </c>
      <c r="I238">
        <f ca="1">_xll.BDH($A238,I$84,$B$2,$B$2,"Dir=V","Dts=H")</f>
        <v>210.41</v>
      </c>
      <c r="J238">
        <f t="shared" ca="1" si="5"/>
        <v>231.6</v>
      </c>
      <c r="K238">
        <f t="shared" ca="1" si="6"/>
        <v>181</v>
      </c>
      <c r="L238" t="str">
        <f ca="1">_xll.BDS(A238,"BEST_ANALYST_RECS_BULK","headers=n","startrow",MATCH(1,_xll.BDS(A238,"BEST_ANALYST_RECS_BULK","headers=n","endcol=9","startcol=9","array=t"),0),"endrow",MATCH(1,_xll.BDS(A238,"BEST_ANALYST_RECS_BULK","headers=n","endcol=9","startcol=9","array=t"),0),"cols=10;rows=1")</f>
        <v>ISS-EVA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16.46</v>
      </c>
      <c r="W238" t="str">
        <f ca="1">_xll.BDS(A238,"BEST_ANALYST_RECS_BULK","headers=n","startrow",MATCH(2,_xll.BDS(A238,"BEST_ANALYST_RECS_BULK","headers=n","endcol=9","startcol=9","array=t"),0),"endrow",MATCH(2,_xll.BDS(A238,"BEST_ANALYST_RECS_BULK","headers=n","endcol=9","startcol=9","array=t"),0),"cols=10;rows=1")</f>
        <v>Stifel</v>
      </c>
      <c r="X238" t="s">
        <v>553</v>
      </c>
      <c r="Y238" t="s">
        <v>142</v>
      </c>
      <c r="Z238">
        <v>3</v>
      </c>
      <c r="AA238" t="s">
        <v>124</v>
      </c>
      <c r="AB238">
        <v>260</v>
      </c>
      <c r="AC238" t="s">
        <v>125</v>
      </c>
      <c r="AD238" s="2">
        <v>45687</v>
      </c>
      <c r="AE238">
        <v>2</v>
      </c>
      <c r="AF238">
        <v>0</v>
      </c>
      <c r="AH238" t="str">
        <f ca="1">_xll.BDS(A238,"BEST_ANALYST_RECS_BULK","headers=n","startrow",MATCH(3,_xll.BDS(A238,"BEST_ANALYST_RECS_BULK","headers=n","endcol=9","startcol=9","array=t"),0),"endrow",MATCH(3,_xll.BDS(A238,"BEST_ANALYST_RECS_BULK","headers=n","endcol=9","startcol=9","array=t"),0),"cols=10;rows=1")</f>
        <v>Zacks</v>
      </c>
      <c r="AI238" t="s">
        <v>157</v>
      </c>
      <c r="AJ238" t="s">
        <v>196</v>
      </c>
      <c r="AK238">
        <v>1</v>
      </c>
      <c r="AL238" t="s">
        <v>139</v>
      </c>
      <c r="AM238">
        <v>181</v>
      </c>
      <c r="AN238" t="s">
        <v>132</v>
      </c>
      <c r="AO238" s="2">
        <v>45709</v>
      </c>
      <c r="AP238">
        <v>3</v>
      </c>
      <c r="AQ238">
        <v>-0.43</v>
      </c>
    </row>
    <row r="239" spans="1:43" x14ac:dyDescent="0.25">
      <c r="A239" t="s">
        <v>237</v>
      </c>
      <c r="B239">
        <f ca="1">_xll.BDH(A239,"BEST_EPS",$B$2,$B$2,"BEST_FPERIOD_OVERRIDE=1bf","fill=previous","Days=A")</f>
        <v>5.7240000000000002</v>
      </c>
      <c r="C239">
        <f ca="1">_xll.BDH(A239,"BEST_EPS",$B$2,$B$2,"BEST_FPERIOD_OVERRIDE=2bf","fill=previous","Days=A")</f>
        <v>6.4420000000000002</v>
      </c>
      <c r="D239">
        <f ca="1">_xll.BDH(A239,"BEST_EPS",$B$2,$B$2,"BEST_FPERIOD_OVERRIDE=3bf","fill=previous","Days=A")</f>
        <v>7.2069999999999999</v>
      </c>
      <c r="E239">
        <f ca="1">_xll.BDH(A239,"BEST_TARGET_PRICE",$B$2,$B$2,"fill=previous","Days=A")</f>
        <v>128.452</v>
      </c>
      <c r="F239">
        <f ca="1">_xll.BDH($A239,F$84,$B$2,$B$2,"Dir=V","Dts=H")</f>
        <v>111.43</v>
      </c>
      <c r="G239">
        <f ca="1">_xll.BDH($A239,G$84,$B$2,$B$2,"Dir=V","Dts=H")</f>
        <v>111.9</v>
      </c>
      <c r="H239">
        <f ca="1">_xll.BDH($A239,H$84,$B$2,$B$2,"Dir=V","Dts=H")</f>
        <v>109.07</v>
      </c>
      <c r="I239">
        <f ca="1">_xll.BDH($A239,I$84,$B$2,$B$2,"Dir=V","Dts=H")</f>
        <v>110.53</v>
      </c>
      <c r="J239">
        <f t="shared" ca="1" si="5"/>
        <v>126.38499999999999</v>
      </c>
      <c r="K239">
        <f t="shared" ca="1" si="6"/>
        <v>125</v>
      </c>
      <c r="L239" t="str">
        <f ca="1">_xll.BDS(A239,"BEST_ANALYST_RECS_BULK","headers=n","startrow",MATCH(1,_xll.BDS(A239,"BEST_ANALYST_RECS_BULK","headers=n","endcol=9","startcol=9","array=t"),0),"endrow",MATCH(1,_xll.BDS(A239,"BEST_ANALYST_RECS_BULK","headers=n","endcol=9","startcol=9","array=t"),0),"cols=10;rows=1")</f>
        <v>ISS-EVA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39.61</v>
      </c>
      <c r="W239" t="str">
        <f ca="1">_xll.BDS(A239,"BEST_ANALYST_RECS_BULK","headers=n","startrow",MATCH(2,_xll.BDS(A239,"BEST_ANALYST_RECS_BULK","headers=n","endcol=9","startcol=9","array=t"),0),"endrow",MATCH(2,_xll.BDS(A239,"BEST_ANALYST_RECS_BULK","headers=n","endcol=9","startcol=9","array=t"),0),"cols=10;rows=1")</f>
        <v>Morningstar</v>
      </c>
      <c r="X239" t="s">
        <v>238</v>
      </c>
      <c r="Y239" t="s">
        <v>142</v>
      </c>
      <c r="Z239">
        <v>3</v>
      </c>
      <c r="AA239" t="s">
        <v>124</v>
      </c>
      <c r="AB239">
        <v>125</v>
      </c>
      <c r="AC239" t="s">
        <v>125</v>
      </c>
      <c r="AD239" s="2">
        <v>45693</v>
      </c>
      <c r="AE239">
        <v>2</v>
      </c>
      <c r="AF239">
        <v>21.51</v>
      </c>
      <c r="AH239" t="str">
        <f ca="1">_xll.BDS(A239,"BEST_ANALYST_RECS_BULK","headers=n","startrow",MATCH(3,_xll.BDS(A239,"BEST_ANALYST_RECS_BULK","headers=n","endcol=9","startcol=9","array=t"),0),"endrow",MATCH(3,_xll.BDS(A239,"BEST_ANALYST_RECS_BULK","headers=n","endcol=9","startcol=9","array=t"),0),"cols=10;rows=1")</f>
        <v>Sadif Investment Analytics</v>
      </c>
      <c r="AI239" t="s">
        <v>157</v>
      </c>
      <c r="AJ239" t="s">
        <v>158</v>
      </c>
      <c r="AK239">
        <v>5</v>
      </c>
      <c r="AL239" t="s">
        <v>124</v>
      </c>
      <c r="AM239">
        <v>127.77</v>
      </c>
      <c r="AN239" t="s">
        <v>375</v>
      </c>
      <c r="AO239" s="2">
        <v>45678</v>
      </c>
      <c r="AP239">
        <v>3</v>
      </c>
      <c r="AQ239">
        <v>12.87</v>
      </c>
    </row>
    <row r="240" spans="1:43" x14ac:dyDescent="0.25">
      <c r="A240" t="s">
        <v>418</v>
      </c>
      <c r="B240">
        <f ca="1">_xll.BDH(A240,"BEST_EPS",$B$2,$B$2,"BEST_FPERIOD_OVERRIDE=1bf","fill=previous","Days=A")</f>
        <v>1.3520000000000001</v>
      </c>
      <c r="C240">
        <f ca="1">_xll.BDH(A240,"BEST_EPS",$B$2,$B$2,"BEST_FPERIOD_OVERRIDE=2bf","fill=previous","Days=A")</f>
        <v>1.78</v>
      </c>
      <c r="D240">
        <f ca="1">_xll.BDH(A240,"BEST_EPS",$B$2,$B$2,"BEST_FPERIOD_OVERRIDE=3bf","fill=previous","Days=A")</f>
        <v>2.35</v>
      </c>
      <c r="E240">
        <f ca="1">_xll.BDH(A240,"BEST_TARGET_PRICE",$B$2,$B$2,"fill=previous","Days=A")</f>
        <v>188.077</v>
      </c>
      <c r="F240">
        <f ca="1">_xll.BDH($A240,F$84,$B$2,$B$2,"Dir=V","Dts=H")</f>
        <v>160.26</v>
      </c>
      <c r="G240">
        <f ca="1">_xll.BDH($A240,G$84,$B$2,$B$2,"Dir=V","Dts=H")</f>
        <v>161.08250000000001</v>
      </c>
      <c r="H240">
        <f ca="1">_xll.BDH($A240,H$84,$B$2,$B$2,"Dir=V","Dts=H")</f>
        <v>157.43</v>
      </c>
      <c r="I240">
        <f ca="1">_xll.BDH($A240,I$84,$B$2,$B$2,"Dir=V","Dts=H")</f>
        <v>158.16</v>
      </c>
      <c r="J240">
        <f t="shared" ca="1" si="5"/>
        <v>201.66666666666666</v>
      </c>
      <c r="K240">
        <f t="shared" ca="1" si="6"/>
        <v>202</v>
      </c>
      <c r="L240" t="e">
        <f ca="1">_xll.BDS(A240,"BEST_ANALYST_RECS_BULK","headers=n","startrow",MATCH(1,_xll.BDS(A240,"BEST_ANALYST_RECS_BULK","headers=n","endcol=9","startcol=9","array=t"),0),"endrow",MATCH(1,_xll.BDS(A240,"BEST_ANALYST_RECS_BULK","headers=n","endcol=9","startcol=9","array=t"),0),"cols=10;rows=1")</f>
        <v>#N/A</v>
      </c>
      <c r="M240" t="s">
        <v>1391</v>
      </c>
      <c r="N240" t="s">
        <v>126</v>
      </c>
      <c r="O240">
        <v>5</v>
      </c>
      <c r="P240" t="s">
        <v>124</v>
      </c>
      <c r="Q240">
        <v>202</v>
      </c>
      <c r="R240" t="s">
        <v>125</v>
      </c>
      <c r="S240" s="2">
        <v>45607</v>
      </c>
      <c r="T240">
        <v>1</v>
      </c>
      <c r="U240">
        <v>46.84</v>
      </c>
      <c r="W240" t="str">
        <f ca="1">_xll.BDS(A240,"BEST_ANALYST_RECS_BULK","headers=n","startrow",MATCH(2,_xll.BDS(A240,"BEST_ANALYST_RECS_BULK","headers=n","endcol=9","startcol=9","array=t"),0),"endrow",MATCH(2,_xll.BDS(A240,"BEST_ANALYST_RECS_BULK","headers=n","endcol=9","startcol=9","array=t"),0),"cols=10;rows=1")</f>
        <v>Jefferies</v>
      </c>
      <c r="X240" t="s">
        <v>2172</v>
      </c>
      <c r="Y240" t="s">
        <v>126</v>
      </c>
      <c r="Z240">
        <v>5</v>
      </c>
      <c r="AA240" t="s">
        <v>124</v>
      </c>
      <c r="AB240">
        <v>218</v>
      </c>
      <c r="AC240" t="s">
        <v>125</v>
      </c>
      <c r="AD240" s="2">
        <v>45702</v>
      </c>
      <c r="AE240">
        <v>2</v>
      </c>
      <c r="AF240">
        <v>19.48</v>
      </c>
      <c r="AH240" t="str">
        <f ca="1">_xll.BDS(A240,"BEST_ANALYST_RECS_BULK","headers=n","startrow",MATCH(3,_xll.BDS(A240,"BEST_ANALYST_RECS_BULK","headers=n","endcol=9","startcol=9","array=t"),0),"endrow",MATCH(3,_xll.BDS(A240,"BEST_ANALYST_RECS_BULK","headers=n","endcol=9","startcol=9","array=t"),0),"cols=10;rows=1")</f>
        <v>Argus Research Company</v>
      </c>
      <c r="AI240" t="s">
        <v>386</v>
      </c>
      <c r="AJ240" t="s">
        <v>142</v>
      </c>
      <c r="AK240">
        <v>3</v>
      </c>
      <c r="AL240" t="s">
        <v>124</v>
      </c>
      <c r="AM240" t="s">
        <v>143</v>
      </c>
      <c r="AN240" t="s">
        <v>125</v>
      </c>
      <c r="AO240" s="2">
        <v>45708</v>
      </c>
      <c r="AP240">
        <v>3</v>
      </c>
      <c r="AQ240">
        <v>12.33</v>
      </c>
    </row>
    <row r="241" spans="1:43" x14ac:dyDescent="0.25">
      <c r="A241" t="s">
        <v>725</v>
      </c>
      <c r="B241">
        <f ca="1">_xll.BDH(A241,"BEST_EPS",$B$2,$B$2,"BEST_FPERIOD_OVERRIDE=1bf","fill=previous","Days=A")</f>
        <v>6.1680000000000001</v>
      </c>
      <c r="C241">
        <f ca="1">_xll.BDH(A241,"BEST_EPS",$B$2,$B$2,"BEST_FPERIOD_OVERRIDE=2bf","fill=previous","Days=A")</f>
        <v>6.9290000000000003</v>
      </c>
      <c r="D241">
        <f ca="1">_xll.BDH(A241,"BEST_EPS",$B$2,$B$2,"BEST_FPERIOD_OVERRIDE=3bf","fill=previous","Days=A")</f>
        <v>7.6310000000000002</v>
      </c>
      <c r="E241">
        <f ca="1">_xll.BDH(A241,"BEST_TARGET_PRICE",$B$2,$B$2,"fill=previous","Days=A")</f>
        <v>83.653999999999996</v>
      </c>
      <c r="F241">
        <f ca="1">_xll.BDH($A241,F$84,$B$2,$B$2,"Dir=V","Dts=H")</f>
        <v>75.34</v>
      </c>
      <c r="G241">
        <f ca="1">_xll.BDH($A241,G$84,$B$2,$B$2,"Dir=V","Dts=H")</f>
        <v>76.459999999999994</v>
      </c>
      <c r="H241">
        <f ca="1">_xll.BDH($A241,H$84,$B$2,$B$2,"Dir=V","Dts=H")</f>
        <v>74.44</v>
      </c>
      <c r="I241">
        <f ca="1">_xll.BDH($A241,I$84,$B$2,$B$2,"Dir=V","Dts=H")</f>
        <v>76.22</v>
      </c>
      <c r="J241">
        <f t="shared" ca="1" si="5"/>
        <v>74</v>
      </c>
      <c r="K241">
        <f t="shared" ca="1" si="6"/>
        <v>70</v>
      </c>
      <c r="L241" t="str">
        <f ca="1">_xll.BDS(A241,"BEST_ANALYST_RECS_BULK","headers=n","startrow",MATCH(1,_xll.BDS(A241,"BEST_ANALYST_RECS_BULK","headers=n","endcol=9","startcol=9","array=t"),0),"endrow",MATCH(1,_xll.BDS(A241,"BEST_ANALYST_RECS_BULK","headers=n","endcol=9","startcol=9","array=t"),0),"cols=10;rows=1")</f>
        <v>ISS-EVA</v>
      </c>
      <c r="M241" t="s">
        <v>157</v>
      </c>
      <c r="N241" t="s">
        <v>315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48.38</v>
      </c>
      <c r="W241" t="e">
        <f ca="1">_xll.BDS(A241,"BEST_ANALYST_RECS_BULK","headers=n","startrow",MATCH(2,_xll.BDS(A241,"BEST_ANALYST_RECS_BULK","headers=n","endcol=9","startcol=9","array=t"),0),"endrow",MATCH(2,_xll.BDS(A241,"BEST_ANALYST_RECS_BULK","headers=n","endcol=9","startcol=9","array=t"),0),"cols=10;rows=1")</f>
        <v>#N/A</v>
      </c>
      <c r="X241" t="s">
        <v>726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tr">
        <f ca="1">_xll.BDS(A241,"BEST_ANALYST_RECS_BULK","headers=n","startrow",MATCH(3,_xll.BDS(A241,"BEST_ANALYST_RECS_BULK","headers=n","endcol=9","startcol=9","array=t"),0),"endrow",MATCH(3,_xll.BDS(A241,"BEST_ANALYST_RECS_BULK","headers=n","endcol=9","startcol=9","array=t"),0),"cols=10;rows=1")</f>
        <v>Zacks</v>
      </c>
      <c r="AI241" t="s">
        <v>157</v>
      </c>
      <c r="AJ241" t="s">
        <v>138</v>
      </c>
      <c r="AK241">
        <v>3</v>
      </c>
      <c r="AL241" t="s">
        <v>124</v>
      </c>
      <c r="AM241">
        <v>78</v>
      </c>
      <c r="AN241" t="s">
        <v>132</v>
      </c>
      <c r="AO241" s="2">
        <v>45699</v>
      </c>
      <c r="AP241">
        <v>3</v>
      </c>
      <c r="AQ241">
        <v>7.65</v>
      </c>
    </row>
    <row r="242" spans="1:43" x14ac:dyDescent="0.25">
      <c r="A242" t="s">
        <v>710</v>
      </c>
      <c r="B242">
        <f ca="1">_xll.BDH(A242,"BEST_EPS",$B$2,$B$2,"BEST_FPERIOD_OVERRIDE=1bf","fill=previous","Days=A")</f>
        <v>0.307</v>
      </c>
      <c r="C242">
        <f ca="1">_xll.BDH(A242,"BEST_EPS",$B$2,$B$2,"BEST_FPERIOD_OVERRIDE=2bf","fill=previous","Days=A")</f>
        <v>0.80300000000000005</v>
      </c>
      <c r="D242">
        <f ca="1">_xll.BDH(A242,"BEST_EPS",$B$2,$B$2,"BEST_FPERIOD_OVERRIDE=3bf","fill=previous","Days=A")</f>
        <v>0.75700000000000001</v>
      </c>
      <c r="E242">
        <f ca="1">_xll.BDH(A242,"BEST_TARGET_PRICE",$B$2,$B$2,"fill=previous","Days=A")</f>
        <v>24.806000000000001</v>
      </c>
      <c r="F242">
        <f ca="1">_xll.BDH($A242,F$84,$B$2,$B$2,"Dir=V","Dts=H")</f>
        <v>19.89</v>
      </c>
      <c r="G242">
        <f ca="1">_xll.BDH($A242,G$84,$B$2,$B$2,"Dir=V","Dts=H")</f>
        <v>20.34</v>
      </c>
      <c r="H242">
        <f ca="1">_xll.BDH($A242,H$84,$B$2,$B$2,"Dir=V","Dts=H")</f>
        <v>19.75</v>
      </c>
      <c r="I242">
        <f ca="1">_xll.BDH($A242,I$84,$B$2,$B$2,"Dir=V","Dts=H")</f>
        <v>20.21</v>
      </c>
      <c r="J242">
        <f t="shared" ca="1" si="5"/>
        <v>26.333333333333332</v>
      </c>
      <c r="K242">
        <f t="shared" ca="1" si="6"/>
        <v>29</v>
      </c>
      <c r="L242" t="str">
        <f ca="1">_xll.BDS(A242,"BEST_ANALYST_RECS_BULK","headers=n","startrow",MATCH(1,_xll.BDS(A242,"BEST_ANALYST_RECS_BULK","headers=n","endcol=9","startcol=9","array=t"),0),"endrow",MATCH(1,_xll.BDS(A242,"BEST_ANALYST_RECS_BULK","headers=n","endcol=9","startcol=9","array=t"),0),"cols=10;rows=1")</f>
        <v>Wolfe Research</v>
      </c>
      <c r="M242" t="s">
        <v>408</v>
      </c>
      <c r="N242" t="s">
        <v>123</v>
      </c>
      <c r="O242">
        <v>5</v>
      </c>
      <c r="P242" t="s">
        <v>124</v>
      </c>
      <c r="Q242">
        <v>29</v>
      </c>
      <c r="R242" t="s">
        <v>125</v>
      </c>
      <c r="S242" s="2">
        <v>45708</v>
      </c>
      <c r="T242">
        <v>1</v>
      </c>
      <c r="U242">
        <v>26.5</v>
      </c>
      <c r="W242" t="str">
        <f ca="1">_xll.BDS(A242,"BEST_ANALYST_RECS_BULK","headers=n","startrow",MATCH(2,_xll.BDS(A242,"BEST_ANALYST_RECS_BULK","headers=n","endcol=9","startcol=9","array=t"),0),"endrow",MATCH(2,_xll.BDS(A242,"BEST_ANALYST_RECS_BULK","headers=n","endcol=9","startcol=9","array=t"),0),"cols=10;rows=1")</f>
        <v>BMO Capital Markets</v>
      </c>
      <c r="X242" t="s">
        <v>339</v>
      </c>
      <c r="Y242" t="s">
        <v>123</v>
      </c>
      <c r="Z242">
        <v>5</v>
      </c>
      <c r="AA242" t="s">
        <v>124</v>
      </c>
      <c r="AB242">
        <v>25</v>
      </c>
      <c r="AC242" t="s">
        <v>125</v>
      </c>
      <c r="AD242" s="2">
        <v>45707</v>
      </c>
      <c r="AE242">
        <v>2</v>
      </c>
      <c r="AF242">
        <v>23.74</v>
      </c>
      <c r="AH242" t="str">
        <f ca="1">_xll.BDS(A242,"BEST_ANALYST_RECS_BULK","headers=n","startrow",MATCH(3,_xll.BDS(A242,"BEST_ANALYST_RECS_BULK","headers=n","endcol=9","startcol=9","array=t"),0),"endrow",MATCH(3,_xll.BDS(A242,"BEST_ANALYST_RECS_BULK","headers=n","endcol=9","startcol=9","array=t"),0),"cols=10;rows=1")</f>
        <v>Jefferies</v>
      </c>
      <c r="AI242" t="s">
        <v>2172</v>
      </c>
      <c r="AJ242" t="s">
        <v>126</v>
      </c>
      <c r="AK242">
        <v>5</v>
      </c>
      <c r="AL242" t="s">
        <v>124</v>
      </c>
      <c r="AM242">
        <v>24</v>
      </c>
      <c r="AN242" t="s">
        <v>125</v>
      </c>
      <c r="AO242" s="2">
        <v>45709</v>
      </c>
      <c r="AP242">
        <v>3</v>
      </c>
      <c r="AQ242">
        <v>20.260000000000002</v>
      </c>
    </row>
    <row r="243" spans="1:43" x14ac:dyDescent="0.25">
      <c r="A243" t="s">
        <v>593</v>
      </c>
      <c r="B243">
        <f ca="1">_xll.BDH(A243,"BEST_EPS",$B$2,$B$2,"BEST_FPERIOD_OVERRIDE=1bf","fill=previous","Days=A")</f>
        <v>9.5419999999999998</v>
      </c>
      <c r="C243">
        <f ca="1">_xll.BDH(A243,"BEST_EPS",$B$2,$B$2,"BEST_FPERIOD_OVERRIDE=2bf","fill=previous","Days=A")</f>
        <v>10.343</v>
      </c>
      <c r="D243">
        <f ca="1">_xll.BDH(A243,"BEST_EPS",$B$2,$B$2,"BEST_FPERIOD_OVERRIDE=3bf","fill=previous","Days=A")</f>
        <v>11.085000000000001</v>
      </c>
      <c r="E243">
        <f ca="1">_xll.BDH(A243,"BEST_TARGET_PRICE",$B$2,$B$2,"fill=previous","Days=A")</f>
        <v>223</v>
      </c>
      <c r="F243">
        <f ca="1">_xll.BDH($A243,F$84,$B$2,$B$2,"Dir=V","Dts=H")</f>
        <v>199.78</v>
      </c>
      <c r="G243">
        <f ca="1">_xll.BDH($A243,G$84,$B$2,$B$2,"Dir=V","Dts=H")</f>
        <v>201.32</v>
      </c>
      <c r="H243">
        <f ca="1">_xll.BDH($A243,H$84,$B$2,$B$2,"Dir=V","Dts=H")</f>
        <v>195.5</v>
      </c>
      <c r="I243">
        <f ca="1">_xll.BDH($A243,I$84,$B$2,$B$2,"Dir=V","Dts=H")</f>
        <v>198.36</v>
      </c>
      <c r="J243">
        <f t="shared" ca="1" si="5"/>
        <v>230.33333333333334</v>
      </c>
      <c r="K243">
        <f t="shared" ca="1" si="6"/>
        <v>230</v>
      </c>
      <c r="L243" t="str">
        <f ca="1">_xll.BDS(A243,"BEST_ANALYST_RECS_BULK","headers=n","startrow",MATCH(1,_xll.BDS(A243,"BEST_ANALYST_RECS_BULK","headers=n","endcol=9","startcol=9","array=t"),0),"endrow",MATCH(1,_xll.BDS(A243,"BEST_ANALYST_RECS_BULK","headers=n","endcol=9","startcol=9","array=t"),0),"cols=10;rows=1")</f>
        <v>Vertical Research Partners</v>
      </c>
      <c r="M243" t="s">
        <v>2208</v>
      </c>
      <c r="N243" t="s">
        <v>126</v>
      </c>
      <c r="O243">
        <v>5</v>
      </c>
      <c r="P243" t="s">
        <v>124</v>
      </c>
      <c r="Q243">
        <v>220</v>
      </c>
      <c r="R243" t="s">
        <v>125</v>
      </c>
      <c r="S243" s="2">
        <v>45712</v>
      </c>
      <c r="T243">
        <v>1</v>
      </c>
      <c r="U243">
        <v>22.91</v>
      </c>
      <c r="W243" t="e">
        <f ca="1">_xll.BDS(A243,"BEST_ANALYST_RECS_BULK","headers=n","startrow",MATCH(2,_xll.BDS(A243,"BEST_ANALYST_RECS_BULK","headers=n","endcol=9","startcol=9","array=t"),0),"endrow",MATCH(2,_xll.BDS(A243,"BEST_ANALYST_RECS_BULK","headers=n","endcol=9","startcol=9","array=t"),0),"cols=10;rows=1")</f>
        <v>#N/A</v>
      </c>
      <c r="X243" t="s">
        <v>1383</v>
      </c>
      <c r="Y243" t="s">
        <v>126</v>
      </c>
      <c r="Z243">
        <v>5</v>
      </c>
      <c r="AA243" t="s">
        <v>124</v>
      </c>
      <c r="AB243">
        <v>230</v>
      </c>
      <c r="AC243" t="s">
        <v>125</v>
      </c>
      <c r="AD243" s="2">
        <v>45691</v>
      </c>
      <c r="AE243">
        <v>2</v>
      </c>
      <c r="AF243">
        <v>28.25</v>
      </c>
      <c r="AH243" t="str">
        <f ca="1">_xll.BDS(A243,"BEST_ANALYST_RECS_BULK","headers=n","startrow",MATCH(3,_xll.BDS(A243,"BEST_ANALYST_RECS_BULK","headers=n","endcol=9","startcol=9","array=t"),0),"endrow",MATCH(3,_xll.BDS(A243,"BEST_ANALYST_RECS_BULK","headers=n","endcol=9","startcol=9","array=t"),0),"cols=10;rows=1")</f>
        <v>Wolfe Research</v>
      </c>
      <c r="AI243" t="s">
        <v>272</v>
      </c>
      <c r="AJ243" t="s">
        <v>123</v>
      </c>
      <c r="AK243">
        <v>5</v>
      </c>
      <c r="AL243" t="s">
        <v>124</v>
      </c>
      <c r="AM243">
        <v>231</v>
      </c>
      <c r="AN243" t="s">
        <v>132</v>
      </c>
      <c r="AO243" s="2">
        <v>45708</v>
      </c>
      <c r="AP243">
        <v>3</v>
      </c>
      <c r="AQ243">
        <v>3.9</v>
      </c>
    </row>
    <row r="244" spans="1:43" x14ac:dyDescent="0.25">
      <c r="A244" t="s">
        <v>519</v>
      </c>
      <c r="B244">
        <f ca="1">_xll.BDH(A244,"BEST_EPS",$B$2,$B$2,"BEST_FPERIOD_OVERRIDE=1bf","fill=previous","Days=A")</f>
        <v>1.978</v>
      </c>
      <c r="C244">
        <f ca="1">_xll.BDH(A244,"BEST_EPS",$B$2,$B$2,"BEST_FPERIOD_OVERRIDE=2bf","fill=previous","Days=A")</f>
        <v>2.7650000000000001</v>
      </c>
      <c r="D244">
        <f ca="1">_xll.BDH(A244,"BEST_EPS",$B$2,$B$2,"BEST_FPERIOD_OVERRIDE=3bf","fill=previous","Days=A")</f>
        <v>3.39</v>
      </c>
      <c r="E244">
        <f ca="1">_xll.BDH(A244,"BEST_TARGET_PRICE",$B$2,$B$2,"fill=previous","Days=A")</f>
        <v>45.05</v>
      </c>
      <c r="F244">
        <f ca="1">_xll.BDH($A244,F$84,$B$2,$B$2,"Dir=V","Dts=H")</f>
        <v>39.19</v>
      </c>
      <c r="G244">
        <f ca="1">_xll.BDH($A244,G$84,$B$2,$B$2,"Dir=V","Dts=H")</f>
        <v>39.57</v>
      </c>
      <c r="H244">
        <f ca="1">_xll.BDH($A244,H$84,$B$2,$B$2,"Dir=V","Dts=H")</f>
        <v>38.984999999999999</v>
      </c>
      <c r="I244">
        <f ca="1">_xll.BDH($A244,I$84,$B$2,$B$2,"Dir=V","Dts=H")</f>
        <v>39.229999999999997</v>
      </c>
      <c r="J244">
        <f t="shared" ca="1" si="5"/>
        <v>41.5</v>
      </c>
      <c r="K244">
        <f t="shared" ca="1" si="6"/>
        <v>50</v>
      </c>
      <c r="L244" t="str">
        <f ca="1">_xll.BDS(A244,"BEST_ANALYST_RECS_BULK","headers=n","startrow",MATCH(1,_xll.BDS(A244,"BEST_ANALYST_RECS_BULK","headers=n","endcol=9","startcol=9","array=t"),0),"endrow",MATCH(1,_xll.BDS(A244,"BEST_ANALYST_RECS_BULK","headers=n","endcol=9","startcol=9","array=t"),0),"cols=10;rows=1")</f>
        <v>ISS-EVA</v>
      </c>
      <c r="M244" t="s">
        <v>157</v>
      </c>
      <c r="N244" t="s">
        <v>315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26.95</v>
      </c>
      <c r="W244" t="str">
        <f ca="1">_xll.BDS(A244,"BEST_ANALYST_RECS_BULK","headers=n","startrow",MATCH(2,_xll.BDS(A244,"BEST_ANALYST_RECS_BULK","headers=n","endcol=9","startcol=9","array=t"),0),"endrow",MATCH(2,_xll.BDS(A244,"BEST_ANALYST_RECS_BULK","headers=n","endcol=9","startcol=9","array=t"),0),"cols=10;rows=1")</f>
        <v>On Field Investment Research</v>
      </c>
      <c r="X244" t="s">
        <v>1403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25.44</v>
      </c>
      <c r="AH244" t="str">
        <f ca="1">_xll.BDS(A244,"BEST_ANALYST_RECS_BULK","headers=n","startrow",MATCH(3,_xll.BDS(A244,"BEST_ANALYST_RECS_BULK","headers=n","endcol=9","startcol=9","array=t"),0),"endrow",MATCH(3,_xll.BDS(A244,"BEST_ANALYST_RECS_BULK","headers=n","endcol=9","startcol=9","array=t"),0),"cols=10;rows=1")</f>
        <v>Zacks</v>
      </c>
      <c r="AI244" t="s">
        <v>157</v>
      </c>
      <c r="AJ244" t="s">
        <v>196</v>
      </c>
      <c r="AK244">
        <v>1</v>
      </c>
      <c r="AL244" t="s">
        <v>124</v>
      </c>
      <c r="AM244">
        <v>33</v>
      </c>
      <c r="AN244" t="s">
        <v>132</v>
      </c>
      <c r="AO244" s="2">
        <v>45706</v>
      </c>
      <c r="AP244">
        <v>3</v>
      </c>
      <c r="AQ244">
        <v>22.26</v>
      </c>
    </row>
    <row r="245" spans="1:43" x14ac:dyDescent="0.25">
      <c r="A245" t="s">
        <v>734</v>
      </c>
      <c r="B245">
        <f ca="1">_xll.BDH(A245,"BEST_EPS",$B$2,$B$2,"BEST_FPERIOD_OVERRIDE=1bf","fill=previous","Days=A")</f>
        <v>17.77</v>
      </c>
      <c r="C245">
        <f ca="1">_xll.BDH(A245,"BEST_EPS",$B$2,$B$2,"BEST_FPERIOD_OVERRIDE=2bf","fill=previous","Days=A")</f>
        <v>19.687999999999999</v>
      </c>
      <c r="D245">
        <f ca="1">_xll.BDH(A245,"BEST_EPS",$B$2,$B$2,"BEST_FPERIOD_OVERRIDE=3bf","fill=previous","Days=A")</f>
        <v>21.856999999999999</v>
      </c>
      <c r="E245">
        <f ca="1">_xll.BDH(A245,"BEST_TARGET_PRICE",$B$2,$B$2,"fill=previous","Days=A")</f>
        <v>487.452</v>
      </c>
      <c r="F245">
        <f ca="1">_xll.BDH($A245,F$84,$B$2,$B$2,"Dir=V","Dts=H")</f>
        <v>450.14</v>
      </c>
      <c r="G245">
        <f ca="1">_xll.BDH($A245,G$84,$B$2,$B$2,"Dir=V","Dts=H")</f>
        <v>475.91</v>
      </c>
      <c r="H245">
        <f ca="1">_xll.BDH($A245,H$84,$B$2,$B$2,"Dir=V","Dts=H")</f>
        <v>449.89499999999998</v>
      </c>
      <c r="I245">
        <f ca="1">_xll.BDH($A245,I$84,$B$2,$B$2,"Dir=V","Dts=H")</f>
        <v>470.14</v>
      </c>
      <c r="J245">
        <f t="shared" ca="1" si="5"/>
        <v>468</v>
      </c>
      <c r="K245">
        <f t="shared" ca="1" si="6"/>
        <v>489</v>
      </c>
      <c r="L245" t="str">
        <f ca="1">_xll.BDS(A245,"BEST_ANALYST_RECS_BULK","headers=n","startrow",MATCH(1,_xll.BDS(A245,"BEST_ANALYST_RECS_BULK","headers=n","endcol=9","startcol=9","array=t"),0),"endrow",MATCH(1,_xll.BDS(A245,"BEST_ANALYST_RECS_BULK","headers=n","endcol=9","startcol=9","array=t"),0),"cols=10;rows=1")</f>
        <v>Baptista Research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31.66</v>
      </c>
      <c r="W245" t="str">
        <f ca="1">_xll.BDS(A245,"BEST_ANALYST_RECS_BULK","headers=n","startrow",MATCH(2,_xll.BDS(A245,"BEST_ANALYST_RECS_BULK","headers=n","endcol=9","startcol=9","array=t"),0),"endrow",MATCH(2,_xll.BDS(A245,"BEST_ANALYST_RECS_BULK","headers=n","endcol=9","startcol=9","array=t"),0),"cols=10;rows=1")</f>
        <v>Morningstar</v>
      </c>
      <c r="X245" t="s">
        <v>203</v>
      </c>
      <c r="Y245" t="s">
        <v>147</v>
      </c>
      <c r="Z245">
        <v>1</v>
      </c>
      <c r="AA245" t="s">
        <v>124</v>
      </c>
      <c r="AB245">
        <v>415</v>
      </c>
      <c r="AC245" t="s">
        <v>125</v>
      </c>
      <c r="AD245" s="2">
        <v>45712</v>
      </c>
      <c r="AE245">
        <v>2</v>
      </c>
      <c r="AF245">
        <v>23.24</v>
      </c>
      <c r="AH245" t="str">
        <f ca="1">_xll.BDS(A245,"BEST_ANALYST_RECS_BULK","headers=n","startrow",MATCH(3,_xll.BDS(A245,"BEST_ANALYST_RECS_BULK","headers=n","endcol=9","startcol=9","array=t"),0),"endrow",MATCH(3,_xll.BDS(A245,"BEST_ANALYST_RECS_BULK","headers=n","endcol=9","startcol=9","array=t"),0),"cols=10;rows=1")</f>
        <v>BMO Capital Markets</v>
      </c>
      <c r="AI245" t="s">
        <v>2287</v>
      </c>
      <c r="AJ245" t="s">
        <v>123</v>
      </c>
      <c r="AK245">
        <v>5</v>
      </c>
      <c r="AL245" t="s">
        <v>124</v>
      </c>
      <c r="AM245">
        <v>515</v>
      </c>
      <c r="AN245" t="s">
        <v>125</v>
      </c>
      <c r="AO245" s="2">
        <v>45713</v>
      </c>
      <c r="AP245">
        <v>3</v>
      </c>
      <c r="AQ245">
        <v>6.48</v>
      </c>
    </row>
    <row r="246" spans="1:43" x14ac:dyDescent="0.25">
      <c r="A246" t="s">
        <v>661</v>
      </c>
      <c r="B246">
        <f ca="1">_xll.BDH(A246,"BEST_EPS",$B$2,$B$2,"BEST_FPERIOD_OVERRIDE=1bf","fill=previous","Days=A")</f>
        <v>10.377000000000001</v>
      </c>
      <c r="C246">
        <f ca="1">_xll.BDH(A246,"BEST_EPS",$B$2,$B$2,"BEST_FPERIOD_OVERRIDE=2bf","fill=previous","Days=A")</f>
        <v>11.317</v>
      </c>
      <c r="D246">
        <f ca="1">_xll.BDH(A246,"BEST_EPS",$B$2,$B$2,"BEST_FPERIOD_OVERRIDE=3bf","fill=previous","Days=A")</f>
        <v>12.507999999999999</v>
      </c>
      <c r="E246">
        <f ca="1">_xll.BDH(A246,"BEST_TARGET_PRICE",$B$2,$B$2,"fill=previous","Days=A")</f>
        <v>199.03299999999999</v>
      </c>
      <c r="F246">
        <f ca="1">_xll.BDH($A246,F$84,$B$2,$B$2,"Dir=V","Dts=H")</f>
        <v>194.94</v>
      </c>
      <c r="G246">
        <f ca="1">_xll.BDH($A246,G$84,$B$2,$B$2,"Dir=V","Dts=H")</f>
        <v>198.65</v>
      </c>
      <c r="H246">
        <f ca="1">_xll.BDH($A246,H$84,$B$2,$B$2,"Dir=V","Dts=H")</f>
        <v>194.94</v>
      </c>
      <c r="I246">
        <f ca="1">_xll.BDH($A246,I$84,$B$2,$B$2,"Dir=V","Dts=H")</f>
        <v>197.69</v>
      </c>
      <c r="J246">
        <f t="shared" ca="1" si="5"/>
        <v>192.5</v>
      </c>
      <c r="K246">
        <f t="shared" ca="1" si="6"/>
        <v>180</v>
      </c>
      <c r="L246" t="str">
        <f ca="1">_xll.BDS(A246,"BEST_ANALYST_RECS_BULK","headers=n","startrow",MATCH(1,_xll.BDS(A246,"BEST_ANALYST_RECS_BULK","headers=n","endcol=9","startcol=9","array=t"),0),"endrow",MATCH(1,_xll.BDS(A246,"BEST_ANALYST_RECS_BULK","headers=n","endcol=9","startcol=9","array=t"),0),"cols=10;rows=1")</f>
        <v>BTIG</v>
      </c>
      <c r="M246" t="s">
        <v>1416</v>
      </c>
      <c r="N246" t="s">
        <v>126</v>
      </c>
      <c r="O246">
        <v>5</v>
      </c>
      <c r="P246" t="s">
        <v>124</v>
      </c>
      <c r="Q246">
        <v>205</v>
      </c>
      <c r="R246" t="s">
        <v>125</v>
      </c>
      <c r="S246" s="2">
        <v>45671</v>
      </c>
      <c r="T246">
        <v>1</v>
      </c>
      <c r="U246">
        <v>30.02</v>
      </c>
      <c r="W246" t="e">
        <f ca="1">_xll.BDS(A246,"BEST_ANALYST_RECS_BULK","headers=n","startrow",MATCH(2,_xll.BDS(A246,"BEST_ANALYST_RECS_BULK","headers=n","endcol=9","startcol=9","array=t"),0),"endrow",MATCH(2,_xll.BDS(A246,"BEST_ANALYST_RECS_BULK","headers=n","endcol=9","startcol=9","array=t"),0),"cols=10;rows=1")</f>
        <v>#N/A</v>
      </c>
      <c r="X246" t="s">
        <v>1416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30.13</v>
      </c>
      <c r="AH246" t="str">
        <f ca="1">_xll.BDS(A246,"BEST_ANALYST_RECS_BULK","headers=n","startrow",MATCH(3,_xll.BDS(A246,"BEST_ANALYST_RECS_BULK","headers=n","endcol=9","startcol=9","array=t"),0),"endrow",MATCH(3,_xll.BDS(A246,"BEST_ANALYST_RECS_BULK","headers=n","endcol=9","startcol=9","array=t"),0),"cols=10;rows=1")</f>
        <v>ISS-EVA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26.63</v>
      </c>
    </row>
    <row r="247" spans="1:43" x14ac:dyDescent="0.25">
      <c r="A247" t="s">
        <v>587</v>
      </c>
      <c r="B247">
        <f ca="1">_xll.BDH(A247,"BEST_EPS",$B$2,$B$2,"BEST_FPERIOD_OVERRIDE=1bf","fill=previous","Days=A")</f>
        <v>7.2949999999999999</v>
      </c>
      <c r="C247">
        <f ca="1">_xll.BDH(A247,"BEST_EPS",$B$2,$B$2,"BEST_FPERIOD_OVERRIDE=2bf","fill=previous","Days=A")</f>
        <v>7.8440000000000003</v>
      </c>
      <c r="D247">
        <f ca="1">_xll.BDH(A247,"BEST_EPS",$B$2,$B$2,"BEST_FPERIOD_OVERRIDE=3bf","fill=previous","Days=A")</f>
        <v>8.4339999999999993</v>
      </c>
      <c r="E247">
        <f ca="1">_xll.BDH(A247,"BEST_TARGET_PRICE",$B$2,$B$2,"fill=previous","Days=A")</f>
        <v>138.58799999999999</v>
      </c>
      <c r="F247">
        <f ca="1">_xll.BDH($A247,F$84,$B$2,$B$2,"Dir=V","Dts=H")</f>
        <v>132.38999999999999</v>
      </c>
      <c r="G247">
        <f ca="1">_xll.BDH($A247,G$84,$B$2,$B$2,"Dir=V","Dts=H")</f>
        <v>133.49</v>
      </c>
      <c r="H247">
        <f ca="1">_xll.BDH($A247,H$84,$B$2,$B$2,"Dir=V","Dts=H")</f>
        <v>132.38999999999999</v>
      </c>
      <c r="I247">
        <f ca="1">_xll.BDH($A247,I$84,$B$2,$B$2,"Dir=V","Dts=H")</f>
        <v>133.38999999999999</v>
      </c>
      <c r="J247">
        <f t="shared" ca="1" si="5"/>
        <v>131</v>
      </c>
      <c r="K247">
        <f t="shared" ca="1" si="6"/>
        <v>131</v>
      </c>
      <c r="L247" t="str">
        <f ca="1">_xll.BDS(A247,"BEST_ANALYST_RECS_BULK","headers=n","startrow",MATCH(1,_xll.BDS(A247,"BEST_ANALYST_RECS_BULK","headers=n","endcol=9","startcol=9","array=t"),0),"endrow",MATCH(1,_xll.BDS(A247,"BEST_ANALYST_RECS_BULK","headers=n","endcol=9","startcol=9","array=t"),0),"cols=10;rows=1")</f>
        <v>Argus Research Company</v>
      </c>
      <c r="M247" t="s">
        <v>386</v>
      </c>
      <c r="N247" t="s">
        <v>126</v>
      </c>
      <c r="O247">
        <v>5</v>
      </c>
      <c r="P247" t="s">
        <v>124</v>
      </c>
      <c r="Q247">
        <v>140</v>
      </c>
      <c r="R247" t="s">
        <v>125</v>
      </c>
      <c r="S247" s="2">
        <v>45713</v>
      </c>
      <c r="T247">
        <v>1</v>
      </c>
      <c r="U247">
        <v>26.48</v>
      </c>
      <c r="W247" t="str">
        <f ca="1">_xll.BDS(A247,"BEST_ANALYST_RECS_BULK","headers=n","startrow",MATCH(2,_xll.BDS(A247,"BEST_ANALYST_RECS_BULK","headers=n","endcol=9","startcol=9","array=t"),0),"endrow",MATCH(2,_xll.BDS(A247,"BEST_ANALYST_RECS_BULK","headers=n","endcol=9","startcol=9","array=t"),0),"cols=10;rows=1")</f>
        <v>Barclays</v>
      </c>
      <c r="X247" t="s">
        <v>437</v>
      </c>
      <c r="Y247" t="s">
        <v>181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25.33</v>
      </c>
      <c r="AH247" t="str">
        <f ca="1">_xll.BDS(A247,"BEST_ANALYST_RECS_BULK","headers=n","startrow",MATCH(3,_xll.BDS(A247,"BEST_ANALYST_RECS_BULK","headers=n","endcol=9","startcol=9","array=t"),0),"endrow",MATCH(3,_xll.BDS(A247,"BEST_ANALYST_RECS_BULK","headers=n","endcol=9","startcol=9","array=t"),0),"cols=10;rows=1")</f>
        <v>KeyBanc Capital Markets</v>
      </c>
      <c r="AI247" t="s">
        <v>323</v>
      </c>
      <c r="AJ247" t="s">
        <v>447</v>
      </c>
      <c r="AK247">
        <v>3</v>
      </c>
      <c r="AL247" t="s">
        <v>139</v>
      </c>
      <c r="AM247" t="s">
        <v>143</v>
      </c>
      <c r="AN247" t="s">
        <v>125</v>
      </c>
      <c r="AO247" s="2">
        <v>45629</v>
      </c>
      <c r="AP247">
        <v>3</v>
      </c>
      <c r="AQ247">
        <v>16.45</v>
      </c>
    </row>
    <row r="248" spans="1:43" x14ac:dyDescent="0.25">
      <c r="A248" t="s">
        <v>321</v>
      </c>
      <c r="B248">
        <f ca="1">_xll.BDH(A248,"BEST_EPS",$B$2,$B$2,"BEST_FPERIOD_OVERRIDE=1bf","fill=previous","Days=A")</f>
        <v>6.3849999999999998</v>
      </c>
      <c r="C248">
        <f ca="1">_xll.BDH(A248,"BEST_EPS",$B$2,$B$2,"BEST_FPERIOD_OVERRIDE=2bf","fill=previous","Days=A")</f>
        <v>6.8040000000000003</v>
      </c>
      <c r="D248">
        <f ca="1">_xll.BDH(A248,"BEST_EPS",$B$2,$B$2,"BEST_FPERIOD_OVERRIDE=3bf","fill=previous","Days=A")</f>
        <v>7.28</v>
      </c>
      <c r="E248">
        <f ca="1">_xll.BDH(A248,"BEST_TARGET_PRICE",$B$2,$B$2,"fill=previous","Days=A")</f>
        <v>122.235</v>
      </c>
      <c r="F248">
        <f ca="1">_xll.BDH($A248,F$84,$B$2,$B$2,"Dir=V","Dts=H")</f>
        <v>116.42</v>
      </c>
      <c r="G248">
        <f ca="1">_xll.BDH($A248,G$84,$B$2,$B$2,"Dir=V","Dts=H")</f>
        <v>117.705</v>
      </c>
      <c r="H248">
        <f ca="1">_xll.BDH($A248,H$84,$B$2,$B$2,"Dir=V","Dts=H")</f>
        <v>116.01009999999999</v>
      </c>
      <c r="I248">
        <f ca="1">_xll.BDH($A248,I$84,$B$2,$B$2,"Dir=V","Dts=H")</f>
        <v>117.29</v>
      </c>
      <c r="J248">
        <f t="shared" ca="1" si="5"/>
        <v>121</v>
      </c>
      <c r="K248">
        <f t="shared" ca="1" si="6"/>
        <v>125</v>
      </c>
      <c r="L248" t="str">
        <f ca="1">_xll.BDS(A248,"BEST_ANALYST_RECS_BULK","headers=n","startrow",MATCH(1,_xll.BDS(A248,"BEST_ANALYST_RECS_BULK","headers=n","endcol=9","startcol=9","array=t"),0),"endrow",MATCH(1,_xll.BDS(A248,"BEST_ANALYST_RECS_BULK","headers=n","endcol=9","startcol=9","array=t"),0),"cols=10;rows=1")</f>
        <v>KeyBanc Capital Markets</v>
      </c>
      <c r="M248" t="s">
        <v>323</v>
      </c>
      <c r="N248" t="s">
        <v>447</v>
      </c>
      <c r="O248">
        <v>3</v>
      </c>
      <c r="P248" t="s">
        <v>124</v>
      </c>
      <c r="Q248" t="s">
        <v>143</v>
      </c>
      <c r="R248" t="s">
        <v>125</v>
      </c>
      <c r="S248" s="2">
        <v>45629</v>
      </c>
      <c r="T248">
        <v>1</v>
      </c>
      <c r="U248">
        <v>31.79</v>
      </c>
      <c r="W248" t="str">
        <f ca="1">_xll.BDS(A248,"BEST_ANALYST_RECS_BULK","headers=n","startrow",MATCH(2,_xll.BDS(A248,"BEST_ANALYST_RECS_BULK","headers=n","endcol=9","startcol=9","array=t"),0),"endrow",MATCH(2,_xll.BDS(A248,"BEST_ANALYST_RECS_BULK","headers=n","endcol=9","startcol=9","array=t"),0),"cols=10;rows=1")</f>
        <v>Argus Research Company</v>
      </c>
      <c r="X248" t="s">
        <v>386</v>
      </c>
      <c r="Y248" t="s">
        <v>126</v>
      </c>
      <c r="Z248">
        <v>5</v>
      </c>
      <c r="AA248" t="s">
        <v>124</v>
      </c>
      <c r="AB248">
        <v>125</v>
      </c>
      <c r="AC248" t="s">
        <v>125</v>
      </c>
      <c r="AD248" s="2">
        <v>45707</v>
      </c>
      <c r="AE248">
        <v>2</v>
      </c>
      <c r="AF248">
        <v>29.82</v>
      </c>
      <c r="AH248" t="str">
        <f ca="1">_xll.BDS(A248,"BEST_ANALYST_RECS_BULK","headers=n","startrow",MATCH(3,_xll.BDS(A248,"BEST_ANALYST_RECS_BULK","headers=n","endcol=9","startcol=9","array=t"),0),"endrow",MATCH(3,_xll.BDS(A248,"BEST_ANALYST_RECS_BULK","headers=n","endcol=9","startcol=9","array=t"),0),"cols=10;rows=1")</f>
        <v>Morningstar</v>
      </c>
      <c r="AI248" t="s">
        <v>423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45701</v>
      </c>
      <c r="AP248">
        <v>3</v>
      </c>
      <c r="AQ248">
        <v>19.010000000000002</v>
      </c>
    </row>
    <row r="249" spans="1:43" x14ac:dyDescent="0.25">
      <c r="A249" t="s">
        <v>740</v>
      </c>
      <c r="B249">
        <f ca="1">_xll.BDH(A249,"BEST_EPS",$B$2,$B$2,"BEST_FPERIOD_OVERRIDE=1bf","fill=previous","Days=A")</f>
        <v>11.302</v>
      </c>
      <c r="C249">
        <f ca="1">_xll.BDH(A249,"BEST_EPS",$B$2,$B$2,"BEST_FPERIOD_OVERRIDE=2bf","fill=previous","Days=A")</f>
        <v>13.161</v>
      </c>
      <c r="D249">
        <f ca="1">_xll.BDH(A249,"BEST_EPS",$B$2,$B$2,"BEST_FPERIOD_OVERRIDE=3bf","fill=previous","Days=A")</f>
        <v>14.829000000000001</v>
      </c>
      <c r="E249">
        <f ca="1">_xll.BDH(A249,"BEST_TARGET_PRICE",$B$2,$B$2,"fill=previous","Days=A")</f>
        <v>167.55600000000001</v>
      </c>
      <c r="F249">
        <f ca="1">_xll.BDH($A249,F$84,$B$2,$B$2,"Dir=V","Dts=H")</f>
        <v>142.5</v>
      </c>
      <c r="G249">
        <f ca="1">_xll.BDH($A249,G$84,$B$2,$B$2,"Dir=V","Dts=H")</f>
        <v>143.80000000000001</v>
      </c>
      <c r="H249">
        <f ca="1">_xll.BDH($A249,H$84,$B$2,$B$2,"Dir=V","Dts=H")</f>
        <v>140.56</v>
      </c>
      <c r="I249">
        <f ca="1">_xll.BDH($A249,I$84,$B$2,$B$2,"Dir=V","Dts=H")</f>
        <v>142.97999999999999</v>
      </c>
      <c r="J249">
        <f t="shared" ca="1" si="5"/>
        <v>172.11666666666667</v>
      </c>
      <c r="K249">
        <f t="shared" ca="1" si="6"/>
        <v>148</v>
      </c>
      <c r="L249" t="str">
        <f ca="1">_xll.BDS(A249,"BEST_ANALYST_RECS_BULK","headers=n","startrow",MATCH(1,_xll.BDS(A249,"BEST_ANALYST_RECS_BULK","headers=n","endcol=9","startcol=9","array=t"),0),"endrow",MATCH(1,_xll.BDS(A249,"BEST_ANALYST_RECS_BULK","headers=n","endcol=9","startcol=9","array=t"),0),"cols=10;rows=1")</f>
        <v>Morningstar</v>
      </c>
      <c r="M249" t="s">
        <v>492</v>
      </c>
      <c r="N249" t="s">
        <v>142</v>
      </c>
      <c r="O249">
        <v>3</v>
      </c>
      <c r="P249" t="s">
        <v>135</v>
      </c>
      <c r="Q249">
        <v>148</v>
      </c>
      <c r="R249" t="s">
        <v>125</v>
      </c>
      <c r="S249" s="2">
        <v>45702</v>
      </c>
      <c r="T249">
        <v>1</v>
      </c>
      <c r="U249">
        <v>30.72</v>
      </c>
      <c r="W249" t="str">
        <f ca="1">_xll.BDS(A249,"BEST_ANALYST_RECS_BULK","headers=n","startrow",MATCH(2,_xll.BDS(A249,"BEST_ANALYST_RECS_BULK","headers=n","endcol=9","startcol=9","array=t"),0),"endrow",MATCH(2,_xll.BDS(A249,"BEST_ANALYST_RECS_BULK","headers=n","endcol=9","startcol=9","array=t"),0),"cols=10;rows=1")</f>
        <v>Zacks</v>
      </c>
      <c r="X249" t="s">
        <v>157</v>
      </c>
      <c r="Y249" t="s">
        <v>138</v>
      </c>
      <c r="Z249">
        <v>3</v>
      </c>
      <c r="AA249" t="s">
        <v>139</v>
      </c>
      <c r="AB249">
        <v>186</v>
      </c>
      <c r="AC249" t="s">
        <v>132</v>
      </c>
      <c r="AD249" s="2">
        <v>45694</v>
      </c>
      <c r="AE249">
        <v>2</v>
      </c>
      <c r="AF249">
        <v>26.56</v>
      </c>
      <c r="AH249" t="str">
        <f ca="1">_xll.BDS(A249,"BEST_ANALYST_RECS_BULK","headers=n","startrow",MATCH(3,_xll.BDS(A249,"BEST_ANALYST_RECS_BULK","headers=n","endcol=9","startcol=9","array=t"),0),"endrow",MATCH(3,_xll.BDS(A249,"BEST_ANALYST_RECS_BULK","headers=n","endcol=9","startcol=9","array=t"),0),"cols=10;rows=1")</f>
        <v>Sadif Investment Analytics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375</v>
      </c>
      <c r="AO249" s="2">
        <v>45680</v>
      </c>
      <c r="AP249">
        <v>3</v>
      </c>
      <c r="AQ249">
        <v>19.239999999999998</v>
      </c>
    </row>
    <row r="250" spans="1:43" x14ac:dyDescent="0.25">
      <c r="A250" t="s">
        <v>598</v>
      </c>
      <c r="B250">
        <f ca="1">_xll.BDH(A250,"BEST_EPS",$B$2,$B$2,"BEST_FPERIOD_OVERRIDE=1bf","fill=previous","Days=A")</f>
        <v>4.88</v>
      </c>
      <c r="C250">
        <f ca="1">_xll.BDH(A250,"BEST_EPS",$B$2,$B$2,"BEST_FPERIOD_OVERRIDE=2bf","fill=previous","Days=A")</f>
        <v>5.3070000000000004</v>
      </c>
      <c r="D250">
        <f ca="1">_xll.BDH(A250,"BEST_EPS",$B$2,$B$2,"BEST_FPERIOD_OVERRIDE=3bf","fill=previous","Days=A")</f>
        <v>5.7130000000000001</v>
      </c>
      <c r="E250">
        <f ca="1">_xll.BDH(A250,"BEST_TARGET_PRICE",$B$2,$B$2,"fill=previous","Days=A")</f>
        <v>50.155999999999999</v>
      </c>
      <c r="F250">
        <f ca="1">_xll.BDH($A250,F$84,$B$2,$B$2,"Dir=V","Dts=H")</f>
        <v>37.24</v>
      </c>
      <c r="G250">
        <f ca="1">_xll.BDH($A250,G$84,$B$2,$B$2,"Dir=V","Dts=H")</f>
        <v>37.24</v>
      </c>
      <c r="H250">
        <f ca="1">_xll.BDH($A250,H$84,$B$2,$B$2,"Dir=V","Dts=H")</f>
        <v>35.784999999999997</v>
      </c>
      <c r="I250">
        <f ca="1">_xll.BDH($A250,I$84,$B$2,$B$2,"Dir=V","Dts=H")</f>
        <v>35.880000000000003</v>
      </c>
      <c r="J250">
        <f t="shared" ca="1" si="5"/>
        <v>50.263333333333328</v>
      </c>
      <c r="K250">
        <f t="shared" ca="1" si="6"/>
        <v>36.79</v>
      </c>
      <c r="L250" t="e">
        <f ca="1">_xll.BDS(A250,"BEST_ANALYST_RECS_BULK","headers=n","startrow",MATCH(1,_xll.BDS(A250,"BEST_ANALYST_RECS_BULK","headers=n","endcol=9","startcol=9","array=t"),0),"endrow",MATCH(1,_xll.BDS(A250,"BEST_ANALYST_RECS_BULK","headers=n","endcol=9","startcol=9","array=t"),0),"cols=10;rows=1")</f>
        <v>#N/A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375</v>
      </c>
      <c r="S250" s="2">
        <v>45678</v>
      </c>
      <c r="T250">
        <v>1</v>
      </c>
      <c r="U250">
        <v>15.52</v>
      </c>
      <c r="W250" t="str">
        <f ca="1">_xll.BDS(A250,"BEST_ANALYST_RECS_BULK","headers=n","startrow",MATCH(2,_xll.BDS(A250,"BEST_ANALYST_RECS_BULK","headers=n","endcol=9","startcol=9","array=t"),0),"endrow",MATCH(2,_xll.BDS(A250,"BEST_ANALYST_RECS_BULK","headers=n","endcol=9","startcol=9","array=t"),0),"cols=10;rows=1")</f>
        <v>Gerdes Energy Research LLC</v>
      </c>
      <c r="X250" t="s">
        <v>185</v>
      </c>
      <c r="Y250" t="s">
        <v>126</v>
      </c>
      <c r="Z250">
        <v>5</v>
      </c>
      <c r="AA250" t="s">
        <v>124</v>
      </c>
      <c r="AB250">
        <v>62</v>
      </c>
      <c r="AC250" t="s">
        <v>132</v>
      </c>
      <c r="AD250" s="2">
        <v>45712</v>
      </c>
      <c r="AE250">
        <v>2</v>
      </c>
      <c r="AF250">
        <v>2.34</v>
      </c>
      <c r="AH250" t="str">
        <f ca="1">_xll.BDS(A250,"BEST_ANALYST_RECS_BULK","headers=n","startrow",MATCH(3,_xll.BDS(A250,"BEST_ANALYST_RECS_BULK","headers=n","endcol=9","startcol=9","array=t"),0),"endrow",MATCH(3,_xll.BDS(A250,"BEST_ANALYST_RECS_BULK","headers=n","endcol=9","startcol=9","array=t"),0),"cols=10;rows=1")</f>
        <v>Sadif Investment Analytics</v>
      </c>
      <c r="AI250" t="s">
        <v>157</v>
      </c>
      <c r="AJ250" t="s">
        <v>147</v>
      </c>
      <c r="AK250">
        <v>1</v>
      </c>
      <c r="AL250" t="s">
        <v>139</v>
      </c>
      <c r="AM250">
        <v>36.79</v>
      </c>
      <c r="AN250" t="s">
        <v>375</v>
      </c>
      <c r="AO250" s="2">
        <v>45678</v>
      </c>
      <c r="AP250">
        <v>3</v>
      </c>
      <c r="AQ250">
        <v>2.2000000000000002</v>
      </c>
    </row>
    <row r="251" spans="1:43" x14ac:dyDescent="0.25">
      <c r="A251" t="s">
        <v>571</v>
      </c>
      <c r="B251">
        <f ca="1">_xll.BDH(A251,"BEST_EPS",$B$2,$B$2,"BEST_FPERIOD_OVERRIDE=1bf","fill=previous","Days=A")</f>
        <v>2.0870000000000002</v>
      </c>
      <c r="C251">
        <f ca="1">_xll.BDH(A251,"BEST_EPS",$B$2,$B$2,"BEST_FPERIOD_OVERRIDE=2bf","fill=previous","Days=A")</f>
        <v>2.5529999999999999</v>
      </c>
      <c r="D251">
        <f ca="1">_xll.BDH(A251,"BEST_EPS",$B$2,$B$2,"BEST_FPERIOD_OVERRIDE=3bf","fill=previous","Days=A")</f>
        <v>3.0640000000000001</v>
      </c>
      <c r="E251">
        <f ca="1">_xll.BDH(A251,"BEST_TARGET_PRICE",$B$2,$B$2,"fill=previous","Days=A")</f>
        <v>102.72</v>
      </c>
      <c r="F251">
        <f ca="1">_xll.BDH($A251,F$84,$B$2,$B$2,"Dir=V","Dts=H")</f>
        <v>90.71</v>
      </c>
      <c r="G251">
        <f ca="1">_xll.BDH($A251,G$84,$B$2,$B$2,"Dir=V","Dts=H")</f>
        <v>91.87</v>
      </c>
      <c r="H251">
        <f ca="1">_xll.BDH($A251,H$84,$B$2,$B$2,"Dir=V","Dts=H")</f>
        <v>87.93</v>
      </c>
      <c r="I251">
        <f ca="1">_xll.BDH($A251,I$84,$B$2,$B$2,"Dir=V","Dts=H")</f>
        <v>88.32</v>
      </c>
      <c r="J251">
        <f t="shared" ca="1" si="5"/>
        <v>88.666666666666671</v>
      </c>
      <c r="K251">
        <f t="shared" ca="1" si="6"/>
        <v>94</v>
      </c>
      <c r="L251" t="str">
        <f ca="1">_xll.BDS(A251,"BEST_ANALYST_RECS_BULK","headers=n","startrow",MATCH(1,_xll.BDS(A251,"BEST_ANALYST_RECS_BULK","headers=n","endcol=9","startcol=9","array=t"),0),"endrow",MATCH(1,_xll.BDS(A251,"BEST_ANALYST_RECS_BULK","headers=n","endcol=9","startcol=9","array=t"),0),"cols=10;rows=1")</f>
        <v>Morningstar</v>
      </c>
      <c r="M251" t="s">
        <v>205</v>
      </c>
      <c r="N251" t="s">
        <v>142</v>
      </c>
      <c r="O251">
        <v>3</v>
      </c>
      <c r="P251" t="s">
        <v>124</v>
      </c>
      <c r="Q251">
        <v>94</v>
      </c>
      <c r="R251" t="s">
        <v>125</v>
      </c>
      <c r="S251" s="2">
        <v>45702</v>
      </c>
      <c r="T251">
        <v>1</v>
      </c>
      <c r="U251">
        <v>37.11</v>
      </c>
      <c r="W251" t="str">
        <f ca="1">_xll.BDS(A251,"BEST_ANALYST_RECS_BULK","headers=n","startrow",MATCH(2,_xll.BDS(A251,"BEST_ANALYST_RECS_BULK","headers=n","endcol=9","startcol=9","array=t"),0),"endrow",MATCH(2,_xll.BDS(A251,"BEST_ANALYST_RECS_BULK","headers=n","endcol=9","startcol=9","array=t"),0),"cols=10;rows=1")</f>
        <v>Zacks</v>
      </c>
      <c r="X251" t="s">
        <v>157</v>
      </c>
      <c r="Y251" t="s">
        <v>138</v>
      </c>
      <c r="Z251">
        <v>3</v>
      </c>
      <c r="AA251" t="s">
        <v>124</v>
      </c>
      <c r="AB251">
        <v>90</v>
      </c>
      <c r="AC251" t="s">
        <v>132</v>
      </c>
      <c r="AD251" s="2">
        <v>45679</v>
      </c>
      <c r="AE251">
        <v>2</v>
      </c>
      <c r="AF251">
        <v>4.74</v>
      </c>
      <c r="AH251" t="str">
        <f ca="1">_xll.BDS(A251,"BEST_ANALYST_RECS_BULK","headers=n","startrow",MATCH(3,_xll.BDS(A251,"BEST_ANALYST_RECS_BULK","headers=n","endcol=9","startcol=9","array=t"),0),"endrow",MATCH(3,_xll.BDS(A251,"BEST_ANALYST_RECS_BULK","headers=n","endcol=9","startcol=9","array=t"),0),"cols=10;rows=1")</f>
        <v>Morgan Stanley</v>
      </c>
      <c r="AI251" t="s">
        <v>572</v>
      </c>
      <c r="AJ251" t="s">
        <v>190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498</v>
      </c>
      <c r="B252">
        <f ca="1">_xll.BDH(A252,"BEST_EPS",$B$2,$B$2,"BEST_FPERIOD_OVERRIDE=1bf","fill=previous","Days=A")</f>
        <v>7.4429999999999996</v>
      </c>
      <c r="C252">
        <f ca="1">_xll.BDH(A252,"BEST_EPS",$B$2,$B$2,"BEST_FPERIOD_OVERRIDE=2bf","fill=previous","Days=A")</f>
        <v>8.44</v>
      </c>
      <c r="D252">
        <f ca="1">_xll.BDH(A252,"BEST_EPS",$B$2,$B$2,"BEST_FPERIOD_OVERRIDE=3bf","fill=previous","Days=A")</f>
        <v>9.5399999999999991</v>
      </c>
      <c r="E252">
        <f ca="1">_xll.BDH(A252,"BEST_TARGET_PRICE",$B$2,$B$2,"fill=previous","Days=A")</f>
        <v>143.423</v>
      </c>
      <c r="F252">
        <f ca="1">_xll.BDH($A252,F$84,$B$2,$B$2,"Dir=V","Dts=H")</f>
        <v>133.41999999999999</v>
      </c>
      <c r="G252">
        <f ca="1">_xll.BDH($A252,G$84,$B$2,$B$2,"Dir=V","Dts=H")</f>
        <v>134.12</v>
      </c>
      <c r="H252">
        <f ca="1">_xll.BDH($A252,H$84,$B$2,$B$2,"Dir=V","Dts=H")</f>
        <v>131.35</v>
      </c>
      <c r="I252">
        <f ca="1">_xll.BDH($A252,I$84,$B$2,$B$2,"Dir=V","Dts=H")</f>
        <v>131.72999999999999</v>
      </c>
      <c r="J252">
        <f t="shared" ca="1" si="5"/>
        <v>141.33333333333334</v>
      </c>
      <c r="K252">
        <f t="shared" ca="1" si="6"/>
        <v>143</v>
      </c>
      <c r="L252" t="str">
        <f ca="1">_xll.BDS(A252,"BEST_ANALYST_RECS_BULK","headers=n","startrow",MATCH(1,_xll.BDS(A252,"BEST_ANALYST_RECS_BULK","headers=n","endcol=9","startcol=9","array=t"),0),"endrow",MATCH(1,_xll.BDS(A252,"BEST_ANALYST_RECS_BULK","headers=n","endcol=9","startcol=9","array=t"),0),"cols=10;rows=1")</f>
        <v>MoffettNathanson LLC</v>
      </c>
      <c r="M252" t="s">
        <v>2127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9.06</v>
      </c>
      <c r="W252" t="str">
        <f ca="1">_xll.BDS(A252,"BEST_ANALYST_RECS_BULK","headers=n","startrow",MATCH(2,_xll.BDS(A252,"BEST_ANALYST_RECS_BULK","headers=n","endcol=9","startcol=9","array=t"),0),"endrow",MATCH(2,_xll.BDS(A252,"BEST_ANALYST_RECS_BULK","headers=n","endcol=9","startcol=9","array=t"),0),"cols=10;rows=1")</f>
        <v>Baptista Research</v>
      </c>
      <c r="X252" t="s">
        <v>134</v>
      </c>
      <c r="Y252" t="s">
        <v>123</v>
      </c>
      <c r="Z252">
        <v>5</v>
      </c>
      <c r="AA252" t="s">
        <v>135</v>
      </c>
      <c r="AB252">
        <v>154</v>
      </c>
      <c r="AC252" t="s">
        <v>132</v>
      </c>
      <c r="AD252" s="2">
        <v>45696</v>
      </c>
      <c r="AE252">
        <v>2</v>
      </c>
      <c r="AF252">
        <v>4.24</v>
      </c>
      <c r="AH252" t="str">
        <f ca="1">_xll.BDS(A252,"BEST_ANALYST_RECS_BULK","headers=n","startrow",MATCH(3,_xll.BDS(A252,"BEST_ANALYST_RECS_BULK","headers=n","endcol=9","startcol=9","array=t"),0),"endrow",MATCH(3,_xll.BDS(A252,"BEST_ANALYST_RECS_BULK","headers=n","endcol=9","startcol=9","array=t"),0),"cols=10;rows=1")</f>
        <v>Citi</v>
      </c>
      <c r="AI252" t="s">
        <v>499</v>
      </c>
      <c r="AJ252" t="s">
        <v>138</v>
      </c>
      <c r="AK252">
        <v>3</v>
      </c>
      <c r="AL252" t="s">
        <v>124</v>
      </c>
      <c r="AM252">
        <v>139</v>
      </c>
      <c r="AN252" t="s">
        <v>125</v>
      </c>
      <c r="AO252" s="2">
        <v>45692</v>
      </c>
      <c r="AP252">
        <v>3</v>
      </c>
      <c r="AQ252">
        <v>2.4500000000000002</v>
      </c>
    </row>
    <row r="253" spans="1:43" x14ac:dyDescent="0.25">
      <c r="A253" t="s">
        <v>539</v>
      </c>
      <c r="B253">
        <f ca="1">_xll.BDH(A253,"BEST_EPS",$B$2,$B$2,"BEST_FPERIOD_OVERRIDE=1bf","fill=previous","Days=A")</f>
        <v>5.2830000000000004</v>
      </c>
      <c r="C253">
        <f ca="1">_xll.BDH(A253,"BEST_EPS",$B$2,$B$2,"BEST_FPERIOD_OVERRIDE=2bf","fill=previous","Days=A")</f>
        <v>5.7210000000000001</v>
      </c>
      <c r="D253">
        <f ca="1">_xll.BDH(A253,"BEST_EPS",$B$2,$B$2,"BEST_FPERIOD_OVERRIDE=3bf","fill=previous","Days=A")</f>
        <v>6.1319999999999997</v>
      </c>
      <c r="E253">
        <f ca="1">_xll.BDH(A253,"BEST_TARGET_PRICE",$B$2,$B$2,"fill=previous","Days=A")</f>
        <v>65.454999999999998</v>
      </c>
      <c r="F253">
        <f ca="1">_xll.BDH($A253,F$84,$B$2,$B$2,"Dir=V","Dts=H")</f>
        <v>70.38</v>
      </c>
      <c r="G253">
        <f ca="1">_xll.BDH($A253,G$84,$B$2,$B$2,"Dir=V","Dts=H")</f>
        <v>71.02</v>
      </c>
      <c r="H253">
        <f ca="1">_xll.BDH($A253,H$84,$B$2,$B$2,"Dir=V","Dts=H")</f>
        <v>69.77</v>
      </c>
      <c r="I253">
        <f ca="1">_xll.BDH($A253,I$84,$B$2,$B$2,"Dir=V","Dts=H")</f>
        <v>70.930000000000007</v>
      </c>
      <c r="J253">
        <f t="shared" ca="1" si="5"/>
        <v>65.209999999999994</v>
      </c>
      <c r="K253">
        <f t="shared" ca="1" si="6"/>
        <v>74</v>
      </c>
      <c r="L253" t="str">
        <f ca="1">_xll.BDS(A253,"BEST_ANALYST_RECS_BULK","headers=n","startrow",MATCH(1,_xll.BDS(A253,"BEST_ANALYST_RECS_BULK","headers=n","endcol=9","startcol=9","array=t"),0),"endrow",MATCH(1,_xll.BDS(A253,"BEST_ANALYST_RECS_BULK","headers=n","endcol=9","startcol=9","array=t"),0),"cols=10;rows=1")</f>
        <v>Deutsche Bank</v>
      </c>
      <c r="M253" t="s">
        <v>2056</v>
      </c>
      <c r="N253" t="s">
        <v>126</v>
      </c>
      <c r="O253">
        <v>5</v>
      </c>
      <c r="P253" t="s">
        <v>124</v>
      </c>
      <c r="Q253">
        <v>74</v>
      </c>
      <c r="R253" t="s">
        <v>132</v>
      </c>
      <c r="S253" s="2">
        <v>45678</v>
      </c>
      <c r="T253">
        <v>1</v>
      </c>
      <c r="U253">
        <v>62.1</v>
      </c>
      <c r="W253" t="e">
        <f ca="1">_xll.BDS(A253,"BEST_ANALYST_RECS_BULK","headers=n","startrow",MATCH(2,_xll.BDS(A253,"BEST_ANALYST_RECS_BULK","headers=n","endcol=9","startcol=9","array=t"),0),"endrow",MATCH(2,_xll.BDS(A253,"BEST_ANALYST_RECS_BULK","headers=n","endcol=9","startcol=9","array=t"),0),"cols=10;rows=1")</f>
        <v>#N/A</v>
      </c>
      <c r="X253" t="s">
        <v>157</v>
      </c>
      <c r="Y253" t="s">
        <v>142</v>
      </c>
      <c r="Z253">
        <v>3</v>
      </c>
      <c r="AA253" t="s">
        <v>139</v>
      </c>
      <c r="AB253">
        <v>49.63</v>
      </c>
      <c r="AC253" t="s">
        <v>159</v>
      </c>
      <c r="AD253" s="2">
        <v>45455</v>
      </c>
      <c r="AE253">
        <v>2</v>
      </c>
      <c r="AF253">
        <v>34.700000000000003</v>
      </c>
      <c r="AH253" t="str">
        <f ca="1">_xll.BDS(A253,"BEST_ANALYST_RECS_BULK","headers=n","startrow",MATCH(3,_xll.BDS(A253,"BEST_ANALYST_RECS_BULK","headers=n","endcol=9","startcol=9","array=t"),0),"endrow",MATCH(3,_xll.BDS(A253,"BEST_ANALYST_RECS_BULK","headers=n","endcol=9","startcol=9","array=t"),0),"cols=10;rows=1")</f>
        <v>Morgan Stanley</v>
      </c>
      <c r="AI253" t="s">
        <v>2202</v>
      </c>
      <c r="AJ253" t="s">
        <v>165</v>
      </c>
      <c r="AK253">
        <v>5</v>
      </c>
      <c r="AL253" t="s">
        <v>124</v>
      </c>
      <c r="AM253">
        <v>72</v>
      </c>
      <c r="AN253" t="s">
        <v>132</v>
      </c>
      <c r="AO253" s="2">
        <v>45693</v>
      </c>
      <c r="AP253">
        <v>3</v>
      </c>
      <c r="AQ253">
        <v>37.200000000000003</v>
      </c>
    </row>
    <row r="254" spans="1:43" x14ac:dyDescent="0.25">
      <c r="A254" t="s">
        <v>357</v>
      </c>
      <c r="B254">
        <f ca="1">_xll.BDH(A254,"BEST_EPS",$B$2,$B$2,"BEST_FPERIOD_OVERRIDE=1bf","fill=previous","Days=A")</f>
        <v>7.6890000000000001</v>
      </c>
      <c r="C254">
        <f ca="1">_xll.BDH(A254,"BEST_EPS",$B$2,$B$2,"BEST_FPERIOD_OVERRIDE=2bf","fill=previous","Days=A")</f>
        <v>8.7059999999999995</v>
      </c>
      <c r="D254">
        <f ca="1">_xll.BDH(A254,"BEST_EPS",$B$2,$B$2,"BEST_FPERIOD_OVERRIDE=3bf","fill=previous","Days=A")</f>
        <v>9.7840000000000007</v>
      </c>
      <c r="E254">
        <f ca="1">_xll.BDH(A254,"BEST_TARGET_PRICE",$B$2,$B$2,"fill=previous","Days=A")</f>
        <v>284.524</v>
      </c>
      <c r="F254">
        <f ca="1">_xll.BDH($A254,F$84,$B$2,$B$2,"Dir=V","Dts=H")</f>
        <v>264.91000000000003</v>
      </c>
      <c r="G254">
        <f ca="1">_xll.BDH($A254,G$84,$B$2,$B$2,"Dir=V","Dts=H")</f>
        <v>268.15499999999997</v>
      </c>
      <c r="H254">
        <f ca="1">_xll.BDH($A254,H$84,$B$2,$B$2,"Dir=V","Dts=H")</f>
        <v>264.04000000000002</v>
      </c>
      <c r="I254">
        <f ca="1">_xll.BDH($A254,I$84,$B$2,$B$2,"Dir=V","Dts=H")</f>
        <v>265.69</v>
      </c>
      <c r="J254">
        <f t="shared" ca="1" si="5"/>
        <v>303.59500000000003</v>
      </c>
      <c r="K254">
        <f t="shared" ca="1" si="6"/>
        <v>305.19</v>
      </c>
      <c r="L254" t="str">
        <f ca="1">_xll.BDS(A254,"BEST_ANALYST_RECS_BULK","headers=n","startrow",MATCH(1,_xll.BDS(A254,"BEST_ANALYST_RECS_BULK","headers=n","endcol=9","startcol=9","array=t"),0),"endrow",MATCH(1,_xll.BDS(A254,"BEST_ANALYST_RECS_BULK","headers=n","endcol=9","startcol=9","array=t"),0),"cols=10;rows=1")</f>
        <v>Sadif Investment Analytics</v>
      </c>
      <c r="M254" t="s">
        <v>157</v>
      </c>
      <c r="N254" t="s">
        <v>158</v>
      </c>
      <c r="O254">
        <v>5</v>
      </c>
      <c r="P254" t="s">
        <v>135</v>
      </c>
      <c r="Q254">
        <v>305.19</v>
      </c>
      <c r="R254" t="s">
        <v>375</v>
      </c>
      <c r="S254" s="2">
        <v>45678</v>
      </c>
      <c r="T254">
        <v>1</v>
      </c>
      <c r="U254">
        <v>21.01</v>
      </c>
      <c r="W254" t="str">
        <f ca="1">_xll.BDS(A254,"BEST_ANALYST_RECS_BULK","headers=n","startrow",MATCH(2,_xll.BDS(A254,"BEST_ANALYST_RECS_BULK","headers=n","endcol=9","startcol=9","array=t"),0),"endrow",MATCH(2,_xll.BDS(A254,"BEST_ANALYST_RECS_BULK","headers=n","endcol=9","startcol=9","array=t"),0),"cols=10;rows=1")</f>
        <v>Mizuho Securities</v>
      </c>
      <c r="X254" t="s">
        <v>2198</v>
      </c>
      <c r="Y254" t="s">
        <v>123</v>
      </c>
      <c r="Z254">
        <v>5</v>
      </c>
      <c r="AA254" t="s">
        <v>124</v>
      </c>
      <c r="AB254">
        <v>302</v>
      </c>
      <c r="AC254" t="s">
        <v>125</v>
      </c>
      <c r="AD254" s="2">
        <v>45713</v>
      </c>
      <c r="AE254">
        <v>2</v>
      </c>
      <c r="AF254">
        <v>19.87</v>
      </c>
      <c r="AH254" t="str">
        <f ca="1">_xll.BDS(A254,"BEST_ANALYST_RECS_BULK","headers=n","startrow",MATCH(3,_xll.BDS(A254,"BEST_ANALYST_RECS_BULK","headers=n","endcol=9","startcol=9","array=t"),0),"endrow",MATCH(3,_xll.BDS(A254,"BEST_ANALYST_RECS_BULK","headers=n","endcol=9","startcol=9","array=t"),0),"cols=10;rows=1")</f>
        <v>Ameriprise Advisor Services Ltd Inc</v>
      </c>
      <c r="AI254" t="s">
        <v>1452</v>
      </c>
      <c r="AJ254" t="s">
        <v>126</v>
      </c>
      <c r="AK254">
        <v>5</v>
      </c>
      <c r="AL254" t="s">
        <v>124</v>
      </c>
      <c r="AM254" t="s">
        <v>143</v>
      </c>
      <c r="AN254" t="s">
        <v>125</v>
      </c>
      <c r="AO254" s="2">
        <v>45700</v>
      </c>
      <c r="AP254">
        <v>3</v>
      </c>
      <c r="AQ254">
        <v>19.809999999999999</v>
      </c>
    </row>
    <row r="255" spans="1:43" x14ac:dyDescent="0.25">
      <c r="A255" t="s">
        <v>515</v>
      </c>
      <c r="B255">
        <f ca="1">_xll.BDH(A255,"BEST_EPS",$B$2,$B$2,"BEST_FPERIOD_OVERRIDE=1bf","fill=previous","Days=A")</f>
        <v>5.6849999999999996</v>
      </c>
      <c r="C255">
        <f ca="1">_xll.BDH(A255,"BEST_EPS",$B$2,$B$2,"BEST_FPERIOD_OVERRIDE=2bf","fill=previous","Days=A")</f>
        <v>6.0570000000000004</v>
      </c>
      <c r="D255">
        <f ca="1">_xll.BDH(A255,"BEST_EPS",$B$2,$B$2,"BEST_FPERIOD_OVERRIDE=3bf","fill=previous","Days=A")</f>
        <v>6.3780000000000001</v>
      </c>
      <c r="E255">
        <f ca="1">_xll.BDH(A255,"BEST_TARGET_PRICE",$B$2,$B$2,"fill=previous","Days=A")</f>
        <v>100.6</v>
      </c>
      <c r="F255">
        <f ca="1">_xll.BDH($A255,F$84,$B$2,$B$2,"Dir=V","Dts=H")</f>
        <v>100.24</v>
      </c>
      <c r="G255">
        <f ca="1">_xll.BDH($A255,G$84,$B$2,$B$2,"Dir=V","Dts=H")</f>
        <v>101.95</v>
      </c>
      <c r="H255">
        <f ca="1">_xll.BDH($A255,H$84,$B$2,$B$2,"Dir=V","Dts=H")</f>
        <v>99.72</v>
      </c>
      <c r="I255">
        <f ca="1">_xll.BDH($A255,I$84,$B$2,$B$2,"Dir=V","Dts=H")</f>
        <v>100.97</v>
      </c>
      <c r="J255">
        <f t="shared" ca="1" si="5"/>
        <v>101.5</v>
      </c>
      <c r="K255">
        <f t="shared" ca="1" si="6"/>
        <v>110</v>
      </c>
      <c r="L255" t="str">
        <f ca="1">_xll.BDS(A255,"BEST_ANALYST_RECS_BULK","headers=n","startrow",MATCH(1,_xll.BDS(A255,"BEST_ANALYST_RECS_BULK","headers=n","endcol=9","startcol=9","array=t"),0),"endrow",MATCH(1,_xll.BDS(A255,"BEST_ANALYST_RECS_BULK","headers=n","endcol=9","startcol=9","array=t"),0),"cols=10;rows=1")</f>
        <v>Argus Research Company</v>
      </c>
      <c r="M255" t="s">
        <v>386</v>
      </c>
      <c r="N255" t="s">
        <v>126</v>
      </c>
      <c r="O255">
        <v>5</v>
      </c>
      <c r="P255" t="s">
        <v>124</v>
      </c>
      <c r="Q255">
        <v>110</v>
      </c>
      <c r="R255" t="s">
        <v>132</v>
      </c>
      <c r="S255" s="2">
        <v>45629</v>
      </c>
      <c r="T255">
        <v>1</v>
      </c>
      <c r="U255">
        <v>17.32</v>
      </c>
      <c r="W255" t="str">
        <f ca="1">_xll.BDS(A255,"BEST_ANALYST_RECS_BULK","headers=n","startrow",MATCH(2,_xll.BDS(A255,"BEST_ANALYST_RECS_BULK","headers=n","endcol=9","startcol=9","array=t"),0),"endrow",MATCH(2,_xll.BDS(A255,"BEST_ANALYST_RECS_BULK","headers=n","endcol=9","startcol=9","array=t"),0),"cols=10;rows=1")</f>
        <v>ISS-EVA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15.72</v>
      </c>
      <c r="AH255" t="str">
        <f ca="1">_xll.BDS(A255,"BEST_ANALYST_RECS_BULK","headers=n","startrow",MATCH(3,_xll.BDS(A255,"BEST_ANALYST_RECS_BULK","headers=n","endcol=9","startcol=9","array=t"),0),"endrow",MATCH(3,_xll.BDS(A255,"BEST_ANALYST_RECS_BULK","headers=n","endcol=9","startcol=9","array=t"),0),"cols=10;rows=1")</f>
        <v>Morningstar</v>
      </c>
      <c r="AI255" t="s">
        <v>414</v>
      </c>
      <c r="AJ255" t="s">
        <v>142</v>
      </c>
      <c r="AK255">
        <v>3</v>
      </c>
      <c r="AL255" t="s">
        <v>124</v>
      </c>
      <c r="AM255">
        <v>93</v>
      </c>
      <c r="AN255" t="s">
        <v>125</v>
      </c>
      <c r="AO255" s="2">
        <v>45709</v>
      </c>
      <c r="AP255">
        <v>3</v>
      </c>
      <c r="AQ255">
        <v>11.58</v>
      </c>
    </row>
    <row r="256" spans="1:43" x14ac:dyDescent="0.25">
      <c r="A256" t="s">
        <v>502</v>
      </c>
      <c r="B256">
        <f ca="1">_xll.BDH(A256,"BEST_EPS",$B$2,$B$2,"BEST_FPERIOD_OVERRIDE=1bf","fill=previous","Days=A")</f>
        <v>7.9779999999999998</v>
      </c>
      <c r="C256">
        <f ca="1">_xll.BDH(A256,"BEST_EPS",$B$2,$B$2,"BEST_FPERIOD_OVERRIDE=2bf","fill=previous","Days=A")</f>
        <v>9.9160000000000004</v>
      </c>
      <c r="D256">
        <f ca="1">_xll.BDH(A256,"BEST_EPS",$B$2,$B$2,"BEST_FPERIOD_OVERRIDE=3bf","fill=previous","Days=A")</f>
        <v>12.523</v>
      </c>
      <c r="E256">
        <f ca="1">_xll.BDH(A256,"BEST_TARGET_PRICE",$B$2,$B$2,"fill=previous","Days=A")</f>
        <v>290.89999999999998</v>
      </c>
      <c r="F256">
        <f ca="1">_xll.BDH($A256,F$84,$B$2,$B$2,"Dir=V","Dts=H")</f>
        <v>239.47</v>
      </c>
      <c r="G256">
        <f ca="1">_xll.BDH($A256,G$84,$B$2,$B$2,"Dir=V","Dts=H")</f>
        <v>246.66</v>
      </c>
      <c r="H256">
        <f ca="1">_xll.BDH($A256,H$84,$B$2,$B$2,"Dir=V","Dts=H")</f>
        <v>239.47</v>
      </c>
      <c r="I256">
        <f ca="1">_xll.BDH($A256,I$84,$B$2,$B$2,"Dir=V","Dts=H")</f>
        <v>245.39</v>
      </c>
      <c r="J256">
        <f t="shared" ca="1" si="5"/>
        <v>298.2</v>
      </c>
      <c r="K256">
        <f t="shared" ca="1" si="6"/>
        <v>311.39999999999998</v>
      </c>
      <c r="L256" t="str">
        <f ca="1">_xll.BDS(A256,"BEST_ANALYST_RECS_BULK","headers=n","startrow",MATCH(1,_xll.BDS(A256,"BEST_ANALYST_RECS_BULK","headers=n","endcol=9","startcol=9","array=t"),0),"endrow",MATCH(1,_xll.BDS(A256,"BEST_ANALYST_RECS_BULK","headers=n","endcol=9","startcol=9","array=t"),0),"cols=10;rows=1")</f>
        <v>Baptista Research</v>
      </c>
      <c r="M256" t="s">
        <v>134</v>
      </c>
      <c r="N256" t="s">
        <v>142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21.69</v>
      </c>
      <c r="W256" t="str">
        <f ca="1">_xll.BDS(A256,"BEST_ANALYST_RECS_BULK","headers=n","startrow",MATCH(2,_xll.BDS(A256,"BEST_ANALYST_RECS_BULK","headers=n","endcol=9","startcol=9","array=t"),0),"endrow",MATCH(2,_xll.BDS(A256,"BEST_ANALYST_RECS_BULK","headers=n","endcol=9","startcol=9","array=t"),0),"cols=10;rows=1")</f>
        <v>Morningstar</v>
      </c>
      <c r="X256" t="s">
        <v>597</v>
      </c>
      <c r="Y256" t="s">
        <v>126</v>
      </c>
      <c r="Z256">
        <v>5</v>
      </c>
      <c r="AA256" t="s">
        <v>135</v>
      </c>
      <c r="AB256">
        <v>285</v>
      </c>
      <c r="AC256" t="s">
        <v>125</v>
      </c>
      <c r="AD256" s="2">
        <v>45695</v>
      </c>
      <c r="AE256">
        <v>2</v>
      </c>
      <c r="AF256">
        <v>20.2</v>
      </c>
      <c r="AH256" t="str">
        <f ca="1">_xll.BDS(A256,"BEST_ANALYST_RECS_BULK","headers=n","startrow",MATCH(3,_xll.BDS(A256,"BEST_ANALYST_RECS_BULK","headers=n","endcol=9","startcol=9","array=t"),0),"endrow",MATCH(3,_xll.BDS(A256,"BEST_ANALYST_RECS_BULK","headers=n","endcol=9","startcol=9","array=t"),0),"cols=10;rows=1")</f>
        <v>ISS-EVA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9.26</v>
      </c>
    </row>
    <row r="257" spans="1:43" x14ac:dyDescent="0.25">
      <c r="A257" t="s">
        <v>700</v>
      </c>
      <c r="B257">
        <f ca="1">_xll.BDH(A257,"BEST_EPS",$B$2,$B$2,"BEST_FPERIOD_OVERRIDE=1bf","fill=previous","Days=A")</f>
        <v>50.988999999999997</v>
      </c>
      <c r="C257">
        <f ca="1">_xll.BDH(A257,"BEST_EPS",$B$2,$B$2,"BEST_FPERIOD_OVERRIDE=2bf","fill=previous","Days=A")</f>
        <v>64.311000000000007</v>
      </c>
      <c r="D257">
        <f ca="1">_xll.BDH(A257,"BEST_EPS",$B$2,$B$2,"BEST_FPERIOD_OVERRIDE=3bf","fill=previous","Days=A")</f>
        <v>72.641000000000005</v>
      </c>
      <c r="E257">
        <f ca="1">_xll.BDH(A257,"BEST_TARGET_PRICE",$B$2,$B$2,"fill=previous","Days=A")</f>
        <v>395.61500000000001</v>
      </c>
      <c r="F257">
        <f ca="1">_xll.BDH($A257,F$84,$B$2,$B$2,"Dir=V","Dts=H")</f>
        <v>341.89</v>
      </c>
      <c r="G257">
        <f ca="1">_xll.BDH($A257,G$84,$B$2,$B$2,"Dir=V","Dts=H")</f>
        <v>346.31400000000002</v>
      </c>
      <c r="H257">
        <f ca="1">_xll.BDH($A257,H$84,$B$2,$B$2,"Dir=V","Dts=H")</f>
        <v>341.89</v>
      </c>
      <c r="I257">
        <f ca="1">_xll.BDH($A257,I$84,$B$2,$B$2,"Dir=V","Dts=H")</f>
        <v>343.2</v>
      </c>
      <c r="J257">
        <f t="shared" ca="1" si="5"/>
        <v>345</v>
      </c>
      <c r="K257">
        <f t="shared" ca="1" si="6"/>
        <v>283</v>
      </c>
      <c r="L257" t="str">
        <f ca="1">_xll.BDS(A257,"BEST_ANALYST_RECS_BULK","headers=n","startrow",MATCH(1,_xll.BDS(A257,"BEST_ANALYST_RECS_BULK","headers=n","endcol=9","startcol=9","array=t"),0),"endrow",MATCH(1,_xll.BDS(A257,"BEST_ANALYST_RECS_BULK","headers=n","endcol=9","startcol=9","array=t"),0),"cols=10;rows=1")</f>
        <v>Zacks</v>
      </c>
      <c r="M257" t="s">
        <v>157</v>
      </c>
      <c r="N257" t="s">
        <v>196</v>
      </c>
      <c r="O257">
        <v>1</v>
      </c>
      <c r="P257" t="s">
        <v>124</v>
      </c>
      <c r="Q257">
        <v>283</v>
      </c>
      <c r="R257" t="s">
        <v>132</v>
      </c>
      <c r="S257" s="2">
        <v>45705</v>
      </c>
      <c r="T257">
        <v>1</v>
      </c>
      <c r="U257">
        <v>5.36</v>
      </c>
      <c r="W257" t="str">
        <f ca="1">_xll.BDS(A257,"BEST_ANALYST_RECS_BULK","headers=n","startrow",MATCH(2,_xll.BDS(A257,"BEST_ANALYST_RECS_BULK","headers=n","endcol=9","startcol=9","array=t"),0),"endrow",MATCH(2,_xll.BDS(A257,"BEST_ANALYST_RECS_BULK","headers=n","endcol=9","startcol=9","array=t"),0),"cols=10;rows=1")</f>
        <v>Evercore ISI</v>
      </c>
      <c r="X257" t="s">
        <v>1520</v>
      </c>
      <c r="Y257" t="s">
        <v>300</v>
      </c>
      <c r="Z257">
        <v>3</v>
      </c>
      <c r="AA257" t="s">
        <v>124</v>
      </c>
      <c r="AB257">
        <v>400</v>
      </c>
      <c r="AC257" t="s">
        <v>132</v>
      </c>
      <c r="AD257" s="2">
        <v>45712</v>
      </c>
      <c r="AE257">
        <v>2</v>
      </c>
      <c r="AF257">
        <v>0</v>
      </c>
      <c r="AH257" t="str">
        <f ca="1">_xll.BDS(A257,"BEST_ANALYST_RECS_BULK","headers=n","startrow",MATCH(3,_xll.BDS(A257,"BEST_ANALYST_RECS_BULK","headers=n","endcol=9","startcol=9","array=t"),0),"endrow",MATCH(3,_xll.BDS(A257,"BEST_ANALYST_RECS_BULK","headers=n","endcol=9","startcol=9","array=t"),0),"cols=10;rows=1")</f>
        <v>BMO Capital Markets</v>
      </c>
      <c r="AI257" t="s">
        <v>558</v>
      </c>
      <c r="AJ257" t="s">
        <v>186</v>
      </c>
      <c r="AK257">
        <v>3</v>
      </c>
      <c r="AL257" t="s">
        <v>124</v>
      </c>
      <c r="AM257">
        <v>375</v>
      </c>
      <c r="AN257" t="s">
        <v>125</v>
      </c>
      <c r="AO257" s="2">
        <v>45698</v>
      </c>
      <c r="AP257">
        <v>3</v>
      </c>
      <c r="AQ257">
        <v>-0.4</v>
      </c>
    </row>
    <row r="258" spans="1:43" x14ac:dyDescent="0.25">
      <c r="A258" t="s">
        <v>528</v>
      </c>
      <c r="B258">
        <f ca="1">_xll.BDH(A258,"BEST_EPS",$B$2,$B$2,"BEST_FPERIOD_OVERRIDE=1bf","fill=previous","Days=A")</f>
        <v>5.7610000000000001</v>
      </c>
      <c r="C258">
        <f ca="1">_xll.BDH(A258,"BEST_EPS",$B$2,$B$2,"BEST_FPERIOD_OVERRIDE=2bf","fill=previous","Days=A")</f>
        <v>6.18</v>
      </c>
      <c r="D258">
        <f ca="1">_xll.BDH(A258,"BEST_EPS",$B$2,$B$2,"BEST_FPERIOD_OVERRIDE=3bf","fill=previous","Days=A")</f>
        <v>6.6319999999999997</v>
      </c>
      <c r="E258">
        <f ca="1">_xll.BDH(A258,"BEST_TARGET_PRICE",$B$2,$B$2,"fill=previous","Days=A")</f>
        <v>76.244</v>
      </c>
      <c r="F258">
        <f ca="1">_xll.BDH($A258,F$84,$B$2,$B$2,"Dir=V","Dts=H")</f>
        <v>52.35</v>
      </c>
      <c r="G258">
        <f ca="1">_xll.BDH($A258,G$84,$B$2,$B$2,"Dir=V","Dts=H")</f>
        <v>52.59</v>
      </c>
      <c r="H258">
        <f ca="1">_xll.BDH($A258,H$84,$B$2,$B$2,"Dir=V","Dts=H")</f>
        <v>51.16</v>
      </c>
      <c r="I258">
        <f ca="1">_xll.BDH($A258,I$84,$B$2,$B$2,"Dir=V","Dts=H")</f>
        <v>52.16</v>
      </c>
      <c r="J258">
        <f t="shared" ca="1" si="5"/>
        <v>59.783333333333331</v>
      </c>
      <c r="K258">
        <f t="shared" ca="1" si="6"/>
        <v>74.849999999999994</v>
      </c>
      <c r="L258" t="str">
        <f ca="1">_xll.BDS(A258,"BEST_ANALYST_RECS_BULK","headers=n","startrow",MATCH(1,_xll.BDS(A258,"BEST_ANALYST_RECS_BULK","headers=n","endcol=9","startcol=9","array=t"),0),"endrow",MATCH(1,_xll.BDS(A258,"BEST_ANALYST_RECS_BULK","headers=n","endcol=9","startcol=9","array=t"),0),"cols=10;rows=1")</f>
        <v>Sadif Investment Analytics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48.59</v>
      </c>
      <c r="W258" t="str">
        <f ca="1">_xll.BDS(A258,"BEST_ANALYST_RECS_BULK","headers=n","startrow",MATCH(2,_xll.BDS(A258,"BEST_ANALYST_RECS_BULK","headers=n","endcol=9","startcol=9","array=t"),0),"endrow",MATCH(2,_xll.BDS(A258,"BEST_ANALYST_RECS_BULK","headers=n","endcol=9","startcol=9","array=t"),0),"cols=10;rows=1")</f>
        <v>Ladenburg Thalmann</v>
      </c>
      <c r="X258" t="s">
        <v>1498</v>
      </c>
      <c r="Y258" t="s">
        <v>138</v>
      </c>
      <c r="Z258">
        <v>3</v>
      </c>
      <c r="AA258" t="s">
        <v>135</v>
      </c>
      <c r="AB258">
        <v>56.5</v>
      </c>
      <c r="AC258" t="s">
        <v>132</v>
      </c>
      <c r="AD258" s="2">
        <v>45672</v>
      </c>
      <c r="AE258">
        <v>2</v>
      </c>
      <c r="AF258">
        <v>23.63</v>
      </c>
      <c r="AH258" t="str">
        <f ca="1">_xll.BDS(A258,"BEST_ANALYST_RECS_BULK","headers=n","startrow",MATCH(3,_xll.BDS(A258,"BEST_ANALYST_RECS_BULK","headers=n","endcol=9","startcol=9","array=t"),0),"endrow",MATCH(3,_xll.BDS(A258,"BEST_ANALYST_RECS_BULK","headers=n","endcol=9","startcol=9","array=t"),0),"cols=10;rows=1")</f>
        <v>Morgan Stanley</v>
      </c>
      <c r="AI258" t="s">
        <v>1410</v>
      </c>
      <c r="AJ258" t="s">
        <v>295</v>
      </c>
      <c r="AK258">
        <v>1</v>
      </c>
      <c r="AL258" t="s">
        <v>124</v>
      </c>
      <c r="AM258">
        <v>48</v>
      </c>
      <c r="AN258" t="s">
        <v>132</v>
      </c>
      <c r="AO258" s="2">
        <v>45702</v>
      </c>
      <c r="AP258">
        <v>3</v>
      </c>
      <c r="AQ258">
        <v>20.22</v>
      </c>
    </row>
    <row r="259" spans="1:43" x14ac:dyDescent="0.25">
      <c r="A259" t="s">
        <v>543</v>
      </c>
      <c r="B259">
        <f ca="1">_xll.BDH(A259,"BEST_EPS",$B$2,$B$2,"BEST_FPERIOD_OVERRIDE=1bf","fill=previous","Days=A")</f>
        <v>2.0259999999999998</v>
      </c>
      <c r="C259">
        <f ca="1">_xll.BDH(A259,"BEST_EPS",$B$2,$B$2,"BEST_FPERIOD_OVERRIDE=2bf","fill=previous","Days=A")</f>
        <v>2.891</v>
      </c>
      <c r="D259">
        <f ca="1">_xll.BDH(A259,"BEST_EPS",$B$2,$B$2,"BEST_FPERIOD_OVERRIDE=3bf","fill=previous","Days=A")</f>
        <v>3.7120000000000002</v>
      </c>
      <c r="E259">
        <f ca="1">_xll.BDH(A259,"BEST_TARGET_PRICE",$B$2,$B$2,"fill=previous","Days=A")</f>
        <v>75.921000000000006</v>
      </c>
      <c r="F259">
        <f ca="1">_xll.BDH($A259,F$84,$B$2,$B$2,"Dir=V","Dts=H")</f>
        <v>74.88</v>
      </c>
      <c r="G259">
        <f ca="1">_xll.BDH($A259,G$84,$B$2,$B$2,"Dir=V","Dts=H")</f>
        <v>75.430000000000007</v>
      </c>
      <c r="H259">
        <f ca="1">_xll.BDH($A259,H$84,$B$2,$B$2,"Dir=V","Dts=H")</f>
        <v>73.42</v>
      </c>
      <c r="I259">
        <f ca="1">_xll.BDH($A259,I$84,$B$2,$B$2,"Dir=V","Dts=H")</f>
        <v>74.78</v>
      </c>
      <c r="J259">
        <f t="shared" ca="1" si="5"/>
        <v>68</v>
      </c>
      <c r="K259">
        <f t="shared" ca="1" si="6"/>
        <v>70</v>
      </c>
      <c r="L259" t="str">
        <f ca="1">_xll.BDS(A259,"BEST_ANALYST_RECS_BULK","headers=n","startrow",MATCH(1,_xll.BDS(A259,"BEST_ANALYST_RECS_BULK","headers=n","endcol=9","startcol=9","array=t"),0),"endrow",MATCH(1,_xll.BDS(A259,"BEST_ANALYST_RECS_BULK","headers=n","endcol=9","startcol=9","array=t"),0),"cols=10;rows=1")</f>
        <v>ISS-EVA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48.83</v>
      </c>
      <c r="W259" t="str">
        <f ca="1">_xll.BDS(A259,"BEST_ANALYST_RECS_BULK","headers=n","startrow",MATCH(2,_xll.BDS(A259,"BEST_ANALYST_RECS_BULK","headers=n","endcol=9","startcol=9","array=t"),0),"endrow",MATCH(2,_xll.BDS(A259,"BEST_ANALYST_RECS_BULK","headers=n","endcol=9","startcol=9","array=t"),0),"cols=10;rows=1")</f>
        <v>Goldman Sachs</v>
      </c>
      <c r="X259" t="s">
        <v>1354</v>
      </c>
      <c r="Y259" t="s">
        <v>138</v>
      </c>
      <c r="Z259">
        <v>3</v>
      </c>
      <c r="AA259" t="s">
        <v>124</v>
      </c>
      <c r="AB259">
        <v>70</v>
      </c>
      <c r="AC259" t="s">
        <v>132</v>
      </c>
      <c r="AD259" s="2">
        <v>45692</v>
      </c>
      <c r="AE259">
        <v>2</v>
      </c>
      <c r="AF259">
        <v>0.17</v>
      </c>
      <c r="AH259" t="str">
        <f ca="1">_xll.BDS(A259,"BEST_ANALYST_RECS_BULK","headers=n","startrow",MATCH(3,_xll.BDS(A259,"BEST_ANALYST_RECS_BULK","headers=n","endcol=9","startcol=9","array=t"),0),"endrow",MATCH(3,_xll.BDS(A259,"BEST_ANALYST_RECS_BULK","headers=n","endcol=9","startcol=9","array=t"),0),"cols=10;rows=1")</f>
        <v>Redburn Atlantic</v>
      </c>
      <c r="AI259" t="s">
        <v>1437</v>
      </c>
      <c r="AJ259" t="s">
        <v>138</v>
      </c>
      <c r="AK259">
        <v>3</v>
      </c>
      <c r="AL259" t="s">
        <v>124</v>
      </c>
      <c r="AM259">
        <v>66</v>
      </c>
      <c r="AN259" t="s">
        <v>125</v>
      </c>
      <c r="AO259" s="2">
        <v>45701</v>
      </c>
      <c r="AP259">
        <v>3</v>
      </c>
      <c r="AQ259">
        <v>0</v>
      </c>
    </row>
    <row r="260" spans="1:43" x14ac:dyDescent="0.25">
      <c r="A260" t="s">
        <v>263</v>
      </c>
      <c r="B260">
        <f ca="1">_xll.BDH(A260,"BEST_EPS",$B$2,$B$2,"BEST_FPERIOD_OVERRIDE=1bf","fill=previous","Days=A")</f>
        <v>35.186999999999998</v>
      </c>
      <c r="C260">
        <f ca="1">_xll.BDH(A260,"BEST_EPS",$B$2,$B$2,"BEST_FPERIOD_OVERRIDE=2bf","fill=previous","Days=A")</f>
        <v>40.381999999999998</v>
      </c>
      <c r="D260">
        <f ca="1">_xll.BDH(A260,"BEST_EPS",$B$2,$B$2,"BEST_FPERIOD_OVERRIDE=3bf","fill=previous","Days=A")</f>
        <v>47.68</v>
      </c>
      <c r="E260">
        <f ca="1">_xll.BDH(A260,"BEST_TARGET_PRICE",$B$2,$B$2,"fill=previous","Days=A")</f>
        <v>477.4</v>
      </c>
      <c r="F260">
        <f ca="1">_xll.BDH($A260,F$84,$B$2,$B$2,"Dir=V","Dts=H")</f>
        <v>386.96</v>
      </c>
      <c r="G260">
        <f ca="1">_xll.BDH($A260,G$84,$B$2,$B$2,"Dir=V","Dts=H")</f>
        <v>403.16</v>
      </c>
      <c r="H260">
        <f ca="1">_xll.BDH($A260,H$84,$B$2,$B$2,"Dir=V","Dts=H")</f>
        <v>386.09</v>
      </c>
      <c r="I260">
        <f ca="1">_xll.BDH($A260,I$84,$B$2,$B$2,"Dir=V","Dts=H")</f>
        <v>401.93</v>
      </c>
      <c r="J260">
        <f t="shared" ca="1" si="5"/>
        <v>421</v>
      </c>
      <c r="K260">
        <f t="shared" ca="1" si="6"/>
        <v>421</v>
      </c>
      <c r="L260" t="str">
        <f ca="1">_xll.BDS(A260,"BEST_ANALYST_RECS_BULK","headers=n","startrow",MATCH(1,_xll.BDS(A260,"BEST_ANALYST_RECS_BULK","headers=n","endcol=9","startcol=9","array=t"),0),"endrow",MATCH(1,_xll.BDS(A260,"BEST_ANALYST_RECS_BULK","headers=n","endcol=9","startcol=9","array=t"),0),"cols=10;rows=1")</f>
        <v>ISS-EVA</v>
      </c>
      <c r="M260" t="s">
        <v>157</v>
      </c>
      <c r="N260" t="s">
        <v>315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23.23</v>
      </c>
      <c r="W260" t="e">
        <f ca="1">_xll.BDS(A260,"BEST_ANALYST_RECS_BULK","headers=n","startrow",MATCH(2,_xll.BDS(A260,"BEST_ANALYST_RECS_BULK","headers=n","endcol=9","startcol=9","array=t"),0),"endrow",MATCH(2,_xll.BDS(A260,"BEST_ANALYST_RECS_BULK","headers=n","endcol=9","startcol=9","array=t"),0),"cols=10;rows=1")</f>
        <v>#N/A</v>
      </c>
      <c r="X260" t="s">
        <v>157</v>
      </c>
      <c r="Y260" t="s">
        <v>138</v>
      </c>
      <c r="Z260">
        <v>3</v>
      </c>
      <c r="AA260" t="s">
        <v>124</v>
      </c>
      <c r="AB260">
        <v>421</v>
      </c>
      <c r="AC260" t="s">
        <v>132</v>
      </c>
      <c r="AD260" s="2">
        <v>45684</v>
      </c>
      <c r="AE260">
        <v>2</v>
      </c>
      <c r="AF260">
        <v>10.46</v>
      </c>
      <c r="AH260" t="str">
        <f ca="1">_xll.BDS(A260,"BEST_ANALYST_RECS_BULK","headers=n","startrow",MATCH(3,_xll.BDS(A260,"BEST_ANALYST_RECS_BULK","headers=n","endcol=9","startcol=9","array=t"),0),"endrow",MATCH(3,_xll.BDS(A260,"BEST_ANALYST_RECS_BULK","headers=n","endcol=9","startcol=9","array=t"),0),"cols=10;rows=1")</f>
        <v>Zacks</v>
      </c>
      <c r="AI260" t="s">
        <v>157</v>
      </c>
      <c r="AJ260" t="s">
        <v>138</v>
      </c>
      <c r="AK260">
        <v>3</v>
      </c>
      <c r="AL260" t="s">
        <v>124</v>
      </c>
      <c r="AM260">
        <v>421</v>
      </c>
      <c r="AN260" t="s">
        <v>132</v>
      </c>
      <c r="AO260" s="2">
        <v>45684</v>
      </c>
      <c r="AP260">
        <v>3</v>
      </c>
      <c r="AQ260">
        <v>10.46</v>
      </c>
    </row>
    <row r="261" spans="1:43" x14ac:dyDescent="0.25">
      <c r="A261" t="s">
        <v>757</v>
      </c>
      <c r="B261">
        <f ca="1">_xll.BDH(A261,"BEST_EPS",$B$2,$B$2,"BEST_FPERIOD_OVERRIDE=1bf","fill=previous","Days=A")</f>
        <v>8.6210000000000004</v>
      </c>
      <c r="C261">
        <f ca="1">_xll.BDH(A261,"BEST_EPS",$B$2,$B$2,"BEST_FPERIOD_OVERRIDE=2bf","fill=previous","Days=A")</f>
        <v>9.5050000000000008</v>
      </c>
      <c r="D261">
        <f ca="1">_xll.BDH(A261,"BEST_EPS",$B$2,$B$2,"BEST_FPERIOD_OVERRIDE=3bf","fill=previous","Days=A")</f>
        <v>10.236000000000001</v>
      </c>
      <c r="E261">
        <f ca="1">_xll.BDH(A261,"BEST_TARGET_PRICE",$B$2,$B$2,"fill=previous","Days=A")</f>
        <v>114.143</v>
      </c>
      <c r="F261">
        <f ca="1">_xll.BDH($A261,F$84,$B$2,$B$2,"Dir=V","Dts=H")</f>
        <v>98.74</v>
      </c>
      <c r="G261">
        <f ca="1">_xll.BDH($A261,G$84,$B$2,$B$2,"Dir=V","Dts=H")</f>
        <v>100.14</v>
      </c>
      <c r="H261">
        <f ca="1">_xll.BDH($A261,H$84,$B$2,$B$2,"Dir=V","Dts=H")</f>
        <v>98.052700000000002</v>
      </c>
      <c r="I261">
        <f ca="1">_xll.BDH($A261,I$84,$B$2,$B$2,"Dir=V","Dts=H")</f>
        <v>98.93</v>
      </c>
      <c r="J261">
        <f t="shared" ca="1" si="5"/>
        <v>102.86000000000001</v>
      </c>
      <c r="K261">
        <f t="shared" ca="1" si="6"/>
        <v>91.79</v>
      </c>
      <c r="L261" t="e">
        <f ca="1">_xll.BDS(A261,"BEST_ANALYST_RECS_BULK","headers=n","startrow",MATCH(1,_xll.BDS(A261,"BEST_ANALYST_RECS_BULK","headers=n","endcol=9","startcol=9","array=t"),0),"endrow",MATCH(1,_xll.BDS(A261,"BEST_ANALYST_RECS_BULK","headers=n","endcol=9","startcol=9","array=t"),0),"cols=10;rows=1")</f>
        <v>#N/A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375</v>
      </c>
      <c r="S261" s="2">
        <v>45678</v>
      </c>
      <c r="T261">
        <v>1</v>
      </c>
      <c r="U261">
        <v>30.96</v>
      </c>
      <c r="W261" t="str">
        <f ca="1">_xll.BDS(A261,"BEST_ANALYST_RECS_BULK","headers=n","startrow",MATCH(2,_xll.BDS(A261,"BEST_ANALYST_RECS_BULK","headers=n","endcol=9","startcol=9","array=t"),0),"endrow",MATCH(2,_xll.BDS(A261,"BEST_ANALYST_RECS_BULK","headers=n","endcol=9","startcol=9","array=t"),0),"cols=10;rows=1")</f>
        <v>Sadif Investment Analytics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375</v>
      </c>
      <c r="AD261" s="2">
        <v>45678</v>
      </c>
      <c r="AE261">
        <v>2</v>
      </c>
      <c r="AF261">
        <v>30.66</v>
      </c>
      <c r="AH261" t="str">
        <f ca="1">_xll.BDS(A261,"BEST_ANALYST_RECS_BULK","headers=n","startrow",MATCH(3,_xll.BDS(A261,"BEST_ANALYST_RECS_BULK","headers=n","endcol=9","startcol=9","array=t"),0),"endrow",MATCH(3,_xll.BDS(A261,"BEST_ANALYST_RECS_BULK","headers=n","endcol=9","startcol=9","array=t"),0),"cols=10;rows=1")</f>
        <v>Morningstar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45688</v>
      </c>
      <c r="AP261">
        <v>3</v>
      </c>
      <c r="AQ261">
        <v>29.59</v>
      </c>
    </row>
    <row r="262" spans="1:43" x14ac:dyDescent="0.25">
      <c r="A262" t="s">
        <v>394</v>
      </c>
      <c r="B262">
        <f ca="1">_xll.BDH(A262,"BEST_EPS",$B$2,$B$2,"BEST_FPERIOD_OVERRIDE=1bf","fill=previous","Days=A")</f>
        <v>6.1760000000000002</v>
      </c>
      <c r="C262">
        <f ca="1">_xll.BDH(A262,"BEST_EPS",$B$2,$B$2,"BEST_FPERIOD_OVERRIDE=2bf","fill=previous","Days=A")</f>
        <v>6.7279999999999998</v>
      </c>
      <c r="D262">
        <f ca="1">_xll.BDH(A262,"BEST_EPS",$B$2,$B$2,"BEST_FPERIOD_OVERRIDE=3bf","fill=previous","Days=A")</f>
        <v>7.3120000000000003</v>
      </c>
      <c r="E262">
        <f ca="1">_xll.BDH(A262,"BEST_TARGET_PRICE",$B$2,$B$2,"fill=previous","Days=A")</f>
        <v>142.346</v>
      </c>
      <c r="F262">
        <f ca="1">_xll.BDH($A262,F$84,$B$2,$B$2,"Dir=V","Dts=H")</f>
        <v>119.47</v>
      </c>
      <c r="G262">
        <f ca="1">_xll.BDH($A262,G$84,$B$2,$B$2,"Dir=V","Dts=H")</f>
        <v>120.97</v>
      </c>
      <c r="H262">
        <f ca="1">_xll.BDH($A262,H$84,$B$2,$B$2,"Dir=V","Dts=H")</f>
        <v>118.23</v>
      </c>
      <c r="I262">
        <f ca="1">_xll.BDH($A262,I$84,$B$2,$B$2,"Dir=V","Dts=H")</f>
        <v>119.72</v>
      </c>
      <c r="J262">
        <f t="shared" ca="1" si="5"/>
        <v>144.86666666666667</v>
      </c>
      <c r="K262">
        <f t="shared" ca="1" si="6"/>
        <v>138.6</v>
      </c>
      <c r="L262" t="str">
        <f ca="1">_xll.BDS(A262,"BEST_ANALYST_RECS_BULK","headers=n","startrow",MATCH(1,_xll.BDS(A262,"BEST_ANALYST_RECS_BULK","headers=n","endcol=9","startcol=9","array=t"),0),"endrow",MATCH(1,_xll.BDS(A262,"BEST_ANALYST_RECS_BULK","headers=n","endcol=9","startcol=9","array=t"),0),"cols=10;rows=1")</f>
        <v>Baptista Research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tr">
        <f ca="1">_xll.BDS(A262,"BEST_ANALYST_RECS_BULK","headers=n","startrow",MATCH(2,_xll.BDS(A262,"BEST_ANALYST_RECS_BULK","headers=n","endcol=9","startcol=9","array=t"),0),"endrow",MATCH(2,_xll.BDS(A262,"BEST_ANALYST_RECS_BULK","headers=n","endcol=9","startcol=9","array=t"),0),"cols=10;rows=1")</f>
        <v>HSBC</v>
      </c>
      <c r="X262" t="s">
        <v>2306</v>
      </c>
      <c r="Y262" t="s">
        <v>126</v>
      </c>
      <c r="Z262">
        <v>5</v>
      </c>
      <c r="AA262" t="s">
        <v>124</v>
      </c>
      <c r="AB262">
        <v>155</v>
      </c>
      <c r="AC262" t="s">
        <v>125</v>
      </c>
      <c r="AD262" s="2">
        <v>45712</v>
      </c>
      <c r="AE262">
        <v>2</v>
      </c>
      <c r="AF262">
        <v>16.03</v>
      </c>
      <c r="AH262" t="str">
        <f ca="1">_xll.BDS(A262,"BEST_ANALYST_RECS_BULK","headers=n","startrow",MATCH(3,_xll.BDS(A262,"BEST_ANALYST_RECS_BULK","headers=n","endcol=9","startcol=9","array=t"),0),"endrow",MATCH(3,_xll.BDS(A262,"BEST_ANALYST_RECS_BULK","headers=n","endcol=9","startcol=9","array=t"),0),"cols=10;rows=1")</f>
        <v>Deutsche Bank</v>
      </c>
      <c r="AI262" t="s">
        <v>1445</v>
      </c>
      <c r="AJ262" t="s">
        <v>126</v>
      </c>
      <c r="AK262">
        <v>5</v>
      </c>
      <c r="AL262" t="s">
        <v>124</v>
      </c>
      <c r="AM262">
        <v>156</v>
      </c>
      <c r="AN262" t="s">
        <v>132</v>
      </c>
      <c r="AO262" s="2">
        <v>45694</v>
      </c>
      <c r="AP262">
        <v>3</v>
      </c>
      <c r="AQ262">
        <v>9.09</v>
      </c>
    </row>
    <row r="263" spans="1:43" x14ac:dyDescent="0.25">
      <c r="A263" t="s">
        <v>729</v>
      </c>
      <c r="B263">
        <f ca="1">_xll.BDH(A263,"BEST_EPS",$B$2,$B$2,"BEST_FPERIOD_OVERRIDE=1bf","fill=previous","Days=A")</f>
        <v>3.5579999999999998</v>
      </c>
      <c r="C263">
        <f ca="1">_xll.BDH(A263,"BEST_EPS",$B$2,$B$2,"BEST_FPERIOD_OVERRIDE=2bf","fill=previous","Days=A")</f>
        <v>4.3109999999999999</v>
      </c>
      <c r="D263">
        <f ca="1">_xll.BDH(A263,"BEST_EPS",$B$2,$B$2,"BEST_FPERIOD_OVERRIDE=3bf","fill=previous","Days=A")</f>
        <v>4.9260000000000002</v>
      </c>
      <c r="E263">
        <f ca="1">_xll.BDH(A263,"BEST_TARGET_PRICE",$B$2,$B$2,"fill=previous","Days=A")</f>
        <v>78.051000000000002</v>
      </c>
      <c r="F263">
        <f ca="1">_xll.BDH($A263,F$84,$B$2,$B$2,"Dir=V","Dts=H")</f>
        <v>65.959999999999994</v>
      </c>
      <c r="G263">
        <f ca="1">_xll.BDH($A263,G$84,$B$2,$B$2,"Dir=V","Dts=H")</f>
        <v>67.1999</v>
      </c>
      <c r="H263">
        <f ca="1">_xll.BDH($A263,H$84,$B$2,$B$2,"Dir=V","Dts=H")</f>
        <v>64.709999999999994</v>
      </c>
      <c r="I263">
        <f ca="1">_xll.BDH($A263,I$84,$B$2,$B$2,"Dir=V","Dts=H")</f>
        <v>64.83</v>
      </c>
      <c r="J263">
        <f t="shared" ca="1" si="5"/>
        <v>113.9</v>
      </c>
      <c r="K263">
        <f t="shared" ca="1" si="6"/>
        <v>113.9</v>
      </c>
      <c r="L263" t="str">
        <f ca="1">_xll.BDS(A263,"BEST_ANALYST_RECS_BULK","headers=n","startrow",MATCH(1,_xll.BDS(A263,"BEST_ANALYST_RECS_BULK","headers=n","endcol=9","startcol=9","array=t"),0),"endrow",MATCH(1,_xll.BDS(A263,"BEST_ANALYST_RECS_BULK","headers=n","endcol=9","startcol=9","array=t"),0),"cols=10;rows=1")</f>
        <v>GLJ Research</v>
      </c>
      <c r="M263" t="s">
        <v>2312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45.49</v>
      </c>
      <c r="W263" t="str">
        <f ca="1">_xll.BDS(A263,"BEST_ANALYST_RECS_BULK","headers=n","startrow",MATCH(2,_xll.BDS(A263,"BEST_ANALYST_RECS_BULK","headers=n","endcol=9","startcol=9","array=t"),0),"endrow",MATCH(2,_xll.BDS(A263,"BEST_ANALYST_RECS_BULK","headers=n","endcol=9","startcol=9","array=t"),0),"cols=10;rows=1")</f>
        <v>ISS-EVA</v>
      </c>
      <c r="X263" t="s">
        <v>157</v>
      </c>
      <c r="Y263" t="s">
        <v>315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43.48</v>
      </c>
      <c r="AH263" t="e">
        <f ca="1">_xll.BDS(A263,"BEST_ANALYST_RECS_BULK","headers=n","startrow",MATCH(3,_xll.BDS(A263,"BEST_ANALYST_RECS_BULK","headers=n","endcol=9","startcol=9","array=t"),0),"endrow",MATCH(3,_xll.BDS(A263,"BEST_ANALYST_RECS_BULK","headers=n","endcol=9","startcol=9","array=t"),0),"cols=10;rows=1")</f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364</v>
      </c>
      <c r="B264">
        <f ca="1">_xll.BDH(A264,"BEST_EPS",$B$2,$B$2,"BEST_FPERIOD_OVERRIDE=1bf","fill=previous","Days=A")</f>
        <v>11.565</v>
      </c>
      <c r="C264">
        <f ca="1">_xll.BDH(A264,"BEST_EPS",$B$2,$B$2,"BEST_FPERIOD_OVERRIDE=2bf","fill=previous","Days=A")</f>
        <v>12.244</v>
      </c>
      <c r="D264">
        <f ca="1">_xll.BDH(A264,"BEST_EPS",$B$2,$B$2,"BEST_FPERIOD_OVERRIDE=3bf","fill=previous","Days=A")</f>
        <v>13.269</v>
      </c>
      <c r="E264">
        <f ca="1">_xll.BDH(A264,"BEST_TARGET_PRICE",$B$2,$B$2,"fill=previous","Days=A")</f>
        <v>148.333</v>
      </c>
      <c r="F264">
        <f ca="1">_xll.BDH($A264,F$84,$B$2,$B$2,"Dir=V","Dts=H")</f>
        <v>133.32</v>
      </c>
      <c r="G264">
        <f ca="1">_xll.BDH($A264,G$84,$B$2,$B$2,"Dir=V","Dts=H")</f>
        <v>134.48990000000001</v>
      </c>
      <c r="H264">
        <f ca="1">_xll.BDH($A264,H$84,$B$2,$B$2,"Dir=V","Dts=H")</f>
        <v>130.9016</v>
      </c>
      <c r="I264">
        <f ca="1">_xll.BDH($A264,I$84,$B$2,$B$2,"Dir=V","Dts=H")</f>
        <v>131.32</v>
      </c>
      <c r="J264">
        <f t="shared" ca="1" si="5"/>
        <v>143</v>
      </c>
      <c r="K264">
        <f t="shared" ca="1" si="6"/>
        <v>145</v>
      </c>
      <c r="L264" t="str">
        <f ca="1">_xll.BDS(A264,"BEST_ANALYST_RECS_BULK","headers=n","startrow",MATCH(1,_xll.BDS(A264,"BEST_ANALYST_RECS_BULK","headers=n","endcol=9","startcol=9","array=t"),0),"endrow",MATCH(1,_xll.BDS(A264,"BEST_ANALYST_RECS_BULK","headers=n","endcol=9","startcol=9","array=t"),0),"cols=10;rows=1")</f>
        <v>Piper Sandler &amp; Co</v>
      </c>
      <c r="M264" t="s">
        <v>1409</v>
      </c>
      <c r="N264" t="s">
        <v>138</v>
      </c>
      <c r="O264">
        <v>3</v>
      </c>
      <c r="P264" t="s">
        <v>124</v>
      </c>
      <c r="Q264">
        <v>141</v>
      </c>
      <c r="R264" t="s">
        <v>125</v>
      </c>
      <c r="S264" s="2">
        <v>45685</v>
      </c>
      <c r="T264">
        <v>1</v>
      </c>
      <c r="U264">
        <v>24.63</v>
      </c>
      <c r="W264" t="str">
        <f ca="1">_xll.BDS(A264,"BEST_ANALYST_RECS_BULK","headers=n","startrow",MATCH(2,_xll.BDS(A264,"BEST_ANALYST_RECS_BULK","headers=n","endcol=9","startcol=9","array=t"),0),"endrow",MATCH(2,_xll.BDS(A264,"BEST_ANALYST_RECS_BULK","headers=n","endcol=9","startcol=9","array=t"),0),"cols=10;rows=1")</f>
        <v>ISS-EVA</v>
      </c>
      <c r="X264" t="s">
        <v>157</v>
      </c>
      <c r="Y264" t="s">
        <v>136</v>
      </c>
      <c r="Z264">
        <v>5</v>
      </c>
      <c r="AA264" t="s">
        <v>135</v>
      </c>
      <c r="AB264" t="s">
        <v>143</v>
      </c>
      <c r="AC264" t="s">
        <v>125</v>
      </c>
      <c r="AD264" s="2">
        <v>45505</v>
      </c>
      <c r="AE264">
        <v>2</v>
      </c>
      <c r="AF264">
        <v>22.91</v>
      </c>
      <c r="AH264" t="str">
        <f ca="1">_xll.BDS(A264,"BEST_ANALYST_RECS_BULK","headers=n","startrow",MATCH(3,_xll.BDS(A264,"BEST_ANALYST_RECS_BULK","headers=n","endcol=9","startcol=9","array=t"),0),"endrow",MATCH(3,_xll.BDS(A264,"BEST_ANALYST_RECS_BULK","headers=n","endcol=9","startcol=9","array=t"),0),"cols=10;rows=1")</f>
        <v>Gerdes Energy Research LLC</v>
      </c>
      <c r="AI264" t="s">
        <v>185</v>
      </c>
      <c r="AJ264" t="s">
        <v>126</v>
      </c>
      <c r="AK264">
        <v>5</v>
      </c>
      <c r="AL264" t="s">
        <v>124</v>
      </c>
      <c r="AM264">
        <v>165</v>
      </c>
      <c r="AN264" t="s">
        <v>132</v>
      </c>
      <c r="AO264" s="2">
        <v>45712</v>
      </c>
      <c r="AP264">
        <v>3</v>
      </c>
      <c r="AQ264">
        <v>22.85</v>
      </c>
    </row>
    <row r="265" spans="1:43" x14ac:dyDescent="0.25">
      <c r="A265" t="s">
        <v>765</v>
      </c>
      <c r="B265">
        <f ca="1">_xll.BDH(A265,"BEST_EPS",$B$2,$B$2,"BEST_FPERIOD_OVERRIDE=1bf","fill=previous","Days=A")</f>
        <v>10.903</v>
      </c>
      <c r="C265">
        <f ca="1">_xll.BDH(A265,"BEST_EPS",$B$2,$B$2,"BEST_FPERIOD_OVERRIDE=2bf","fill=previous","Days=A")</f>
        <v>12.635999999999999</v>
      </c>
      <c r="D265">
        <f ca="1">_xll.BDH(A265,"BEST_EPS",$B$2,$B$2,"BEST_FPERIOD_OVERRIDE=3bf","fill=previous","Days=A")</f>
        <v>14.539</v>
      </c>
      <c r="E265">
        <f ca="1">_xll.BDH(A265,"BEST_TARGET_PRICE",$B$2,$B$2,"fill=previous","Days=A")</f>
        <v>257</v>
      </c>
      <c r="F265">
        <f ca="1">_xll.BDH($A265,F$84,$B$2,$B$2,"Dir=V","Dts=H")</f>
        <v>207.5</v>
      </c>
      <c r="G265">
        <f ca="1">_xll.BDH($A265,G$84,$B$2,$B$2,"Dir=V","Dts=H")</f>
        <v>213.53</v>
      </c>
      <c r="H265">
        <f ca="1">_xll.BDH($A265,H$84,$B$2,$B$2,"Dir=V","Dts=H")</f>
        <v>206.34</v>
      </c>
      <c r="I265">
        <f ca="1">_xll.BDH($A265,I$84,$B$2,$B$2,"Dir=V","Dts=H")</f>
        <v>210.5</v>
      </c>
      <c r="J265">
        <f t="shared" ca="1" si="5"/>
        <v>267</v>
      </c>
      <c r="K265">
        <f t="shared" ca="1" si="6"/>
        <v>263</v>
      </c>
      <c r="L265" t="e">
        <f ca="1">_xll.BDS(A265,"BEST_ANALYST_RECS_BULK","headers=n","startrow",MATCH(1,_xll.BDS(A265,"BEST_ANALYST_RECS_BULK","headers=n","endcol=9","startcol=9","array=t"),0),"endrow",MATCH(1,_xll.BDS(A265,"BEST_ANALYST_RECS_BULK","headers=n","endcol=9","startcol=9","array=t"),0),"cols=10;rows=1")</f>
        <v>#N/A</v>
      </c>
      <c r="M265" t="s">
        <v>2107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f ca="1">_xll.BDS(A265,"BEST_ANALYST_RECS_BULK","headers=n","startrow",MATCH(2,_xll.BDS(A265,"BEST_ANALYST_RECS_BULK","headers=n","endcol=9","startcol=9","array=t"),0),"endrow",MATCH(2,_xll.BDS(A265,"BEST_ANALYST_RECS_BULK","headers=n","endcol=9","startcol=9","array=t"),0),"cols=10;rows=1")</f>
        <v>#N/A</v>
      </c>
      <c r="X265" t="s">
        <v>1385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tr">
        <f ca="1">_xll.BDS(A265,"BEST_ANALYST_RECS_BULK","headers=n","startrow",MATCH(3,_xll.BDS(A265,"BEST_ANALYST_RECS_BULK","headers=n","endcol=9","startcol=9","array=t"),0),"endrow",MATCH(3,_xll.BDS(A265,"BEST_ANALYST_RECS_BULK","headers=n","endcol=9","startcol=9","array=t"),0),"cols=10;rows=1")</f>
        <v>Morgan Stanley</v>
      </c>
      <c r="AI265" t="s">
        <v>1493</v>
      </c>
      <c r="AJ265" t="s">
        <v>376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21.22</v>
      </c>
    </row>
    <row r="266" spans="1:43" x14ac:dyDescent="0.25">
      <c r="A266" t="s">
        <v>336</v>
      </c>
      <c r="B266">
        <f ca="1">_xll.BDH(A266,"BEST_EPS",$B$2,$B$2,"BEST_FPERIOD_OVERRIDE=1bf","fill=previous","Days=A")</f>
        <v>13.68</v>
      </c>
      <c r="C266">
        <f ca="1">_xll.BDH(A266,"BEST_EPS",$B$2,$B$2,"BEST_FPERIOD_OVERRIDE=2bf","fill=previous","Days=A")</f>
        <v>15.744999999999999</v>
      </c>
      <c r="D266">
        <f ca="1">_xll.BDH(A266,"BEST_EPS",$B$2,$B$2,"BEST_FPERIOD_OVERRIDE=3bf","fill=previous","Days=A")</f>
        <v>18.215</v>
      </c>
      <c r="E266">
        <f ca="1">_xll.BDH(A266,"BEST_TARGET_PRICE",$B$2,$B$2,"fill=previous","Days=A")</f>
        <v>1026</v>
      </c>
      <c r="F266">
        <f ca="1">_xll.BDH($A266,F$84,$B$2,$B$2,"Dir=V","Dts=H")</f>
        <v>908</v>
      </c>
      <c r="G266">
        <f ca="1">_xll.BDH($A266,G$84,$B$2,$B$2,"Dir=V","Dts=H")</f>
        <v>914.87</v>
      </c>
      <c r="H266">
        <f ca="1">_xll.BDH($A266,H$84,$B$2,$B$2,"Dir=V","Dts=H")</f>
        <v>902.99</v>
      </c>
      <c r="I266">
        <f ca="1">_xll.BDH($A266,I$84,$B$2,$B$2,"Dir=V","Dts=H")</f>
        <v>906.66</v>
      </c>
      <c r="J266">
        <f t="shared" ca="1" si="5"/>
        <v>1027.5</v>
      </c>
      <c r="K266">
        <f t="shared" ca="1" si="6"/>
        <v>1065</v>
      </c>
      <c r="L266" t="str">
        <f ca="1">_xll.BDS(A266,"BEST_ANALYST_RECS_BULK","headers=n","startrow",MATCH(1,_xll.BDS(A266,"BEST_ANALYST_RECS_BULK","headers=n","endcol=9","startcol=9","array=t"),0),"endrow",MATCH(1,_xll.BDS(A266,"BEST_ANALYST_RECS_BULK","headers=n","endcol=9","startcol=9","array=t"),0),"cols=10;rows=1")</f>
        <v>Wells Fargo</v>
      </c>
      <c r="M266" t="s">
        <v>1365</v>
      </c>
      <c r="N266" t="s">
        <v>136</v>
      </c>
      <c r="O266">
        <v>5</v>
      </c>
      <c r="P266" t="s">
        <v>124</v>
      </c>
      <c r="Q266">
        <v>1065</v>
      </c>
      <c r="R266" t="s">
        <v>125</v>
      </c>
      <c r="S266" s="2">
        <v>45700</v>
      </c>
      <c r="T266">
        <v>1</v>
      </c>
      <c r="U266">
        <v>14.33</v>
      </c>
      <c r="W266" t="str">
        <f ca="1">_xll.BDS(A266,"BEST_ANALYST_RECS_BULK","headers=n","startrow",MATCH(2,_xll.BDS(A266,"BEST_ANALYST_RECS_BULK","headers=n","endcol=9","startcol=9","array=t"),0),"endrow",MATCH(2,_xll.BDS(A266,"BEST_ANALYST_RECS_BULK","headers=n","endcol=9","startcol=9","array=t"),0),"cols=10;rows=1")</f>
        <v>Edward Jones</v>
      </c>
      <c r="X266" t="s">
        <v>1482</v>
      </c>
      <c r="Y266" t="s">
        <v>126</v>
      </c>
      <c r="Z266">
        <v>5</v>
      </c>
      <c r="AA266" t="s">
        <v>124</v>
      </c>
      <c r="AB266" t="s">
        <v>143</v>
      </c>
      <c r="AC266" t="s">
        <v>125</v>
      </c>
      <c r="AD266" s="2">
        <v>45519</v>
      </c>
      <c r="AE266">
        <v>2</v>
      </c>
      <c r="AF266">
        <v>10.6</v>
      </c>
      <c r="AH266" t="str">
        <f ca="1">_xll.BDS(A266,"BEST_ANALYST_RECS_BULK","headers=n","startrow",MATCH(3,_xll.BDS(A266,"BEST_ANALYST_RECS_BULK","headers=n","endcol=9","startcol=9","array=t"),0),"endrow",MATCH(3,_xll.BDS(A266,"BEST_ANALYST_RECS_BULK","headers=n","endcol=9","startcol=9","array=t"),0),"cols=10;rows=1")</f>
        <v>Zacks</v>
      </c>
      <c r="AI266" t="s">
        <v>157</v>
      </c>
      <c r="AJ266" t="s">
        <v>138</v>
      </c>
      <c r="AK266">
        <v>3</v>
      </c>
      <c r="AL266" t="s">
        <v>124</v>
      </c>
      <c r="AM266">
        <v>945</v>
      </c>
      <c r="AN266" t="s">
        <v>132</v>
      </c>
      <c r="AO266" s="2">
        <v>45685</v>
      </c>
      <c r="AP266">
        <v>3</v>
      </c>
      <c r="AQ266">
        <v>8.07</v>
      </c>
    </row>
    <row r="267" spans="1:43" x14ac:dyDescent="0.25">
      <c r="A267" t="s">
        <v>550</v>
      </c>
      <c r="B267">
        <f ca="1">_xll.BDH(A267,"BEST_EPS",$B$2,$B$2,"BEST_FPERIOD_OVERRIDE=1bf","fill=previous","Days=A")</f>
        <v>1.4670000000000001</v>
      </c>
      <c r="C267">
        <f ca="1">_xll.BDH(A267,"BEST_EPS",$B$2,$B$2,"BEST_FPERIOD_OVERRIDE=2bf","fill=previous","Days=A")</f>
        <v>1.6579999999999999</v>
      </c>
      <c r="D267">
        <f ca="1">_xll.BDH(A267,"BEST_EPS",$B$2,$B$2,"BEST_FPERIOD_OVERRIDE=3bf","fill=previous","Days=A")</f>
        <v>2.2759999999999998</v>
      </c>
      <c r="E267">
        <f ca="1">_xll.BDH(A267,"BEST_TARGET_PRICE",$B$2,$B$2,"fill=previous","Days=A")</f>
        <v>77.69</v>
      </c>
      <c r="F267">
        <f ca="1">_xll.BDH($A267,F$84,$B$2,$B$2,"Dir=V","Dts=H")</f>
        <v>72.44</v>
      </c>
      <c r="G267">
        <f ca="1">_xll.BDH($A267,G$84,$B$2,$B$2,"Dir=V","Dts=H")</f>
        <v>73.574600000000004</v>
      </c>
      <c r="H267">
        <f ca="1">_xll.BDH($A267,H$84,$B$2,$B$2,"Dir=V","Dts=H")</f>
        <v>72.435000000000002</v>
      </c>
      <c r="I267">
        <f ca="1">_xll.BDH($A267,I$84,$B$2,$B$2,"Dir=V","Dts=H")</f>
        <v>72.98</v>
      </c>
      <c r="J267">
        <f t="shared" ca="1" si="5"/>
        <v>79.333333333333329</v>
      </c>
      <c r="K267">
        <f t="shared" ca="1" si="6"/>
        <v>80</v>
      </c>
      <c r="L267" t="str">
        <f ca="1">_xll.BDS(A267,"BEST_ANALYST_RECS_BULK","headers=n","startrow",MATCH(1,_xll.BDS(A267,"BEST_ANALYST_RECS_BULK","headers=n","endcol=9","startcol=9","array=t"),0),"endrow",MATCH(1,_xll.BDS(A267,"BEST_ANALYST_RECS_BULK","headers=n","endcol=9","startcol=9","array=t"),0),"cols=10;rows=1")</f>
        <v>Morningstar</v>
      </c>
      <c r="M267" t="s">
        <v>406</v>
      </c>
      <c r="N267" t="s">
        <v>126</v>
      </c>
      <c r="O267">
        <v>5</v>
      </c>
      <c r="P267" t="s">
        <v>124</v>
      </c>
      <c r="Q267">
        <v>80</v>
      </c>
      <c r="R267" t="s">
        <v>125</v>
      </c>
      <c r="S267" s="2">
        <v>45706</v>
      </c>
      <c r="T267">
        <v>1</v>
      </c>
      <c r="U267">
        <v>30.65</v>
      </c>
      <c r="W267" t="e">
        <f ca="1">_xll.BDS(A267,"BEST_ANALYST_RECS_BULK","headers=n","startrow",MATCH(2,_xll.BDS(A267,"BEST_ANALYST_RECS_BULK","headers=n","endcol=9","startcol=9","array=t"),0),"endrow",MATCH(2,_xll.BDS(A267,"BEST_ANALYST_RECS_BULK","headers=n","endcol=9","startcol=9","array=t"),0),"cols=10;rows=1")</f>
        <v>#N/A</v>
      </c>
      <c r="X267" t="s">
        <v>406</v>
      </c>
      <c r="Y267" t="s">
        <v>126</v>
      </c>
      <c r="Z267">
        <v>5</v>
      </c>
      <c r="AA267" t="s">
        <v>124</v>
      </c>
      <c r="AB267">
        <v>80</v>
      </c>
      <c r="AC267" t="s">
        <v>125</v>
      </c>
      <c r="AD267" s="2">
        <v>45692</v>
      </c>
      <c r="AE267">
        <v>2</v>
      </c>
      <c r="AF267">
        <v>31.63</v>
      </c>
      <c r="AH267" t="str">
        <f ca="1">_xll.BDS(A267,"BEST_ANALYST_RECS_BULK","headers=n","startrow",MATCH(3,_xll.BDS(A267,"BEST_ANALYST_RECS_BULK","headers=n","endcol=9","startcol=9","array=t"),0),"endrow",MATCH(3,_xll.BDS(A267,"BEST_ANALYST_RECS_BULK","headers=n","endcol=9","startcol=9","array=t"),0),"cols=10;rows=1")</f>
        <v>Argus Research Company</v>
      </c>
      <c r="AI267" t="s">
        <v>386</v>
      </c>
      <c r="AJ267" t="s">
        <v>126</v>
      </c>
      <c r="AK267">
        <v>5</v>
      </c>
      <c r="AL267" t="s">
        <v>124</v>
      </c>
      <c r="AM267">
        <v>78</v>
      </c>
      <c r="AN267" t="s">
        <v>125</v>
      </c>
      <c r="AO267" s="2">
        <v>45693</v>
      </c>
      <c r="AP267">
        <v>3</v>
      </c>
      <c r="AQ267">
        <v>24.74</v>
      </c>
    </row>
    <row r="268" spans="1:43" x14ac:dyDescent="0.25">
      <c r="A268" t="s">
        <v>656</v>
      </c>
      <c r="B268">
        <f ca="1">_xll.BDH(A268,"BEST_EPS",$B$2,$B$2,"BEST_FPERIOD_OVERRIDE=1bf","fill=previous","Days=A")</f>
        <v>3.395</v>
      </c>
      <c r="C268">
        <f ca="1">_xll.BDH(A268,"BEST_EPS",$B$2,$B$2,"BEST_FPERIOD_OVERRIDE=2bf","fill=previous","Days=A")</f>
        <v>4.4660000000000002</v>
      </c>
      <c r="D268">
        <f ca="1">_xll.BDH(A268,"BEST_EPS",$B$2,$B$2,"BEST_FPERIOD_OVERRIDE=3bf","fill=previous","Days=A")</f>
        <v>4.82</v>
      </c>
      <c r="E268">
        <f ca="1">_xll.BDH(A268,"BEST_TARGET_PRICE",$B$2,$B$2,"fill=previous","Days=A")</f>
        <v>54.259</v>
      </c>
      <c r="F268">
        <f ca="1">_xll.BDH($A268,F$84,$B$2,$B$2,"Dir=V","Dts=H")</f>
        <v>50</v>
      </c>
      <c r="G268">
        <f ca="1">_xll.BDH($A268,G$84,$B$2,$B$2,"Dir=V","Dts=H")</f>
        <v>50.07</v>
      </c>
      <c r="H268">
        <f ca="1">_xll.BDH($A268,H$84,$B$2,$B$2,"Dir=V","Dts=H")</f>
        <v>47.98</v>
      </c>
      <c r="I268">
        <f ca="1">_xll.BDH($A268,I$84,$B$2,$B$2,"Dir=V","Dts=H")</f>
        <v>48.84</v>
      </c>
      <c r="J268">
        <f t="shared" ca="1" si="5"/>
        <v>57.666666666666664</v>
      </c>
      <c r="K268">
        <f t="shared" ca="1" si="6"/>
        <v>53</v>
      </c>
      <c r="L268" t="str">
        <f ca="1">_xll.BDS(A268,"BEST_ANALYST_RECS_BULK","headers=n","startrow",MATCH(1,_xll.BDS(A268,"BEST_ANALYST_RECS_BULK","headers=n","endcol=9","startcol=9","array=t"),0),"endrow",MATCH(1,_xll.BDS(A268,"BEST_ANALYST_RECS_BULK","headers=n","endcol=9","startcol=9","array=t"),0),"cols=10;rows=1")</f>
        <v>Wells Fargo</v>
      </c>
      <c r="M268" t="s">
        <v>1382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45707</v>
      </c>
      <c r="T268">
        <v>1</v>
      </c>
      <c r="U268">
        <v>59.25</v>
      </c>
      <c r="W268" t="str">
        <f ca="1">_xll.BDS(A268,"BEST_ANALYST_RECS_BULK","headers=n","startrow",MATCH(2,_xll.BDS(A268,"BEST_ANALYST_RECS_BULK","headers=n","endcol=9","startcol=9","array=t"),0),"endrow",MATCH(2,_xll.BDS(A268,"BEST_ANALYST_RECS_BULK","headers=n","endcol=9","startcol=9","array=t"),0),"cols=10;rows=1")</f>
        <v>TPH&amp;Co.</v>
      </c>
      <c r="X268" t="s">
        <v>1386</v>
      </c>
      <c r="Y268" t="s">
        <v>126</v>
      </c>
      <c r="Z268">
        <v>5</v>
      </c>
      <c r="AA268" t="s">
        <v>124</v>
      </c>
      <c r="AB268">
        <v>57</v>
      </c>
      <c r="AC268" t="s">
        <v>125</v>
      </c>
      <c r="AD268" s="2">
        <v>45684</v>
      </c>
      <c r="AE268">
        <v>2</v>
      </c>
      <c r="AF268">
        <v>51.62</v>
      </c>
      <c r="AH268" t="str">
        <f ca="1">_xll.BDS(A268,"BEST_ANALYST_RECS_BULK","headers=n","startrow",MATCH(3,_xll.BDS(A268,"BEST_ANALYST_RECS_BULK","headers=n","endcol=9","startcol=9","array=t"),0),"endrow",MATCH(3,_xll.BDS(A268,"BEST_ANALYST_RECS_BULK","headers=n","endcol=9","startcol=9","array=t"),0),"cols=10;rows=1")</f>
        <v>Scotiabank</v>
      </c>
      <c r="AI268" t="s">
        <v>2281</v>
      </c>
      <c r="AJ268" t="s">
        <v>365</v>
      </c>
      <c r="AK268">
        <v>3</v>
      </c>
      <c r="AL268" t="s">
        <v>124</v>
      </c>
      <c r="AM268">
        <v>54</v>
      </c>
      <c r="AN268" t="s">
        <v>132</v>
      </c>
      <c r="AO268" s="2">
        <v>45706</v>
      </c>
      <c r="AP268">
        <v>3</v>
      </c>
      <c r="AQ268">
        <v>43.11</v>
      </c>
    </row>
    <row r="269" spans="1:43" x14ac:dyDescent="0.25">
      <c r="A269" t="s">
        <v>603</v>
      </c>
      <c r="B269">
        <f ca="1">_xll.BDH(A269,"BEST_EPS",$B$2,$B$2,"BEST_FPERIOD_OVERRIDE=1bf","fill=previous","Days=A")</f>
        <v>4.8019999999999996</v>
      </c>
      <c r="C269">
        <f ca="1">_xll.BDH(A269,"BEST_EPS",$B$2,$B$2,"BEST_FPERIOD_OVERRIDE=2bf","fill=previous","Days=A")</f>
        <v>5.0819999999999999</v>
      </c>
      <c r="D269">
        <f ca="1">_xll.BDH(A269,"BEST_EPS",$B$2,$B$2,"BEST_FPERIOD_OVERRIDE=3bf","fill=previous","Days=A")</f>
        <v>5.3860000000000001</v>
      </c>
      <c r="E269">
        <f ca="1">_xll.BDH(A269,"BEST_TARGET_PRICE",$B$2,$B$2,"fill=previous","Days=A")</f>
        <v>69.234999999999999</v>
      </c>
      <c r="F269">
        <f ca="1">_xll.BDH($A269,F$84,$B$2,$B$2,"Dir=V","Dts=H")</f>
        <v>63.38</v>
      </c>
      <c r="G269">
        <f ca="1">_xll.BDH($A269,G$84,$B$2,$B$2,"Dir=V","Dts=H")</f>
        <v>64.37</v>
      </c>
      <c r="H269">
        <f ca="1">_xll.BDH($A269,H$84,$B$2,$B$2,"Dir=V","Dts=H")</f>
        <v>63.03</v>
      </c>
      <c r="I269">
        <f ca="1">_xll.BDH($A269,I$84,$B$2,$B$2,"Dir=V","Dts=H")</f>
        <v>63.8</v>
      </c>
      <c r="J269">
        <f t="shared" ca="1" si="5"/>
        <v>76.666666666666671</v>
      </c>
      <c r="K269">
        <f t="shared" ca="1" si="6"/>
        <v>68</v>
      </c>
      <c r="L269" t="str">
        <f ca="1">_xll.BDS(A269,"BEST_ANALYST_RECS_BULK","headers=n","startrow",MATCH(1,_xll.BDS(A269,"BEST_ANALYST_RECS_BULK","headers=n","endcol=9","startcol=9","array=t"),0),"endrow",MATCH(1,_xll.BDS(A269,"BEST_ANALYST_RECS_BULK","headers=n","endcol=9","startcol=9","array=t"),0),"cols=10;rows=1")</f>
        <v>Mizuho Securities</v>
      </c>
      <c r="M269" t="s">
        <v>424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45708</v>
      </c>
      <c r="T269">
        <v>1</v>
      </c>
      <c r="U269">
        <v>12.24</v>
      </c>
      <c r="W269" t="str">
        <f ca="1">_xll.BDS(A269,"BEST_ANALYST_RECS_BULK","headers=n","startrow",MATCH(2,_xll.BDS(A269,"BEST_ANALYST_RECS_BULK","headers=n","endcol=9","startcol=9","array=t"),0),"endrow",MATCH(2,_xll.BDS(A269,"BEST_ANALYST_RECS_BULK","headers=n","endcol=9","startcol=9","array=t"),0),"cols=10;rows=1")</f>
        <v>Goldman Sachs</v>
      </c>
      <c r="X269" t="s">
        <v>2169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8.8699999999999992</v>
      </c>
      <c r="AH269" t="e">
        <f ca="1">_xll.BDS(A269,"BEST_ANALYST_RECS_BULK","headers=n","startrow",MATCH(3,_xll.BDS(A269,"BEST_ANALYST_RECS_BULK","headers=n","endcol=9","startcol=9","array=t"),0),"endrow",MATCH(3,_xll.BDS(A269,"BEST_ANALYST_RECS_BULK","headers=n","endcol=9","startcol=9","array=t"),0),"cols=10;rows=1")</f>
        <v>#N/A</v>
      </c>
      <c r="AI269" t="s">
        <v>2169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6.25</v>
      </c>
    </row>
    <row r="270" spans="1:43" x14ac:dyDescent="0.25">
      <c r="A270" t="s">
        <v>652</v>
      </c>
      <c r="B270">
        <f ca="1">_xll.BDH(A270,"BEST_EPS",$B$2,$B$2,"BEST_FPERIOD_OVERRIDE=1bf","fill=previous","Days=A")</f>
        <v>5.78</v>
      </c>
      <c r="C270">
        <f ca="1">_xll.BDH(A270,"BEST_EPS",$B$2,$B$2,"BEST_FPERIOD_OVERRIDE=2bf","fill=previous","Days=A")</f>
        <v>6.0750000000000002</v>
      </c>
      <c r="D270">
        <f ca="1">_xll.BDH(A270,"BEST_EPS",$B$2,$B$2,"BEST_FPERIOD_OVERRIDE=3bf","fill=previous","Days=A")</f>
        <v>7.1589999999999998</v>
      </c>
      <c r="E270">
        <f ca="1">_xll.BDH(A270,"BEST_TARGET_PRICE",$B$2,$B$2,"fill=previous","Days=A")</f>
        <v>308.28800000000001</v>
      </c>
      <c r="F270">
        <f ca="1">_xll.BDH($A270,F$84,$B$2,$B$2,"Dir=V","Dts=H")</f>
        <v>299.56</v>
      </c>
      <c r="G270">
        <f ca="1">_xll.BDH($A270,G$84,$B$2,$B$2,"Dir=V","Dts=H")</f>
        <v>303.02999999999997</v>
      </c>
      <c r="H270">
        <f ca="1">_xll.BDH($A270,H$84,$B$2,$B$2,"Dir=V","Dts=H")</f>
        <v>299.56</v>
      </c>
      <c r="I270">
        <f ca="1">_xll.BDH($A270,I$84,$B$2,$B$2,"Dir=V","Dts=H")</f>
        <v>301.24</v>
      </c>
      <c r="J270">
        <f t="shared" ca="1" si="5"/>
        <v>319.33333333333331</v>
      </c>
      <c r="K270">
        <f t="shared" ca="1" si="6"/>
        <v>314</v>
      </c>
      <c r="L270" t="str">
        <f ca="1">_xll.BDS(A270,"BEST_ANALYST_RECS_BULK","headers=n","startrow",MATCH(1,_xll.BDS(A270,"BEST_ANALYST_RECS_BULK","headers=n","endcol=9","startcol=9","array=t"),0),"endrow",MATCH(1,_xll.BDS(A270,"BEST_ANALYST_RECS_BULK","headers=n","endcol=9","startcol=9","array=t"),0),"cols=10;rows=1")</f>
        <v>Jefferies</v>
      </c>
      <c r="M270" t="s">
        <v>1477</v>
      </c>
      <c r="N270" t="s">
        <v>126</v>
      </c>
      <c r="O270">
        <v>5</v>
      </c>
      <c r="P270" t="s">
        <v>124</v>
      </c>
      <c r="Q270">
        <v>347</v>
      </c>
      <c r="R270" t="s">
        <v>125</v>
      </c>
      <c r="S270" s="2">
        <v>45712</v>
      </c>
      <c r="T270">
        <v>1</v>
      </c>
      <c r="U270">
        <v>34.92</v>
      </c>
      <c r="W270" t="str">
        <f ca="1">_xll.BDS(A270,"BEST_ANALYST_RECS_BULK","headers=n","startrow",MATCH(2,_xll.BDS(A270,"BEST_ANALYST_RECS_BULK","headers=n","endcol=9","startcol=9","array=t"),0),"endrow",MATCH(2,_xll.BDS(A270,"BEST_ANALYST_RECS_BULK","headers=n","endcol=9","startcol=9","array=t"),0),"cols=10;rows=1")</f>
        <v>Mizuho Securities</v>
      </c>
      <c r="X270" t="s">
        <v>407</v>
      </c>
      <c r="Y270" t="s">
        <v>123</v>
      </c>
      <c r="Z270">
        <v>5</v>
      </c>
      <c r="AA270" t="s">
        <v>124</v>
      </c>
      <c r="AB270">
        <v>314</v>
      </c>
      <c r="AC270" t="s">
        <v>125</v>
      </c>
      <c r="AD270" s="2">
        <v>45709</v>
      </c>
      <c r="AE270">
        <v>2</v>
      </c>
      <c r="AF270">
        <v>34.75</v>
      </c>
      <c r="AH270" t="e">
        <f ca="1">_xll.BDS(A270,"BEST_ANALYST_RECS_BULK","headers=n","startrow",MATCH(3,_xll.BDS(A270,"BEST_ANALYST_RECS_BULK","headers=n","endcol=9","startcol=9","array=t"),0),"endrow",MATCH(3,_xll.BDS(A270,"BEST_ANALYST_RECS_BULK","headers=n","endcol=9","startcol=9","array=t"),0),"cols=10;rows=1")</f>
        <v>#N/A</v>
      </c>
      <c r="AI270" t="s">
        <v>1330</v>
      </c>
      <c r="AJ270" t="s">
        <v>123</v>
      </c>
      <c r="AK270">
        <v>5</v>
      </c>
      <c r="AL270" t="s">
        <v>124</v>
      </c>
      <c r="AM270">
        <v>315</v>
      </c>
      <c r="AN270" t="s">
        <v>132</v>
      </c>
      <c r="AO270" s="2">
        <v>45693</v>
      </c>
      <c r="AP270">
        <v>3</v>
      </c>
      <c r="AQ270">
        <v>26.12</v>
      </c>
    </row>
    <row r="271" spans="1:43" x14ac:dyDescent="0.25">
      <c r="A271" t="s">
        <v>270</v>
      </c>
      <c r="B271">
        <f ca="1">_xll.BDH(A271,"BEST_EPS",$B$2,$B$2,"BEST_FPERIOD_OVERRIDE=1bf","fill=previous","Days=A")</f>
        <v>12.268000000000001</v>
      </c>
      <c r="C271">
        <f ca="1">_xll.BDH(A271,"BEST_EPS",$B$2,$B$2,"BEST_FPERIOD_OVERRIDE=2bf","fill=previous","Days=A")</f>
        <v>13.689</v>
      </c>
      <c r="D271">
        <f ca="1">_xll.BDH(A271,"BEST_EPS",$B$2,$B$2,"BEST_FPERIOD_OVERRIDE=3bf","fill=previous","Days=A")</f>
        <v>15.026999999999999</v>
      </c>
      <c r="E271">
        <f ca="1">_xll.BDH(A271,"BEST_TARGET_PRICE",$B$2,$B$2,"fill=previous","Days=A")</f>
        <v>369.48599999999999</v>
      </c>
      <c r="F271">
        <f ca="1">_xll.BDH($A271,F$84,$B$2,$B$2,"Dir=V","Dts=H")</f>
        <v>287.2</v>
      </c>
      <c r="G271">
        <f ca="1">_xll.BDH($A271,G$84,$B$2,$B$2,"Dir=V","Dts=H")</f>
        <v>292.64999999999998</v>
      </c>
      <c r="H271">
        <f ca="1">_xll.BDH($A271,H$84,$B$2,$B$2,"Dir=V","Dts=H")</f>
        <v>282.43</v>
      </c>
      <c r="I271">
        <f ca="1">_xll.BDH($A271,I$84,$B$2,$B$2,"Dir=V","Dts=H")</f>
        <v>287.55</v>
      </c>
      <c r="J271">
        <f t="shared" ca="1" si="5"/>
        <v>362.33333333333331</v>
      </c>
      <c r="K271">
        <f t="shared" ca="1" si="6"/>
        <v>326</v>
      </c>
      <c r="L271" t="str">
        <f ca="1">_xll.BDS(A271,"BEST_ANALYST_RECS_BULK","headers=n","startrow",MATCH(1,_xll.BDS(A271,"BEST_ANALYST_RECS_BULK","headers=n","endcol=9","startcol=9","array=t"),0),"endrow",MATCH(1,_xll.BDS(A271,"BEST_ANALYST_RECS_BULK","headers=n","endcol=9","startcol=9","array=t"),0),"cols=10;rows=1")</f>
        <v>Evercore ISI</v>
      </c>
      <c r="M271" t="s">
        <v>1363</v>
      </c>
      <c r="N271" t="s">
        <v>300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31.11</v>
      </c>
      <c r="W271" t="str">
        <f ca="1">_xll.BDS(A271,"BEST_ANALYST_RECS_BULK","headers=n","startrow",MATCH(2,_xll.BDS(A271,"BEST_ANALYST_RECS_BULK","headers=n","endcol=9","startcol=9","array=t"),0),"endrow",MATCH(2,_xll.BDS(A271,"BEST_ANALYST_RECS_BULK","headers=n","endcol=9","startcol=9","array=t"),0),"cols=10;rows=1")</f>
        <v>Wolfe Research</v>
      </c>
      <c r="X271" t="s">
        <v>272</v>
      </c>
      <c r="Y271" t="s">
        <v>163</v>
      </c>
      <c r="Z271">
        <v>3</v>
      </c>
      <c r="AA271" t="s">
        <v>124</v>
      </c>
      <c r="AB271" t="s">
        <v>143</v>
      </c>
      <c r="AC271" t="s">
        <v>125</v>
      </c>
      <c r="AD271" s="2">
        <v>45708</v>
      </c>
      <c r="AE271">
        <v>2</v>
      </c>
      <c r="AF271">
        <v>11.98</v>
      </c>
      <c r="AH271" t="str">
        <f ca="1">_xll.BDS(A271,"BEST_ANALYST_RECS_BULK","headers=n","startrow",MATCH(3,_xll.BDS(A271,"BEST_ANALYST_RECS_BULK","headers=n","endcol=9","startcol=9","array=t"),0),"endrow",MATCH(3,_xll.BDS(A271,"BEST_ANALYST_RECS_BULK","headers=n","endcol=9","startcol=9","array=t"),0),"cols=10;rows=1")</f>
        <v>Melius Research LLC</v>
      </c>
      <c r="AI271" t="s">
        <v>1525</v>
      </c>
      <c r="AJ271" t="s">
        <v>142</v>
      </c>
      <c r="AK271">
        <v>3</v>
      </c>
      <c r="AL271" t="s">
        <v>124</v>
      </c>
      <c r="AM271">
        <v>376</v>
      </c>
      <c r="AN271" t="s">
        <v>2226</v>
      </c>
      <c r="AO271" s="2">
        <v>45707</v>
      </c>
      <c r="AP271">
        <v>3</v>
      </c>
      <c r="AQ271">
        <v>11.1</v>
      </c>
    </row>
    <row r="272" spans="1:43" x14ac:dyDescent="0.25">
      <c r="A272" t="s">
        <v>578</v>
      </c>
      <c r="B272">
        <f ca="1">_xll.BDH(A272,"BEST_EPS",$B$2,$B$2,"BEST_FPERIOD_OVERRIDE=1bf","fill=previous","Days=A")</f>
        <v>3.9689999999999999</v>
      </c>
      <c r="C272">
        <f ca="1">_xll.BDH(A272,"BEST_EPS",$B$2,$B$2,"BEST_FPERIOD_OVERRIDE=2bf","fill=previous","Days=A")</f>
        <v>4.3339999999999996</v>
      </c>
      <c r="D272">
        <f ca="1">_xll.BDH(A272,"BEST_EPS",$B$2,$B$2,"BEST_FPERIOD_OVERRIDE=3bf","fill=previous","Days=A")</f>
        <v>4.8730000000000002</v>
      </c>
      <c r="E272">
        <f ca="1">_xll.BDH(A272,"BEST_TARGET_PRICE",$B$2,$B$2,"fill=previous","Days=A")</f>
        <v>88.326999999999998</v>
      </c>
      <c r="F272">
        <f ca="1">_xll.BDH($A272,F$84,$B$2,$B$2,"Dir=V","Dts=H")</f>
        <v>85.36</v>
      </c>
      <c r="G272">
        <f ca="1">_xll.BDH($A272,G$84,$B$2,$B$2,"Dir=V","Dts=H")</f>
        <v>85.67</v>
      </c>
      <c r="H272">
        <f ca="1">_xll.BDH($A272,H$84,$B$2,$B$2,"Dir=V","Dts=H")</f>
        <v>83.3</v>
      </c>
      <c r="I272">
        <f ca="1">_xll.BDH($A272,I$84,$B$2,$B$2,"Dir=V","Dts=H")</f>
        <v>85.44</v>
      </c>
      <c r="J272">
        <f t="shared" ca="1" si="5"/>
        <v>87.97999999999999</v>
      </c>
      <c r="K272">
        <f t="shared" ca="1" si="6"/>
        <v>95</v>
      </c>
      <c r="L272" t="str">
        <f ca="1">_xll.BDS(A272,"BEST_ANALYST_RECS_BULK","headers=n","startrow",MATCH(1,_xll.BDS(A272,"BEST_ANALYST_RECS_BULK","headers=n","endcol=9","startcol=9","array=t"),0),"endrow",MATCH(1,_xll.BDS(A272,"BEST_ANALYST_RECS_BULK","headers=n","endcol=9","startcol=9","array=t"),0),"cols=10;rows=1")</f>
        <v>Mizuho Securities</v>
      </c>
      <c r="M272" t="s">
        <v>424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45707</v>
      </c>
      <c r="T272">
        <v>1</v>
      </c>
      <c r="U272">
        <v>72.430000000000007</v>
      </c>
      <c r="W272" t="e">
        <f ca="1">_xll.BDS(A272,"BEST_ANALYST_RECS_BULK","headers=n","startrow",MATCH(2,_xll.BDS(A272,"BEST_ANALYST_RECS_BULK","headers=n","endcol=9","startcol=9","array=t"),0),"endrow",MATCH(2,_xll.BDS(A272,"BEST_ANALYST_RECS_BULK","headers=n","endcol=9","startcol=9","array=t"),0),"cols=10;rows=1")</f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208</v>
      </c>
      <c r="AD272" s="2">
        <v>45579</v>
      </c>
      <c r="AE272">
        <v>2</v>
      </c>
      <c r="AF272">
        <v>75.260000000000005</v>
      </c>
      <c r="AH272" t="str">
        <f ca="1">_xll.BDS(A272,"BEST_ANALYST_RECS_BULK","headers=n","startrow",MATCH(3,_xll.BDS(A272,"BEST_ANALYST_RECS_BULK","headers=n","endcol=9","startcol=9","array=t"),0),"endrow",MATCH(3,_xll.BDS(A272,"BEST_ANALYST_RECS_BULK","headers=n","endcol=9","startcol=9","array=t"),0),"cols=10;rows=1")</f>
        <v>KeyBanc Capital Markets</v>
      </c>
      <c r="AI272" t="s">
        <v>323</v>
      </c>
      <c r="AJ272" t="s">
        <v>447</v>
      </c>
      <c r="AK272">
        <v>3</v>
      </c>
      <c r="AL272" t="s">
        <v>139</v>
      </c>
      <c r="AM272" t="s">
        <v>143</v>
      </c>
      <c r="AN272" t="s">
        <v>125</v>
      </c>
      <c r="AO272" s="2">
        <v>45629</v>
      </c>
      <c r="AP272">
        <v>3</v>
      </c>
      <c r="AQ272">
        <v>51.86</v>
      </c>
    </row>
    <row r="273" spans="1:43" x14ac:dyDescent="0.25">
      <c r="A273" t="s">
        <v>808</v>
      </c>
      <c r="B273">
        <f ca="1">_xll.BDH(A273,"BEST_EPS",$B$2,$B$2,"BEST_FPERIOD_OVERRIDE=1bf","fill=previous","Days=A")</f>
        <v>4.7039999999999997</v>
      </c>
      <c r="C273">
        <f ca="1">_xll.BDH(A273,"BEST_EPS",$B$2,$B$2,"BEST_FPERIOD_OVERRIDE=2bf","fill=previous","Days=A")</f>
        <v>5.0510000000000002</v>
      </c>
      <c r="D273">
        <f ca="1">_xll.BDH(A273,"BEST_EPS",$B$2,$B$2,"BEST_FPERIOD_OVERRIDE=3bf","fill=previous","Days=A")</f>
        <v>5.39</v>
      </c>
      <c r="E273">
        <f ca="1">_xll.BDH(A273,"BEST_TARGET_PRICE",$B$2,$B$2,"fill=previous","Days=A")</f>
        <v>55.518999999999998</v>
      </c>
      <c r="F273">
        <f ca="1">_xll.BDH($A273,F$84,$B$2,$B$2,"Dir=V","Dts=H")</f>
        <v>53</v>
      </c>
      <c r="G273">
        <f ca="1">_xll.BDH($A273,G$84,$B$2,$B$2,"Dir=V","Dts=H")</f>
        <v>53.72</v>
      </c>
      <c r="H273">
        <f ca="1">_xll.BDH($A273,H$84,$B$2,$B$2,"Dir=V","Dts=H")</f>
        <v>51.5914</v>
      </c>
      <c r="I273">
        <f ca="1">_xll.BDH($A273,I$84,$B$2,$B$2,"Dir=V","Dts=H")</f>
        <v>53.13</v>
      </c>
      <c r="J273">
        <f t="shared" ca="1" si="5"/>
        <v>49.666666666666664</v>
      </c>
      <c r="K273">
        <f t="shared" ca="1" si="6"/>
        <v>47</v>
      </c>
      <c r="L273" t="str">
        <f ca="1">_xll.BDS(A273,"BEST_ANALYST_RECS_BULK","headers=n","startrow",MATCH(1,_xll.BDS(A273,"BEST_ANALYST_RECS_BULK","headers=n","endcol=9","startcol=9","array=t"),0),"endrow",MATCH(1,_xll.BDS(A273,"BEST_ANALYST_RECS_BULK","headers=n","endcol=9","startcol=9","array=t"),0),"cols=10;rows=1")</f>
        <v>Wells Fargo</v>
      </c>
      <c r="M273" t="s">
        <v>1519</v>
      </c>
      <c r="N273" t="s">
        <v>315</v>
      </c>
      <c r="O273">
        <v>1</v>
      </c>
      <c r="P273" t="s">
        <v>124</v>
      </c>
      <c r="Q273">
        <v>47</v>
      </c>
      <c r="R273" t="s">
        <v>125</v>
      </c>
      <c r="S273" s="2">
        <v>45707</v>
      </c>
      <c r="T273">
        <v>1</v>
      </c>
      <c r="U273">
        <v>28.03</v>
      </c>
      <c r="W273" t="str">
        <f ca="1">_xll.BDS(A273,"BEST_ANALYST_RECS_BULK","headers=n","startrow",MATCH(2,_xll.BDS(A273,"BEST_ANALYST_RECS_BULK","headers=n","endcol=9","startcol=9","array=t"),0),"endrow",MATCH(2,_xll.BDS(A273,"BEST_ANALYST_RECS_BULK","headers=n","endcol=9","startcol=9","array=t"),0),"cols=10;rows=1")</f>
        <v>Jefferies</v>
      </c>
      <c r="X273" t="s">
        <v>1509</v>
      </c>
      <c r="Y273" t="s">
        <v>142</v>
      </c>
      <c r="Z273">
        <v>3</v>
      </c>
      <c r="AA273" t="s">
        <v>124</v>
      </c>
      <c r="AB273">
        <v>54</v>
      </c>
      <c r="AC273" t="s">
        <v>125</v>
      </c>
      <c r="AD273" s="2">
        <v>45707</v>
      </c>
      <c r="AE273">
        <v>2</v>
      </c>
      <c r="AF273">
        <v>27.75</v>
      </c>
      <c r="AH273" t="str">
        <f ca="1">_xll.BDS(A273,"BEST_ANALYST_RECS_BULK","headers=n","startrow",MATCH(3,_xll.BDS(A273,"BEST_ANALYST_RECS_BULK","headers=n","endcol=9","startcol=9","array=t"),0),"endrow",MATCH(3,_xll.BDS(A273,"BEST_ANALYST_RECS_BULK","headers=n","endcol=9","startcol=9","array=t"),0),"cols=10;rows=1")</f>
        <v>Arete Research</v>
      </c>
      <c r="AI273" t="s">
        <v>2072</v>
      </c>
      <c r="AJ273" t="s">
        <v>138</v>
      </c>
      <c r="AK273">
        <v>3</v>
      </c>
      <c r="AL273" t="s">
        <v>124</v>
      </c>
      <c r="AM273">
        <v>48</v>
      </c>
      <c r="AN273" t="s">
        <v>125</v>
      </c>
      <c r="AO273" s="2">
        <v>45698</v>
      </c>
      <c r="AP273">
        <v>3</v>
      </c>
      <c r="AQ273">
        <v>23.03</v>
      </c>
    </row>
    <row r="274" spans="1:43" x14ac:dyDescent="0.25">
      <c r="A274" t="s">
        <v>735</v>
      </c>
      <c r="B274">
        <f ca="1">_xll.BDH(A274,"BEST_EPS",$B$2,$B$2,"BEST_FPERIOD_OVERRIDE=1bf","fill=previous","Days=A")</f>
        <v>4.0590000000000002</v>
      </c>
      <c r="C274">
        <f ca="1">_xll.BDH(A274,"BEST_EPS",$B$2,$B$2,"BEST_FPERIOD_OVERRIDE=2bf","fill=previous","Days=A")</f>
        <v>4.2889999999999997</v>
      </c>
      <c r="D274">
        <f ca="1">_xll.BDH(A274,"BEST_EPS",$B$2,$B$2,"BEST_FPERIOD_OVERRIDE=3bf","fill=previous","Days=A")</f>
        <v>4.54</v>
      </c>
      <c r="E274">
        <f ca="1">_xll.BDH(A274,"BEST_TARGET_PRICE",$B$2,$B$2,"fill=previous","Days=A")</f>
        <v>67.75</v>
      </c>
      <c r="F274">
        <f ca="1">_xll.BDH($A274,F$84,$B$2,$B$2,"Dir=V","Dts=H")</f>
        <v>68.56</v>
      </c>
      <c r="G274">
        <f ca="1">_xll.BDH($A274,G$84,$B$2,$B$2,"Dir=V","Dts=H")</f>
        <v>69.06</v>
      </c>
      <c r="H274">
        <f ca="1">_xll.BDH($A274,H$84,$B$2,$B$2,"Dir=V","Dts=H")</f>
        <v>68.41</v>
      </c>
      <c r="I274">
        <f ca="1">_xll.BDH($A274,I$84,$B$2,$B$2,"Dir=V","Dts=H")</f>
        <v>68.81</v>
      </c>
      <c r="J274">
        <f t="shared" ca="1" si="5"/>
        <v>64.333333333333329</v>
      </c>
      <c r="K274">
        <f t="shared" ca="1" si="6"/>
        <v>62</v>
      </c>
      <c r="L274" t="str">
        <f ca="1">_xll.BDS(A274,"BEST_ANALYST_RECS_BULK","headers=n","startrow",MATCH(1,_xll.BDS(A274,"BEST_ANALYST_RECS_BULK","headers=n","endcol=9","startcol=9","array=t"),0),"endrow",MATCH(1,_xll.BDS(A274,"BEST_ANALYST_RECS_BULK","headers=n","endcol=9","startcol=9","array=t"),0),"cols=10;rows=1")</f>
        <v>Barclays</v>
      </c>
      <c r="M274" t="s">
        <v>437</v>
      </c>
      <c r="N274" t="s">
        <v>136</v>
      </c>
      <c r="O274">
        <v>5</v>
      </c>
      <c r="P274" t="s">
        <v>124</v>
      </c>
      <c r="Q274">
        <v>62</v>
      </c>
      <c r="R274" t="s">
        <v>125</v>
      </c>
      <c r="S274" s="2">
        <v>45684</v>
      </c>
      <c r="T274">
        <v>1</v>
      </c>
      <c r="U274">
        <v>41.51</v>
      </c>
      <c r="W274" t="str">
        <f ca="1">_xll.BDS(A274,"BEST_ANALYST_RECS_BULK","headers=n","startrow",MATCH(2,_xll.BDS(A274,"BEST_ANALYST_RECS_BULK","headers=n","endcol=9","startcol=9","array=t"),0),"endrow",MATCH(2,_xll.BDS(A274,"BEST_ANALYST_RECS_BULK","headers=n","endcol=9","startcol=9","array=t"),0),"cols=10;rows=1")</f>
        <v>Citi</v>
      </c>
      <c r="X274" t="s">
        <v>230</v>
      </c>
      <c r="Y274" t="s">
        <v>126</v>
      </c>
      <c r="Z274">
        <v>5</v>
      </c>
      <c r="AA274" t="s">
        <v>124</v>
      </c>
      <c r="AB274">
        <v>64</v>
      </c>
      <c r="AC274" t="s">
        <v>125</v>
      </c>
      <c r="AD274" s="2">
        <v>45489</v>
      </c>
      <c r="AE274">
        <v>2</v>
      </c>
      <c r="AF274">
        <v>37.450000000000003</v>
      </c>
      <c r="AH274" t="str">
        <f ca="1">_xll.BDS(A274,"BEST_ANALYST_RECS_BULK","headers=n","startrow",MATCH(3,_xll.BDS(A274,"BEST_ANALYST_RECS_BULK","headers=n","endcol=9","startcol=9","array=t"),0),"endrow",MATCH(3,_xll.BDS(A274,"BEST_ANALYST_RECS_BULK","headers=n","endcol=9","startcol=9","array=t"),0),"cols=10;rows=1")</f>
        <v>Morningstar</v>
      </c>
      <c r="AI274" t="s">
        <v>414</v>
      </c>
      <c r="AJ274" t="s">
        <v>142</v>
      </c>
      <c r="AK274">
        <v>3</v>
      </c>
      <c r="AL274" t="s">
        <v>139</v>
      </c>
      <c r="AM274">
        <v>67</v>
      </c>
      <c r="AN274" t="s">
        <v>125</v>
      </c>
      <c r="AO274" s="2">
        <v>45700</v>
      </c>
      <c r="AP274">
        <v>3</v>
      </c>
      <c r="AQ274">
        <v>37.450000000000003</v>
      </c>
    </row>
    <row r="275" spans="1:43" x14ac:dyDescent="0.25">
      <c r="A275" t="s">
        <v>479</v>
      </c>
      <c r="B275">
        <f ca="1">_xll.BDH(A275,"BEST_EPS",$B$2,$B$2,"BEST_FPERIOD_OVERRIDE=1bf","fill=previous","Days=A")</f>
        <v>2.4950000000000001</v>
      </c>
      <c r="C275">
        <f ca="1">_xll.BDH(A275,"BEST_EPS",$B$2,$B$2,"BEST_FPERIOD_OVERRIDE=2bf","fill=previous","Days=A")</f>
        <v>2.7989999999999999</v>
      </c>
      <c r="D275">
        <f ca="1">_xll.BDH(A275,"BEST_EPS",$B$2,$B$2,"BEST_FPERIOD_OVERRIDE=3bf","fill=previous","Days=A")</f>
        <v>3.1629999999999998</v>
      </c>
      <c r="E275">
        <f ca="1">_xll.BDH(A275,"BEST_TARGET_PRICE",$B$2,$B$2,"fill=previous","Days=A")</f>
        <v>80.206999999999994</v>
      </c>
      <c r="F275">
        <f ca="1">_xll.BDH($A275,F$84,$B$2,$B$2,"Dir=V","Dts=H")</f>
        <v>72.94</v>
      </c>
      <c r="G275">
        <f ca="1">_xll.BDH($A275,G$84,$B$2,$B$2,"Dir=V","Dts=H")</f>
        <v>73.12</v>
      </c>
      <c r="H275">
        <f ca="1">_xll.BDH($A275,H$84,$B$2,$B$2,"Dir=V","Dts=H")</f>
        <v>70.55</v>
      </c>
      <c r="I275">
        <f ca="1">_xll.BDH($A275,I$84,$B$2,$B$2,"Dir=V","Dts=H")</f>
        <v>71.45</v>
      </c>
      <c r="J275">
        <f t="shared" ca="1" si="5"/>
        <v>74.333333333333329</v>
      </c>
      <c r="K275">
        <f t="shared" ca="1" si="6"/>
        <v>61</v>
      </c>
      <c r="L275" t="str">
        <f ca="1">_xll.BDS(A275,"BEST_ANALYST_RECS_BULK","headers=n","startrow",MATCH(1,_xll.BDS(A275,"BEST_ANALYST_RECS_BULK","headers=n","endcol=9","startcol=9","array=t"),0),"endrow",MATCH(1,_xll.BDS(A275,"BEST_ANALYST_RECS_BULK","headers=n","endcol=9","startcol=9","array=t"),0),"cols=10;rows=1")</f>
        <v>Wolfe Research</v>
      </c>
      <c r="M275" t="s">
        <v>1389</v>
      </c>
      <c r="N275" t="s">
        <v>196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25.39</v>
      </c>
      <c r="W275" t="str">
        <f ca="1">_xll.BDS(A275,"BEST_ANALYST_RECS_BULK","headers=n","startrow",MATCH(2,_xll.BDS(A275,"BEST_ANALYST_RECS_BULK","headers=n","endcol=9","startcol=9","array=t"),0),"endrow",MATCH(2,_xll.BDS(A275,"BEST_ANALYST_RECS_BULK","headers=n","endcol=9","startcol=9","array=t"),0),"cols=10;rows=1")</f>
        <v>Bernstein</v>
      </c>
      <c r="X275" t="s">
        <v>2106</v>
      </c>
      <c r="Y275" t="s">
        <v>186</v>
      </c>
      <c r="Z275">
        <v>3</v>
      </c>
      <c r="AA275" t="s">
        <v>124</v>
      </c>
      <c r="AB275">
        <v>78</v>
      </c>
      <c r="AC275" t="s">
        <v>125</v>
      </c>
      <c r="AD275" s="2">
        <v>45699</v>
      </c>
      <c r="AE275">
        <v>2</v>
      </c>
      <c r="AF275">
        <v>21.91</v>
      </c>
      <c r="AH275" t="str">
        <f ca="1">_xll.BDS(A275,"BEST_ANALYST_RECS_BULK","headers=n","startrow",MATCH(3,_xll.BDS(A275,"BEST_ANALYST_RECS_BULK","headers=n","endcol=9","startcol=9","array=t"),0),"endrow",MATCH(3,_xll.BDS(A275,"BEST_ANALYST_RECS_BULK","headers=n","endcol=9","startcol=9","array=t"),0),"cols=10;rows=1")</f>
        <v>Morningstar</v>
      </c>
      <c r="AI275" t="s">
        <v>205</v>
      </c>
      <c r="AJ275" t="s">
        <v>142</v>
      </c>
      <c r="AK275">
        <v>3</v>
      </c>
      <c r="AL275" t="s">
        <v>124</v>
      </c>
      <c r="AM275">
        <v>84</v>
      </c>
      <c r="AN275" t="s">
        <v>125</v>
      </c>
      <c r="AO275" s="2">
        <v>45700</v>
      </c>
      <c r="AP275">
        <v>3</v>
      </c>
      <c r="AQ275">
        <v>12.22</v>
      </c>
    </row>
    <row r="276" spans="1:43" x14ac:dyDescent="0.25">
      <c r="A276" t="s">
        <v>485</v>
      </c>
      <c r="B276">
        <f ca="1">_xll.BDH(A276,"BEST_EPS",$B$2,$B$2,"BEST_FPERIOD_OVERRIDE=1bf","fill=previous","Days=A")</f>
        <v>2.68</v>
      </c>
      <c r="C276">
        <f ca="1">_xll.BDH(A276,"BEST_EPS",$B$2,$B$2,"BEST_FPERIOD_OVERRIDE=2bf","fill=previous","Days=A")</f>
        <v>2.8250000000000002</v>
      </c>
      <c r="D276">
        <f ca="1">_xll.BDH(A276,"BEST_EPS",$B$2,$B$2,"BEST_FPERIOD_OVERRIDE=3bf","fill=previous","Days=A")</f>
        <v>3.0009999999999999</v>
      </c>
      <c r="E276">
        <f ca="1">_xll.BDH(A276,"BEST_TARGET_PRICE",$B$2,$B$2,"fill=previous","Days=A")</f>
        <v>44.646999999999998</v>
      </c>
      <c r="F276">
        <f ca="1">_xll.BDH($A276,F$84,$B$2,$B$2,"Dir=V","Dts=H")</f>
        <v>43.56</v>
      </c>
      <c r="G276">
        <f ca="1">_xll.BDH($A276,G$84,$B$2,$B$2,"Dir=V","Dts=H")</f>
        <v>44.24</v>
      </c>
      <c r="H276">
        <f ca="1">_xll.BDH($A276,H$84,$B$2,$B$2,"Dir=V","Dts=H")</f>
        <v>43.36</v>
      </c>
      <c r="I276">
        <f ca="1">_xll.BDH($A276,I$84,$B$2,$B$2,"Dir=V","Dts=H")</f>
        <v>44.04</v>
      </c>
      <c r="J276">
        <f t="shared" ca="1" si="5"/>
        <v>42.993333333333332</v>
      </c>
      <c r="K276">
        <f t="shared" ca="1" si="6"/>
        <v>46</v>
      </c>
      <c r="L276" t="str">
        <f ca="1">_xll.BDS(A276,"BEST_ANALYST_RECS_BULK","headers=n","startrow",MATCH(1,_xll.BDS(A276,"BEST_ANALYST_RECS_BULK","headers=n","endcol=9","startcol=9","array=t"),0),"endrow",MATCH(1,_xll.BDS(A276,"BEST_ANALYST_RECS_BULK","headers=n","endcol=9","startcol=9","array=t"),0),"cols=10;rows=1")</f>
        <v>Barclays</v>
      </c>
      <c r="M276" t="s">
        <v>437</v>
      </c>
      <c r="N276" t="s">
        <v>136</v>
      </c>
      <c r="O276">
        <v>5</v>
      </c>
      <c r="P276" t="s">
        <v>124</v>
      </c>
      <c r="Q276">
        <v>48</v>
      </c>
      <c r="R276" t="s">
        <v>125</v>
      </c>
      <c r="S276" s="2">
        <v>45712</v>
      </c>
      <c r="T276">
        <v>1</v>
      </c>
      <c r="U276">
        <v>26.14</v>
      </c>
      <c r="W276" t="str">
        <f ca="1">_xll.BDS(A276,"BEST_ANALYST_RECS_BULK","headers=n","startrow",MATCH(2,_xll.BDS(A276,"BEST_ANALYST_RECS_BULK","headers=n","endcol=9","startcol=9","array=t"),0),"endrow",MATCH(2,_xll.BDS(A276,"BEST_ANALYST_RECS_BULK","headers=n","endcol=9","startcol=9","array=t"),0),"cols=10;rows=1")</f>
        <v>Morningstar</v>
      </c>
      <c r="X276" t="s">
        <v>423</v>
      </c>
      <c r="Y276" t="s">
        <v>142</v>
      </c>
      <c r="Z276">
        <v>3</v>
      </c>
      <c r="AA276" t="s">
        <v>135</v>
      </c>
      <c r="AB276">
        <v>41</v>
      </c>
      <c r="AC276" t="s">
        <v>125</v>
      </c>
      <c r="AD276" s="2">
        <v>45700</v>
      </c>
      <c r="AE276">
        <v>2</v>
      </c>
      <c r="AF276">
        <v>18.53</v>
      </c>
      <c r="AH276" t="str">
        <f ca="1">_xll.BDS(A276,"BEST_ANALYST_RECS_BULK","headers=n","startrow",MATCH(3,_xll.BDS(A276,"BEST_ANALYST_RECS_BULK","headers=n","endcol=9","startcol=9","array=t"),0),"endrow",MATCH(3,_xll.BDS(A276,"BEST_ANALYST_RECS_BULK","headers=n","endcol=9","startcol=9","array=t"),0),"cols=10;rows=1")</f>
        <v>Guggenheim</v>
      </c>
      <c r="AI276" t="s">
        <v>438</v>
      </c>
      <c r="AJ276" t="s">
        <v>126</v>
      </c>
      <c r="AK276">
        <v>5</v>
      </c>
      <c r="AL276" t="s">
        <v>124</v>
      </c>
      <c r="AM276">
        <v>46</v>
      </c>
      <c r="AN276" t="s">
        <v>125</v>
      </c>
      <c r="AO276" s="2">
        <v>45700</v>
      </c>
      <c r="AP276">
        <v>3</v>
      </c>
      <c r="AQ276">
        <v>11.49</v>
      </c>
    </row>
    <row r="277" spans="1:43" x14ac:dyDescent="0.25">
      <c r="A277" t="s">
        <v>694</v>
      </c>
      <c r="B277">
        <f ca="1">_xll.BDH(A277,"BEST_EPS",$B$2,$B$2,"BEST_FPERIOD_OVERRIDE=1bf","fill=previous","Days=A")</f>
        <v>5.5789999999999997</v>
      </c>
      <c r="C277">
        <f ca="1">_xll.BDH(A277,"BEST_EPS",$B$2,$B$2,"BEST_FPERIOD_OVERRIDE=2bf","fill=previous","Days=A")</f>
        <v>5.8959999999999999</v>
      </c>
      <c r="D277">
        <f ca="1">_xll.BDH(A277,"BEST_EPS",$B$2,$B$2,"BEST_FPERIOD_OVERRIDE=3bf","fill=previous","Days=A")</f>
        <v>6.2619999999999996</v>
      </c>
      <c r="E277">
        <f ca="1">_xll.BDH(A277,"BEST_TARGET_PRICE",$B$2,$B$2,"fill=previous","Days=A")</f>
        <v>117.086</v>
      </c>
      <c r="F277">
        <f ca="1">_xll.BDH($A277,F$84,$B$2,$B$2,"Dir=V","Dts=H")</f>
        <v>116.89</v>
      </c>
      <c r="G277">
        <f ca="1">_xll.BDH($A277,G$84,$B$2,$B$2,"Dir=V","Dts=H")</f>
        <v>119.85</v>
      </c>
      <c r="H277">
        <f ca="1">_xll.BDH($A277,H$84,$B$2,$B$2,"Dir=V","Dts=H")</f>
        <v>116.89</v>
      </c>
      <c r="I277">
        <f ca="1">_xll.BDH($A277,I$84,$B$2,$B$2,"Dir=V","Dts=H")</f>
        <v>118.48</v>
      </c>
      <c r="J277">
        <f t="shared" ca="1" si="5"/>
        <v>111.26333333333334</v>
      </c>
      <c r="K277">
        <f t="shared" ca="1" si="6"/>
        <v>112</v>
      </c>
      <c r="L277" t="str">
        <f ca="1">_xll.BDS(A277,"BEST_ANALYST_RECS_BULK","headers=n","startrow",MATCH(1,_xll.BDS(A277,"BEST_ANALYST_RECS_BULK","headers=n","endcol=9","startcol=9","array=t"),0),"endrow",MATCH(1,_xll.BDS(A277,"BEST_ANALYST_RECS_BULK","headers=n","endcol=9","startcol=9","array=t"),0),"cols=10;rows=1")</f>
        <v>Morningstar</v>
      </c>
      <c r="M277" t="s">
        <v>296</v>
      </c>
      <c r="N277" t="s">
        <v>142</v>
      </c>
      <c r="O277">
        <v>3</v>
      </c>
      <c r="P277" t="s">
        <v>124</v>
      </c>
      <c r="Q277">
        <v>112</v>
      </c>
      <c r="R277" t="s">
        <v>125</v>
      </c>
      <c r="S277" s="2">
        <v>45706</v>
      </c>
      <c r="T277">
        <v>1</v>
      </c>
      <c r="U277">
        <v>17.23</v>
      </c>
      <c r="W277" t="str">
        <f ca="1">_xll.BDS(A277,"BEST_ANALYST_RECS_BULK","headers=n","startrow",MATCH(2,_xll.BDS(A277,"BEST_ANALYST_RECS_BULK","headers=n","endcol=9","startcol=9","array=t"),0),"endrow",MATCH(2,_xll.BDS(A277,"BEST_ANALYST_RECS_BULK","headers=n","endcol=9","startcol=9","array=t"),0),"cols=10;rows=1")</f>
        <v>Wolfe Research</v>
      </c>
      <c r="X277" t="s">
        <v>2273</v>
      </c>
      <c r="Y277" t="s">
        <v>196</v>
      </c>
      <c r="Z277">
        <v>1</v>
      </c>
      <c r="AA277" t="s">
        <v>124</v>
      </c>
      <c r="AB277">
        <v>105</v>
      </c>
      <c r="AC277" t="s">
        <v>125</v>
      </c>
      <c r="AD277" s="2">
        <v>45706</v>
      </c>
      <c r="AE277">
        <v>2</v>
      </c>
      <c r="AF277">
        <v>4.1900000000000004</v>
      </c>
      <c r="AH277" t="str">
        <f ca="1">_xll.BDS(A277,"BEST_ANALYST_RECS_BULK","headers=n","startrow",MATCH(3,_xll.BDS(A277,"BEST_ANALYST_RECS_BULK","headers=n","endcol=9","startcol=9","array=t"),0),"endrow",MATCH(3,_xll.BDS(A277,"BEST_ANALYST_RECS_BULK","headers=n","endcol=9","startcol=9","array=t"),0),"cols=10;rows=1")</f>
        <v>TD Cowen</v>
      </c>
      <c r="AI277" t="s">
        <v>2247</v>
      </c>
      <c r="AJ277" t="s">
        <v>147</v>
      </c>
      <c r="AK277">
        <v>1</v>
      </c>
      <c r="AL277" t="s">
        <v>124</v>
      </c>
      <c r="AM277">
        <v>117</v>
      </c>
      <c r="AN277" t="s">
        <v>125</v>
      </c>
      <c r="AO277" s="2">
        <v>45706</v>
      </c>
      <c r="AP277">
        <v>3</v>
      </c>
      <c r="AQ277">
        <v>3.96</v>
      </c>
    </row>
    <row r="278" spans="1:43" x14ac:dyDescent="0.25">
      <c r="A278" t="s">
        <v>681</v>
      </c>
      <c r="B278">
        <f ca="1">_xll.BDH(A278,"BEST_EPS",$B$2,$B$2,"BEST_FPERIOD_OVERRIDE=1bf","fill=previous","Days=A")</f>
        <v>14.744999999999999</v>
      </c>
      <c r="C278">
        <f ca="1">_xll.BDH(A278,"BEST_EPS",$B$2,$B$2,"BEST_FPERIOD_OVERRIDE=2bf","fill=previous","Days=A")</f>
        <v>17.327000000000002</v>
      </c>
      <c r="D278">
        <f ca="1">_xll.BDH(A278,"BEST_EPS",$B$2,$B$2,"BEST_FPERIOD_OVERRIDE=3bf","fill=previous","Days=A")</f>
        <v>19.873999999999999</v>
      </c>
      <c r="E278">
        <f ca="1">_xll.BDH(A278,"BEST_TARGET_PRICE",$B$2,$B$2,"fill=previous","Days=A")</f>
        <v>211.167</v>
      </c>
      <c r="F278">
        <f ca="1">_xll.BDH($A278,F$84,$B$2,$B$2,"Dir=V","Dts=H")</f>
        <v>199.99</v>
      </c>
      <c r="G278">
        <f ca="1">_xll.BDH($A278,G$84,$B$2,$B$2,"Dir=V","Dts=H")</f>
        <v>201.5</v>
      </c>
      <c r="H278">
        <f ca="1">_xll.BDH($A278,H$84,$B$2,$B$2,"Dir=V","Dts=H")</f>
        <v>196.36</v>
      </c>
      <c r="I278">
        <f ca="1">_xll.BDH($A278,I$84,$B$2,$B$2,"Dir=V","Dts=H")</f>
        <v>199.76</v>
      </c>
      <c r="J278">
        <f t="shared" ca="1" si="5"/>
        <v>214.33333333333334</v>
      </c>
      <c r="K278">
        <f t="shared" ca="1" si="6"/>
        <v>235</v>
      </c>
      <c r="L278" t="str">
        <f ca="1">_xll.BDS(A278,"BEST_ANALYST_RECS_BULK","headers=n","startrow",MATCH(1,_xll.BDS(A278,"BEST_ANALYST_RECS_BULK","headers=n","endcol=9","startcol=9","array=t"),0),"endrow",MATCH(1,_xll.BDS(A278,"BEST_ANALYST_RECS_BULK","headers=n","endcol=9","startcol=9","array=t"),0),"cols=10;rows=1")</f>
        <v>B Riley Securities Inc.</v>
      </c>
      <c r="M278" t="s">
        <v>1506</v>
      </c>
      <c r="N278" t="s">
        <v>126</v>
      </c>
      <c r="O278">
        <v>5</v>
      </c>
      <c r="P278" t="s">
        <v>124</v>
      </c>
      <c r="Q278">
        <v>235</v>
      </c>
      <c r="R278" t="s">
        <v>125</v>
      </c>
      <c r="S278" s="2">
        <v>45713</v>
      </c>
      <c r="T278">
        <v>1</v>
      </c>
      <c r="U278">
        <v>46.71</v>
      </c>
      <c r="W278" t="str">
        <f ca="1">_xll.BDS(A278,"BEST_ANALYST_RECS_BULK","headers=n","startrow",MATCH(2,_xll.BDS(A278,"BEST_ANALYST_RECS_BULK","headers=n","endcol=9","startcol=9","array=t"),0),"endrow",MATCH(2,_xll.BDS(A278,"BEST_ANALYST_RECS_BULK","headers=n","endcol=9","startcol=9","array=t"),0),"cols=10;rows=1")</f>
        <v>Deutsche Bank</v>
      </c>
      <c r="X278" t="s">
        <v>2056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32.619999999999997</v>
      </c>
      <c r="AH278" t="str">
        <f ca="1">_xll.BDS(A278,"BEST_ANALYST_RECS_BULK","headers=n","startrow",MATCH(3,_xll.BDS(A278,"BEST_ANALYST_RECS_BULK","headers=n","endcol=9","startcol=9","array=t"),0),"endrow",MATCH(3,_xll.BDS(A278,"BEST_ANALYST_RECS_BULK","headers=n","endcol=9","startcol=9","array=t"),0),"cols=10;rows=1")</f>
        <v>Zacks</v>
      </c>
      <c r="AI278" t="s">
        <v>157</v>
      </c>
      <c r="AJ278" t="s">
        <v>138</v>
      </c>
      <c r="AK278">
        <v>3</v>
      </c>
      <c r="AL278" t="s">
        <v>124</v>
      </c>
      <c r="AM278">
        <v>212</v>
      </c>
      <c r="AN278" t="s">
        <v>132</v>
      </c>
      <c r="AO278" s="2">
        <v>45698</v>
      </c>
      <c r="AP278">
        <v>3</v>
      </c>
      <c r="AQ278">
        <v>22.87</v>
      </c>
    </row>
    <row r="279" spans="1:43" x14ac:dyDescent="0.25">
      <c r="A279" t="s">
        <v>505</v>
      </c>
      <c r="B279">
        <f ca="1">_xll.BDH(A279,"BEST_EPS",$B$2,$B$2,"BEST_FPERIOD_OVERRIDE=1bf","fill=previous","Days=A")</f>
        <v>4.7510000000000003</v>
      </c>
      <c r="C279">
        <f ca="1">_xll.BDH(A279,"BEST_EPS",$B$2,$B$2,"BEST_FPERIOD_OVERRIDE=2bf","fill=previous","Days=A")</f>
        <v>5.1349999999999998</v>
      </c>
      <c r="D279">
        <f ca="1">_xll.BDH(A279,"BEST_EPS",$B$2,$B$2,"BEST_FPERIOD_OVERRIDE=3bf","fill=previous","Days=A")</f>
        <v>5.6509999999999998</v>
      </c>
      <c r="E279">
        <f ca="1">_xll.BDH(A279,"BEST_TARGET_PRICE",$B$2,$B$2,"fill=previous","Days=A")</f>
        <v>168.58799999999999</v>
      </c>
      <c r="F279">
        <f ca="1">_xll.BDH($A279,F$84,$B$2,$B$2,"Dir=V","Dts=H")</f>
        <v>160.25</v>
      </c>
      <c r="G279">
        <f ca="1">_xll.BDH($A279,G$84,$B$2,$B$2,"Dir=V","Dts=H")</f>
        <v>162.77000000000001</v>
      </c>
      <c r="H279">
        <f ca="1">_xll.BDH($A279,H$84,$B$2,$B$2,"Dir=V","Dts=H")</f>
        <v>159.09</v>
      </c>
      <c r="I279">
        <f ca="1">_xll.BDH($A279,I$84,$B$2,$B$2,"Dir=V","Dts=H")</f>
        <v>161.28</v>
      </c>
      <c r="J279">
        <f t="shared" ca="1" si="5"/>
        <v>169.33333333333334</v>
      </c>
      <c r="K279">
        <f t="shared" ca="1" si="6"/>
        <v>165</v>
      </c>
      <c r="L279" t="str">
        <f ca="1">_xll.BDS(A279,"BEST_ANALYST_RECS_BULK","headers=n","startrow",MATCH(1,_xll.BDS(A279,"BEST_ANALYST_RECS_BULK","headers=n","endcol=9","startcol=9","array=t"),0),"endrow",MATCH(1,_xll.BDS(A279,"BEST_ANALYST_RECS_BULK","headers=n","endcol=9","startcol=9","array=t"),0),"cols=10;rows=1")</f>
        <v>Wells Fargo</v>
      </c>
      <c r="M279" t="s">
        <v>1365</v>
      </c>
      <c r="N279" t="s">
        <v>181</v>
      </c>
      <c r="O279">
        <v>3</v>
      </c>
      <c r="P279" t="s">
        <v>124</v>
      </c>
      <c r="Q279">
        <v>165</v>
      </c>
      <c r="R279" t="s">
        <v>125</v>
      </c>
      <c r="S279" s="2">
        <v>45708</v>
      </c>
      <c r="T279">
        <v>1</v>
      </c>
      <c r="U279">
        <v>21.33</v>
      </c>
      <c r="W279" t="str">
        <f ca="1">_xll.BDS(A279,"BEST_ANALYST_RECS_BULK","headers=n","startrow",MATCH(2,_xll.BDS(A279,"BEST_ANALYST_RECS_BULK","headers=n","endcol=9","startcol=9","array=t"),0),"endrow",MATCH(2,_xll.BDS(A279,"BEST_ANALYST_RECS_BULK","headers=n","endcol=9","startcol=9","array=t"),0),"cols=10;rows=1")</f>
        <v>KeyBanc Capital Markets</v>
      </c>
      <c r="X279" t="s">
        <v>1453</v>
      </c>
      <c r="Y279" t="s">
        <v>136</v>
      </c>
      <c r="Z279">
        <v>5</v>
      </c>
      <c r="AA279" t="s">
        <v>124</v>
      </c>
      <c r="AB279">
        <v>178</v>
      </c>
      <c r="AC279" t="s">
        <v>125</v>
      </c>
      <c r="AD279" s="2">
        <v>45698</v>
      </c>
      <c r="AE279">
        <v>2</v>
      </c>
      <c r="AF279">
        <v>18.309999999999999</v>
      </c>
      <c r="AH279" t="str">
        <f ca="1">_xll.BDS(A279,"BEST_ANALYST_RECS_BULK","headers=n","startrow",MATCH(3,_xll.BDS(A279,"BEST_ANALYST_RECS_BULK","headers=n","endcol=9","startcol=9","array=t"),0),"endrow",MATCH(3,_xll.BDS(A279,"BEST_ANALYST_RECS_BULK","headers=n","endcol=9","startcol=9","array=t"),0),"cols=10;rows=1")</f>
        <v>Barclays</v>
      </c>
      <c r="AI279" t="s">
        <v>1468</v>
      </c>
      <c r="AJ279" t="s">
        <v>136</v>
      </c>
      <c r="AK279">
        <v>5</v>
      </c>
      <c r="AL279" t="s">
        <v>124</v>
      </c>
      <c r="AM279">
        <v>184</v>
      </c>
      <c r="AN279" t="s">
        <v>125</v>
      </c>
      <c r="AO279" s="2">
        <v>45670</v>
      </c>
      <c r="AP279">
        <v>3</v>
      </c>
      <c r="AQ279">
        <v>16.64</v>
      </c>
    </row>
    <row r="280" spans="1:43" x14ac:dyDescent="0.25">
      <c r="A280" t="s">
        <v>471</v>
      </c>
      <c r="B280">
        <f ca="1">_xll.BDH(A280,"BEST_EPS",$B$2,$B$2,"BEST_FPERIOD_OVERRIDE=1bf","fill=previous","Days=A")</f>
        <v>1.4570000000000001</v>
      </c>
      <c r="C280">
        <f ca="1">_xll.BDH(A280,"BEST_EPS",$B$2,$B$2,"BEST_FPERIOD_OVERRIDE=2bf","fill=previous","Days=A")</f>
        <v>1.6779999999999999</v>
      </c>
      <c r="D280">
        <f ca="1">_xll.BDH(A280,"BEST_EPS",$B$2,$B$2,"BEST_FPERIOD_OVERRIDE=3bf","fill=previous","Days=A")</f>
        <v>1.772</v>
      </c>
      <c r="E280">
        <f ca="1">_xll.BDH(A280,"BEST_TARGET_PRICE",$B$2,$B$2,"fill=previous","Days=A")</f>
        <v>10.473000000000001</v>
      </c>
      <c r="F280">
        <f ca="1">_xll.BDH($A280,F$84,$B$2,$B$2,"Dir=V","Dts=H")</f>
        <v>9.3650000000000002</v>
      </c>
      <c r="G280">
        <f ca="1">_xll.BDH($A280,G$84,$B$2,$B$2,"Dir=V","Dts=H")</f>
        <v>9.49</v>
      </c>
      <c r="H280">
        <f ca="1">_xll.BDH($A280,H$84,$B$2,$B$2,"Dir=V","Dts=H")</f>
        <v>9.31</v>
      </c>
      <c r="I280">
        <f ca="1">_xll.BDH($A280,I$84,$B$2,$B$2,"Dir=V","Dts=H")</f>
        <v>9.42</v>
      </c>
      <c r="J280">
        <f t="shared" ca="1" si="5"/>
        <v>8.3249999999999993</v>
      </c>
      <c r="K280">
        <f t="shared" ca="1" si="6"/>
        <v>8</v>
      </c>
      <c r="L280" t="str">
        <f ca="1">_xll.BDS(A280,"BEST_ANALYST_RECS_BULK","headers=n","startrow",MATCH(1,_xll.BDS(A280,"BEST_ANALYST_RECS_BULK","headers=n","endcol=9","startcol=9","array=t"),0),"endrow",MATCH(1,_xll.BDS(A280,"BEST_ANALYST_RECS_BULK","headers=n","endcol=9","startcol=9","array=t"),0),"cols=10;rows=1")</f>
        <v>Wells Fargo</v>
      </c>
      <c r="M280" t="s">
        <v>2105</v>
      </c>
      <c r="N280" t="s">
        <v>315</v>
      </c>
      <c r="O280">
        <v>1</v>
      </c>
      <c r="P280" t="s">
        <v>124</v>
      </c>
      <c r="Q280">
        <v>8</v>
      </c>
      <c r="R280" t="s">
        <v>125</v>
      </c>
      <c r="S280" s="2">
        <v>45693</v>
      </c>
      <c r="T280">
        <v>1</v>
      </c>
      <c r="U280">
        <v>17.16</v>
      </c>
      <c r="W280" t="str">
        <f ca="1">_xll.BDS(A280,"BEST_ANALYST_RECS_BULK","headers=n","startrow",MATCH(2,_xll.BDS(A280,"BEST_ANALYST_RECS_BULK","headers=n","endcol=9","startcol=9","array=t"),0),"endrow",MATCH(2,_xll.BDS(A280,"BEST_ANALYST_RECS_BULK","headers=n","endcol=9","startcol=9","array=t"),0),"cols=10;rows=1")</f>
        <v>ISS-EVA</v>
      </c>
      <c r="X280" t="s">
        <v>157</v>
      </c>
      <c r="Y280" t="s">
        <v>142</v>
      </c>
      <c r="Z280">
        <v>3</v>
      </c>
      <c r="AA280" t="s">
        <v>139</v>
      </c>
      <c r="AB280" t="s">
        <v>143</v>
      </c>
      <c r="AC280" t="s">
        <v>125</v>
      </c>
      <c r="AD280" s="2">
        <v>45500</v>
      </c>
      <c r="AE280">
        <v>2</v>
      </c>
      <c r="AF280">
        <v>10.09</v>
      </c>
      <c r="AH280" t="str">
        <f ca="1">_xll.BDS(A280,"BEST_ANALYST_RECS_BULK","headers=n","startrow",MATCH(3,_xll.BDS(A280,"BEST_ANALYST_RECS_BULK","headers=n","endcol=9","startcol=9","array=t"),0),"endrow",MATCH(3,_xll.BDS(A280,"BEST_ANALYST_RECS_BULK","headers=n","endcol=9","startcol=9","array=t"),0),"cols=10;rows=1")</f>
        <v>BM Pekao</v>
      </c>
      <c r="AI280" t="s">
        <v>1461</v>
      </c>
      <c r="AJ280" t="s">
        <v>147</v>
      </c>
      <c r="AK280">
        <v>1</v>
      </c>
      <c r="AL280" t="s">
        <v>139</v>
      </c>
      <c r="AM280">
        <v>8.65</v>
      </c>
      <c r="AN280" t="s">
        <v>132</v>
      </c>
      <c r="AO280" s="2">
        <v>45555</v>
      </c>
      <c r="AP280">
        <v>3</v>
      </c>
      <c r="AQ280">
        <v>10.07</v>
      </c>
    </row>
    <row r="281" spans="1:43" x14ac:dyDescent="0.25">
      <c r="A281" t="s">
        <v>429</v>
      </c>
      <c r="B281">
        <f ca="1">_xll.BDH(A281,"BEST_EPS",$B$2,$B$2,"BEST_FPERIOD_OVERRIDE=1bf","fill=previous","Days=A")</f>
        <v>16.056000000000001</v>
      </c>
      <c r="C281">
        <f ca="1">_xll.BDH(A281,"BEST_EPS",$B$2,$B$2,"BEST_FPERIOD_OVERRIDE=2bf","fill=previous","Days=A")</f>
        <v>16.356000000000002</v>
      </c>
      <c r="D281">
        <f ca="1">_xll.BDH(A281,"BEST_EPS",$B$2,$B$2,"BEST_FPERIOD_OVERRIDE=3bf","fill=previous","Days=A")</f>
        <v>16.884</v>
      </c>
      <c r="E281">
        <f ca="1">_xll.BDH(A281,"BEST_TARGET_PRICE",$B$2,$B$2,"fill=previous","Days=A")</f>
        <v>211.41900000000001</v>
      </c>
      <c r="F281">
        <f ca="1">_xll.BDH($A281,F$84,$B$2,$B$2,"Dir=V","Dts=H")</f>
        <v>157.21</v>
      </c>
      <c r="G281">
        <f ca="1">_xll.BDH($A281,G$84,$B$2,$B$2,"Dir=V","Dts=H")</f>
        <v>161.47</v>
      </c>
      <c r="H281">
        <f ca="1">_xll.BDH($A281,H$84,$B$2,$B$2,"Dir=V","Dts=H")</f>
        <v>151.69</v>
      </c>
      <c r="I281">
        <f ca="1">_xll.BDH($A281,I$84,$B$2,$B$2,"Dir=V","Dts=H")</f>
        <v>151.91999999999999</v>
      </c>
      <c r="J281">
        <f t="shared" ca="1" si="5"/>
        <v>191.06666666666669</v>
      </c>
      <c r="K281">
        <f t="shared" ca="1" si="6"/>
        <v>196</v>
      </c>
      <c r="L281" t="str">
        <f ca="1">_xll.BDS(A281,"BEST_ANALYST_RECS_BULK","headers=n","startrow",MATCH(1,_xll.BDS(A281,"BEST_ANALYST_RECS_BULK","headers=n","endcol=9","startcol=9","array=t"),0),"endrow",MATCH(1,_xll.BDS(A281,"BEST_ANALYST_RECS_BULK","headers=n","endcol=9","startcol=9","array=t"),0),"cols=10;rows=1")</f>
        <v>Gerdes Energy Research LLC</v>
      </c>
      <c r="M281" t="s">
        <v>185</v>
      </c>
      <c r="N281" t="s">
        <v>126</v>
      </c>
      <c r="O281">
        <v>5</v>
      </c>
      <c r="P281" t="s">
        <v>124</v>
      </c>
      <c r="Q281">
        <v>203</v>
      </c>
      <c r="R281" t="s">
        <v>132</v>
      </c>
      <c r="S281" s="2">
        <v>45713</v>
      </c>
      <c r="T281">
        <v>1</v>
      </c>
      <c r="U281">
        <v>9.7899999999999991</v>
      </c>
      <c r="W281" t="str">
        <f ca="1">_xll.BDS(A281,"BEST_ANALYST_RECS_BULK","headers=n","startrow",MATCH(2,_xll.BDS(A281,"BEST_ANALYST_RECS_BULK","headers=n","endcol=9","startcol=9","array=t"),0),"endrow",MATCH(2,_xll.BDS(A281,"BEST_ANALYST_RECS_BULK","headers=n","endcol=9","startcol=9","array=t"),0),"cols=10;rows=1")</f>
        <v>Sadif Investment Analytics</v>
      </c>
      <c r="X281" t="s">
        <v>157</v>
      </c>
      <c r="Y281" t="s">
        <v>142</v>
      </c>
      <c r="Z281">
        <v>3</v>
      </c>
      <c r="AA281" t="s">
        <v>139</v>
      </c>
      <c r="AB281">
        <v>177.2</v>
      </c>
      <c r="AC281" t="s">
        <v>159</v>
      </c>
      <c r="AD281" s="2">
        <v>45621</v>
      </c>
      <c r="AE281">
        <v>2</v>
      </c>
      <c r="AF281">
        <v>6.36</v>
      </c>
      <c r="AH281" t="str">
        <f ca="1">_xll.BDS(A281,"BEST_ANALYST_RECS_BULK","headers=n","startrow",MATCH(3,_xll.BDS(A281,"BEST_ANALYST_RECS_BULK","headers=n","endcol=9","startcol=9","array=t"),0),"endrow",MATCH(3,_xll.BDS(A281,"BEST_ANALYST_RECS_BULK","headers=n","endcol=9","startcol=9","array=t"),0),"cols=10;rows=1")</f>
        <v>Peters &amp; Co.</v>
      </c>
      <c r="AI281" t="s">
        <v>2163</v>
      </c>
      <c r="AJ281" t="s">
        <v>365</v>
      </c>
      <c r="AK281">
        <v>3</v>
      </c>
      <c r="AL281" t="s">
        <v>124</v>
      </c>
      <c r="AM281">
        <v>200</v>
      </c>
      <c r="AN281" t="s">
        <v>132</v>
      </c>
      <c r="AO281" s="2">
        <v>45712</v>
      </c>
      <c r="AP281">
        <v>3</v>
      </c>
      <c r="AQ281">
        <v>0</v>
      </c>
    </row>
    <row r="282" spans="1:43" x14ac:dyDescent="0.25">
      <c r="A282" t="s">
        <v>486</v>
      </c>
      <c r="B282">
        <f ca="1">_xll.BDH(A282,"BEST_EPS",$B$2,$B$2,"BEST_FPERIOD_OVERRIDE=1bf","fill=previous","Days=A")</f>
        <v>2.1829999999999998</v>
      </c>
      <c r="C282">
        <f ca="1">_xll.BDH(A282,"BEST_EPS",$B$2,$B$2,"BEST_FPERIOD_OVERRIDE=2bf","fill=previous","Days=A")</f>
        <v>2.3820000000000001</v>
      </c>
      <c r="D282">
        <f ca="1">_xll.BDH(A282,"BEST_EPS",$B$2,$B$2,"BEST_FPERIOD_OVERRIDE=3bf","fill=previous","Days=A")</f>
        <v>2.6259999999999999</v>
      </c>
      <c r="E282">
        <f ca="1">_xll.BDH(A282,"BEST_TARGET_PRICE",$B$2,$B$2,"fill=previous","Days=A")</f>
        <v>75.856999999999999</v>
      </c>
      <c r="F282">
        <f ca="1">_xll.BDH($A282,F$84,$B$2,$B$2,"Dir=V","Dts=H")</f>
        <v>74.88</v>
      </c>
      <c r="G282">
        <f ca="1">_xll.BDH($A282,G$84,$B$2,$B$2,"Dir=V","Dts=H")</f>
        <v>75.31</v>
      </c>
      <c r="H282">
        <f ca="1">_xll.BDH($A282,H$84,$B$2,$B$2,"Dir=V","Dts=H")</f>
        <v>74.180000000000007</v>
      </c>
      <c r="I282">
        <f ca="1">_xll.BDH($A282,I$84,$B$2,$B$2,"Dir=V","Dts=H")</f>
        <v>74.599999999999994</v>
      </c>
      <c r="J282">
        <f t="shared" ca="1" si="5"/>
        <v>78.333333333333329</v>
      </c>
      <c r="K282">
        <f t="shared" ca="1" si="6"/>
        <v>87</v>
      </c>
      <c r="L282" t="str">
        <f ca="1">_xll.BDS(A282,"BEST_ANALYST_RECS_BULK","headers=n","startrow",MATCH(1,_xll.BDS(A282,"BEST_ANALYST_RECS_BULK","headers=n","endcol=9","startcol=9","array=t"),0),"endrow",MATCH(1,_xll.BDS(A282,"BEST_ANALYST_RECS_BULK","headers=n","endcol=9","startcol=9","array=t"),0),"cols=10;rows=1")</f>
        <v>Argus Research Company</v>
      </c>
      <c r="M282" t="s">
        <v>285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5.93</v>
      </c>
      <c r="W282" t="str">
        <f ca="1">_xll.BDS(A282,"BEST_ANALYST_RECS_BULK","headers=n","startrow",MATCH(2,_xll.BDS(A282,"BEST_ANALYST_RECS_BULK","headers=n","endcol=9","startcol=9","array=t"),0),"endrow",MATCH(2,_xll.BDS(A282,"BEST_ANALYST_RECS_BULK","headers=n","endcol=9","startcol=9","array=t"),0),"cols=10;rows=1")</f>
        <v>HSBC</v>
      </c>
      <c r="X282" t="s">
        <v>335</v>
      </c>
      <c r="Y282" t="s">
        <v>1323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5.0999999999999996</v>
      </c>
      <c r="AH282" t="str">
        <f ca="1">_xll.BDS(A282,"BEST_ANALYST_RECS_BULK","headers=n","startrow",MATCH(3,_xll.BDS(A282,"BEST_ANALYST_RECS_BULK","headers=n","endcol=9","startcol=9","array=t"),0),"endrow",MATCH(3,_xll.BDS(A282,"BEST_ANALYST_RECS_BULK","headers=n","endcol=9","startcol=9","array=t"),0),"cols=10;rows=1")</f>
        <v>Zacks</v>
      </c>
      <c r="AI282" t="s">
        <v>157</v>
      </c>
      <c r="AJ282" t="s">
        <v>138</v>
      </c>
      <c r="AK282">
        <v>3</v>
      </c>
      <c r="AL282" t="s">
        <v>124</v>
      </c>
      <c r="AM282">
        <v>79</v>
      </c>
      <c r="AN282" t="s">
        <v>132</v>
      </c>
      <c r="AO282" s="2">
        <v>45712</v>
      </c>
      <c r="AP282">
        <v>3</v>
      </c>
      <c r="AQ282">
        <v>0</v>
      </c>
    </row>
    <row r="283" spans="1:43" x14ac:dyDescent="0.25">
      <c r="A283" t="s">
        <v>388</v>
      </c>
      <c r="B283">
        <f ca="1">_xll.BDH(A283,"BEST_EPS",$B$2,$B$2,"BEST_FPERIOD_OVERRIDE=1bf","fill=previous","Days=A")</f>
        <v>1.7230000000000001</v>
      </c>
      <c r="C283">
        <f ca="1">_xll.BDH(A283,"BEST_EPS",$B$2,$B$2,"BEST_FPERIOD_OVERRIDE=2bf","fill=previous","Days=A")</f>
        <v>2.27</v>
      </c>
      <c r="D283">
        <f ca="1">_xll.BDH(A283,"BEST_EPS",$B$2,$B$2,"BEST_FPERIOD_OVERRIDE=3bf","fill=previous","Days=A")</f>
        <v>2.5089999999999999</v>
      </c>
      <c r="E283">
        <f ca="1">_xll.BDH(A283,"BEST_TARGET_PRICE",$B$2,$B$2,"fill=previous","Days=A")</f>
        <v>47.033000000000001</v>
      </c>
      <c r="F283">
        <f ca="1">_xll.BDH($A283,F$84,$B$2,$B$2,"Dir=V","Dts=H")</f>
        <v>37.19</v>
      </c>
      <c r="G283">
        <f ca="1">_xll.BDH($A283,G$84,$B$2,$B$2,"Dir=V","Dts=H")</f>
        <v>37.229999999999997</v>
      </c>
      <c r="H283">
        <f ca="1">_xll.BDH($A283,H$84,$B$2,$B$2,"Dir=V","Dts=H")</f>
        <v>36.020000000000003</v>
      </c>
      <c r="I283">
        <f ca="1">_xll.BDH($A283,I$84,$B$2,$B$2,"Dir=V","Dts=H")</f>
        <v>36.76</v>
      </c>
      <c r="J283">
        <f t="shared" ca="1" si="5"/>
        <v>46.666666666666664</v>
      </c>
      <c r="K283">
        <f t="shared" ca="1" si="6"/>
        <v>45</v>
      </c>
      <c r="L283" t="str">
        <f ca="1">_xll.BDS(A283,"BEST_ANALYST_RECS_BULK","headers=n","startrow",MATCH(1,_xll.BDS(A283,"BEST_ANALYST_RECS_BULK","headers=n","endcol=9","startcol=9","array=t"),0),"endrow",MATCH(1,_xll.BDS(A283,"BEST_ANALYST_RECS_BULK","headers=n","endcol=9","startcol=9","array=t"),0),"cols=10;rows=1")</f>
        <v>Scotiabank</v>
      </c>
      <c r="M283" t="s">
        <v>1340</v>
      </c>
      <c r="N283" t="s">
        <v>365</v>
      </c>
      <c r="O283">
        <v>3</v>
      </c>
      <c r="P283" t="s">
        <v>124</v>
      </c>
      <c r="Q283">
        <v>45</v>
      </c>
      <c r="R283" t="s">
        <v>132</v>
      </c>
      <c r="S283" s="2">
        <v>45713</v>
      </c>
      <c r="T283">
        <v>1</v>
      </c>
      <c r="U283">
        <v>28.9</v>
      </c>
      <c r="W283" t="str">
        <f ca="1">_xll.BDS(A283,"BEST_ANALYST_RECS_BULK","headers=n","startrow",MATCH(2,_xll.BDS(A283,"BEST_ANALYST_RECS_BULK","headers=n","endcol=9","startcol=9","array=t"),0),"endrow",MATCH(2,_xll.BDS(A283,"BEST_ANALYST_RECS_BULK","headers=n","endcol=9","startcol=9","array=t"),0),"cols=10;rows=1")</f>
        <v>ISS-EVA</v>
      </c>
      <c r="X283" t="s">
        <v>157</v>
      </c>
      <c r="Y283" t="s">
        <v>315</v>
      </c>
      <c r="Z283">
        <v>1</v>
      </c>
      <c r="AA283" t="s">
        <v>124</v>
      </c>
      <c r="AB283" t="s">
        <v>143</v>
      </c>
      <c r="AC283" t="s">
        <v>125</v>
      </c>
      <c r="AD283" s="2">
        <v>45526</v>
      </c>
      <c r="AE283">
        <v>2</v>
      </c>
      <c r="AF283">
        <v>3.51</v>
      </c>
      <c r="AH283" t="str">
        <f ca="1">_xll.BDS(A283,"BEST_ANALYST_RECS_BULK","headers=n","startrow",MATCH(3,_xll.BDS(A283,"BEST_ANALYST_RECS_BULK","headers=n","endcol=9","startcol=9","array=t"),0),"endrow",MATCH(3,_xll.BDS(A283,"BEST_ANALYST_RECS_BULK","headers=n","endcol=9","startcol=9","array=t"),0),"cols=10;rows=1")</f>
        <v>Bernstein</v>
      </c>
      <c r="AI283" t="s">
        <v>2138</v>
      </c>
      <c r="AJ283" t="s">
        <v>186</v>
      </c>
      <c r="AK283">
        <v>3</v>
      </c>
      <c r="AL283" t="s">
        <v>124</v>
      </c>
      <c r="AM283">
        <v>45</v>
      </c>
      <c r="AN283" t="s">
        <v>125</v>
      </c>
      <c r="AO283" s="2">
        <v>45708</v>
      </c>
      <c r="AP283">
        <v>3</v>
      </c>
      <c r="AQ283">
        <v>0.35</v>
      </c>
    </row>
    <row r="284" spans="1:43" x14ac:dyDescent="0.25">
      <c r="A284" t="s">
        <v>695</v>
      </c>
      <c r="B284">
        <f ca="1">_xll.BDH(A284,"BEST_EPS",$B$2,$B$2,"BEST_FPERIOD_OVERRIDE=1bf","fill=previous","Days=A")</f>
        <v>17.896999999999998</v>
      </c>
      <c r="C284">
        <f ca="1">_xll.BDH(A284,"BEST_EPS",$B$2,$B$2,"BEST_FPERIOD_OVERRIDE=2bf","fill=previous","Days=A")</f>
        <v>19.484999999999999</v>
      </c>
      <c r="D284">
        <f ca="1">_xll.BDH(A284,"BEST_EPS",$B$2,$B$2,"BEST_FPERIOD_OVERRIDE=3bf","fill=previous","Days=A")</f>
        <v>21.222999999999999</v>
      </c>
      <c r="E284">
        <f ca="1">_xll.BDH(A284,"BEST_TARGET_PRICE",$B$2,$B$2,"fill=previous","Days=A")</f>
        <v>482.94400000000002</v>
      </c>
      <c r="F284">
        <f ca="1">_xll.BDH($A284,F$84,$B$2,$B$2,"Dir=V","Dts=H")</f>
        <v>462.74</v>
      </c>
      <c r="G284">
        <f ca="1">_xll.BDH($A284,G$84,$B$2,$B$2,"Dir=V","Dts=H")</f>
        <v>465.41</v>
      </c>
      <c r="H284">
        <f ca="1">_xll.BDH($A284,H$84,$B$2,$B$2,"Dir=V","Dts=H")</f>
        <v>461.27</v>
      </c>
      <c r="I284">
        <f ca="1">_xll.BDH($A284,I$84,$B$2,$B$2,"Dir=V","Dts=H")</f>
        <v>462.94</v>
      </c>
      <c r="J284">
        <f t="shared" ca="1" si="5"/>
        <v>456.08666666666664</v>
      </c>
      <c r="K284">
        <f t="shared" ca="1" si="6"/>
        <v>410</v>
      </c>
      <c r="L284" t="str">
        <f ca="1">_xll.BDS(A284,"BEST_ANALYST_RECS_BULK","headers=n","startrow",MATCH(1,_xll.BDS(A284,"BEST_ANALYST_RECS_BULK","headers=n","endcol=9","startcol=9","array=t"),0),"endrow",MATCH(1,_xll.BDS(A284,"BEST_ANALYST_RECS_BULK","headers=n","endcol=9","startcol=9","array=t"),0),"cols=10;rows=1")</f>
        <v>Morningstar</v>
      </c>
      <c r="M284" t="s">
        <v>597</v>
      </c>
      <c r="N284" t="s">
        <v>147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5.78</v>
      </c>
      <c r="W284" t="str">
        <f ca="1">_xll.BDS(A284,"BEST_ANALYST_RECS_BULK","headers=n","startrow",MATCH(2,_xll.BDS(A284,"BEST_ANALYST_RECS_BULK","headers=n","endcol=9","startcol=9","array=t"),0),"endrow",MATCH(2,_xll.BDS(A284,"BEST_ANALYST_RECS_BULK","headers=n","endcol=9","startcol=9","array=t"),0),"cols=10;rows=1")</f>
        <v>Autonomous Research</v>
      </c>
      <c r="X284" t="s">
        <v>2066</v>
      </c>
      <c r="Y284" t="s">
        <v>123</v>
      </c>
      <c r="Z284">
        <v>5</v>
      </c>
      <c r="AA284" t="s">
        <v>124</v>
      </c>
      <c r="AB284">
        <v>525</v>
      </c>
      <c r="AC284" t="s">
        <v>125</v>
      </c>
      <c r="AD284" s="2">
        <v>45680</v>
      </c>
      <c r="AE284">
        <v>2</v>
      </c>
      <c r="AF284">
        <v>0.51</v>
      </c>
      <c r="AH284" t="str">
        <f ca="1">_xll.BDS(A284,"BEST_ANALYST_RECS_BULK","headers=n","startrow",MATCH(3,_xll.BDS(A284,"BEST_ANALYST_RECS_BULK","headers=n","endcol=9","startcol=9","array=t"),0),"endrow",MATCH(3,_xll.BDS(A284,"BEST_ANALYST_RECS_BULK","headers=n","endcol=9","startcol=9","array=t"),0),"cols=10;rows=1")</f>
        <v>BMO Capital Markets</v>
      </c>
      <c r="AI284" t="s">
        <v>2288</v>
      </c>
      <c r="AJ284" t="s">
        <v>186</v>
      </c>
      <c r="AK284">
        <v>3</v>
      </c>
      <c r="AL284" t="s">
        <v>124</v>
      </c>
      <c r="AM284">
        <v>498</v>
      </c>
      <c r="AN284" t="s">
        <v>125</v>
      </c>
      <c r="AO284" s="2">
        <v>45698</v>
      </c>
      <c r="AP284">
        <v>3</v>
      </c>
      <c r="AQ284">
        <v>0</v>
      </c>
    </row>
    <row r="285" spans="1:43" x14ac:dyDescent="0.25">
      <c r="A285" t="s">
        <v>359</v>
      </c>
      <c r="B285">
        <f ca="1">_xll.BDH(A285,"BEST_EPS",$B$2,$B$2,"BEST_FPERIOD_OVERRIDE=1bf","fill=previous","Days=A")</f>
        <v>21.721</v>
      </c>
      <c r="C285">
        <f ca="1">_xll.BDH(A285,"BEST_EPS",$B$2,$B$2,"BEST_FPERIOD_OVERRIDE=2bf","fill=previous","Days=A")</f>
        <v>24.878</v>
      </c>
      <c r="D285">
        <f ca="1">_xll.BDH(A285,"BEST_EPS",$B$2,$B$2,"BEST_FPERIOD_OVERRIDE=3bf","fill=previous","Days=A")</f>
        <v>26.744</v>
      </c>
      <c r="E285">
        <f ca="1">_xll.BDH(A285,"BEST_TARGET_PRICE",$B$2,$B$2,"fill=previous","Days=A")</f>
        <v>321.5</v>
      </c>
      <c r="F285">
        <f ca="1">_xll.BDH($A285,F$84,$B$2,$B$2,"Dir=V","Dts=H")</f>
        <v>254.67</v>
      </c>
      <c r="G285">
        <f ca="1">_xll.BDH($A285,G$84,$B$2,$B$2,"Dir=V","Dts=H")</f>
        <v>256.69</v>
      </c>
      <c r="H285">
        <f ca="1">_xll.BDH($A285,H$84,$B$2,$B$2,"Dir=V","Dts=H")</f>
        <v>253.56</v>
      </c>
      <c r="I285">
        <f ca="1">_xll.BDH($A285,I$84,$B$2,$B$2,"Dir=V","Dts=H")</f>
        <v>256.48</v>
      </c>
      <c r="J285">
        <f t="shared" ca="1" si="5"/>
        <v>308.83</v>
      </c>
      <c r="K285">
        <f t="shared" ca="1" si="6"/>
        <v>291.69</v>
      </c>
      <c r="L285" t="str">
        <f ca="1">_xll.BDS(A285,"BEST_ANALYST_RECS_BULK","headers=n","startrow",MATCH(1,_xll.BDS(A285,"BEST_ANALYST_RECS_BULK","headers=n","endcol=9","startcol=9","array=t"),0),"endrow",MATCH(1,_xll.BDS(A285,"BEST_ANALYST_RECS_BULK","headers=n","endcol=9","startcol=9","array=t"),0),"cols=10;rows=1")</f>
        <v>Punto Research</v>
      </c>
      <c r="M285" t="s">
        <v>1384</v>
      </c>
      <c r="N285" t="s">
        <v>142</v>
      </c>
      <c r="O285">
        <v>3</v>
      </c>
      <c r="P285" t="s">
        <v>139</v>
      </c>
      <c r="Q285">
        <v>291.69</v>
      </c>
      <c r="R285" t="s">
        <v>125</v>
      </c>
      <c r="S285" s="2">
        <v>45554</v>
      </c>
      <c r="T285">
        <v>1</v>
      </c>
      <c r="U285">
        <v>25.29</v>
      </c>
      <c r="W285" t="str">
        <f ca="1">_xll.BDS(A285,"BEST_ANALYST_RECS_BULK","headers=n","startrow",MATCH(2,_xll.BDS(A285,"BEST_ANALYST_RECS_BULK","headers=n","endcol=9","startcol=9","array=t"),0),"endrow",MATCH(2,_xll.BDS(A285,"BEST_ANALYST_RECS_BULK","headers=n","endcol=9","startcol=9","array=t"),0),"cols=10;rows=1")</f>
        <v>Bernstein</v>
      </c>
      <c r="X285" t="s">
        <v>1455</v>
      </c>
      <c r="Y285" t="s">
        <v>186</v>
      </c>
      <c r="Z285">
        <v>3</v>
      </c>
      <c r="AA285" t="s">
        <v>124</v>
      </c>
      <c r="AB285">
        <v>320</v>
      </c>
      <c r="AC285" t="s">
        <v>125</v>
      </c>
      <c r="AD285" s="2">
        <v>45713</v>
      </c>
      <c r="AE285">
        <v>2</v>
      </c>
      <c r="AF285">
        <v>23.74</v>
      </c>
      <c r="AH285" t="str">
        <f ca="1">_xll.BDS(A285,"BEST_ANALYST_RECS_BULK","headers=n","startrow",MATCH(3,_xll.BDS(A285,"BEST_ANALYST_RECS_BULK","headers=n","endcol=9","startcol=9","array=t"),0),"endrow",MATCH(3,_xll.BDS(A285,"BEST_ANALYST_RECS_BULK","headers=n","endcol=9","startcol=9","array=t"),0),"cols=10;rows=1")</f>
        <v>Baptista Research</v>
      </c>
      <c r="AI285" t="s">
        <v>134</v>
      </c>
      <c r="AJ285" t="s">
        <v>142</v>
      </c>
      <c r="AK285">
        <v>3</v>
      </c>
      <c r="AL285" t="s">
        <v>139</v>
      </c>
      <c r="AM285">
        <v>314.8</v>
      </c>
      <c r="AN285" t="s">
        <v>132</v>
      </c>
      <c r="AO285" s="2">
        <v>45649</v>
      </c>
      <c r="AP285">
        <v>3</v>
      </c>
      <c r="AQ285">
        <v>20.66</v>
      </c>
    </row>
    <row r="286" spans="1:43" x14ac:dyDescent="0.25">
      <c r="A286" t="s">
        <v>591</v>
      </c>
      <c r="B286">
        <f ca="1">_xll.BDH(A286,"BEST_EPS",$B$2,$B$2,"BEST_FPERIOD_OVERRIDE=1bf","fill=previous","Days=A")</f>
        <v>2.9169999999999998</v>
      </c>
      <c r="C286">
        <f ca="1">_xll.BDH(A286,"BEST_EPS",$B$2,$B$2,"BEST_FPERIOD_OVERRIDE=2bf","fill=previous","Days=A")</f>
        <v>3.117</v>
      </c>
      <c r="D286">
        <f ca="1">_xll.BDH(A286,"BEST_EPS",$B$2,$B$2,"BEST_FPERIOD_OVERRIDE=3bf","fill=previous","Days=A")</f>
        <v>3.3260000000000001</v>
      </c>
      <c r="E286">
        <f ca="1">_xll.BDH(A286,"BEST_TARGET_PRICE",$B$2,$B$2,"fill=previous","Days=A")</f>
        <v>46.692</v>
      </c>
      <c r="F286">
        <f ca="1">_xll.BDH($A286,F$84,$B$2,$B$2,"Dir=V","Dts=H")</f>
        <v>42.88</v>
      </c>
      <c r="G286">
        <f ca="1">_xll.BDH($A286,G$84,$B$2,$B$2,"Dir=V","Dts=H")</f>
        <v>43.61</v>
      </c>
      <c r="H286">
        <f ca="1">_xll.BDH($A286,H$84,$B$2,$B$2,"Dir=V","Dts=H")</f>
        <v>42.62</v>
      </c>
      <c r="I286">
        <f ca="1">_xll.BDH($A286,I$84,$B$2,$B$2,"Dir=V","Dts=H")</f>
        <v>43.5</v>
      </c>
      <c r="J286">
        <f t="shared" ca="1" si="5"/>
        <v>48</v>
      </c>
      <c r="K286">
        <f t="shared" ca="1" si="6"/>
        <v>44</v>
      </c>
      <c r="L286" t="str">
        <f ca="1">_xll.BDS(A286,"BEST_ANALYST_RECS_BULK","headers=n","startrow",MATCH(1,_xll.BDS(A286,"BEST_ANALYST_RECS_BULK","headers=n","endcol=9","startcol=9","array=t"),0),"endrow",MATCH(1,_xll.BDS(A286,"BEST_ANALYST_RECS_BULK","headers=n","endcol=9","startcol=9","array=t"),0),"cols=10;rows=1")</f>
        <v>Morningstar</v>
      </c>
      <c r="M286" t="s">
        <v>423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45708</v>
      </c>
      <c r="T286">
        <v>1</v>
      </c>
      <c r="U286">
        <v>22.97</v>
      </c>
      <c r="W286" t="str">
        <f ca="1">_xll.BDS(A286,"BEST_ANALYST_RECS_BULK","headers=n","startrow",MATCH(2,_xll.BDS(A286,"BEST_ANALYST_RECS_BULK","headers=n","endcol=9","startcol=9","array=t"),0),"endrow",MATCH(2,_xll.BDS(A286,"BEST_ANALYST_RECS_BULK","headers=n","endcol=9","startcol=9","array=t"),0),"cols=10;rows=1")</f>
        <v>Morgan Stanley</v>
      </c>
      <c r="X286" t="s">
        <v>1410</v>
      </c>
      <c r="Y286" t="s">
        <v>172</v>
      </c>
      <c r="Z286">
        <v>5</v>
      </c>
      <c r="AA286" t="s">
        <v>124</v>
      </c>
      <c r="AB286">
        <v>52</v>
      </c>
      <c r="AC286" t="s">
        <v>132</v>
      </c>
      <c r="AD286" s="2">
        <v>45708</v>
      </c>
      <c r="AE286">
        <v>2</v>
      </c>
      <c r="AF286">
        <v>19.54</v>
      </c>
      <c r="AH286" t="str">
        <f ca="1">_xll.BDS(A286,"BEST_ANALYST_RECS_BULK","headers=n","startrow",MATCH(3,_xll.BDS(A286,"BEST_ANALYST_RECS_BULK","headers=n","endcol=9","startcol=9","array=t"),0),"endrow",MATCH(3,_xll.BDS(A286,"BEST_ANALYST_RECS_BULK","headers=n","endcol=9","startcol=9","array=t"),0),"cols=10;rows=1")</f>
        <v>Goldman Sachs</v>
      </c>
      <c r="AI286" t="s">
        <v>2169</v>
      </c>
      <c r="AJ286" t="s">
        <v>126</v>
      </c>
      <c r="AK286">
        <v>5</v>
      </c>
      <c r="AL286" t="s">
        <v>124</v>
      </c>
      <c r="AM286">
        <v>49</v>
      </c>
      <c r="AN286" t="s">
        <v>132</v>
      </c>
      <c r="AO286" s="2">
        <v>45574</v>
      </c>
      <c r="AP286">
        <v>3</v>
      </c>
      <c r="AQ286">
        <v>16.21</v>
      </c>
    </row>
    <row r="287" spans="1:43" x14ac:dyDescent="0.25">
      <c r="A287" t="s">
        <v>753</v>
      </c>
      <c r="B287">
        <f ca="1">_xll.BDH(A287,"BEST_EPS",$B$2,$B$2,"BEST_FPERIOD_OVERRIDE=1bf","fill=previous","Days=A")</f>
        <v>14.772</v>
      </c>
      <c r="C287">
        <f ca="1">_xll.BDH(A287,"BEST_EPS",$B$2,$B$2,"BEST_FPERIOD_OVERRIDE=2bf","fill=previous","Days=A")</f>
        <v>15.815</v>
      </c>
      <c r="D287">
        <f ca="1">_xll.BDH(A287,"BEST_EPS",$B$2,$B$2,"BEST_FPERIOD_OVERRIDE=3bf","fill=previous","Days=A")</f>
        <v>17.853999999999999</v>
      </c>
      <c r="E287">
        <f ca="1">_xll.BDH(A287,"BEST_TARGET_PRICE",$B$2,$B$2,"fill=previous","Days=A")</f>
        <v>306.83300000000003</v>
      </c>
      <c r="F287">
        <f ca="1">_xll.BDH($A287,F$84,$B$2,$B$2,"Dir=V","Dts=H")</f>
        <v>292.67</v>
      </c>
      <c r="G287">
        <f ca="1">_xll.BDH($A287,G$84,$B$2,$B$2,"Dir=V","Dts=H")</f>
        <v>293.64</v>
      </c>
      <c r="H287">
        <f ca="1">_xll.BDH($A287,H$84,$B$2,$B$2,"Dir=V","Dts=H")</f>
        <v>287.64</v>
      </c>
      <c r="I287">
        <f ca="1">_xll.BDH($A287,I$84,$B$2,$B$2,"Dir=V","Dts=H")</f>
        <v>292.98</v>
      </c>
      <c r="J287">
        <f t="shared" ca="1" si="5"/>
        <v>264.21666666666664</v>
      </c>
      <c r="K287">
        <f t="shared" ca="1" si="6"/>
        <v>232.05</v>
      </c>
      <c r="L287" t="str">
        <f ca="1">_xll.BDS(A287,"BEST_ANALYST_RECS_BULK","headers=n","startrow",MATCH(1,_xll.BDS(A287,"BEST_ANALYST_RECS_BULK","headers=n","endcol=9","startcol=9","array=t"),0),"endrow",MATCH(1,_xll.BDS(A287,"BEST_ANALYST_RECS_BULK","headers=n","endcol=9","startcol=9","array=t"),0),"cols=10;rows=1")</f>
        <v>Sadif Investment Analytics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57.78</v>
      </c>
      <c r="W287" t="str">
        <f ca="1">_xll.BDS(A287,"BEST_ANALYST_RECS_BULK","headers=n","startrow",MATCH(2,_xll.BDS(A287,"BEST_ANALYST_RECS_BULK","headers=n","endcol=9","startcol=9","array=t"),0),"endrow",MATCH(2,_xll.BDS(A287,"BEST_ANALYST_RECS_BULK","headers=n","endcol=9","startcol=9","array=t"),0),"cols=10;rows=1")</f>
        <v>Zacks</v>
      </c>
      <c r="X287" t="s">
        <v>157</v>
      </c>
      <c r="Y287" t="s">
        <v>138</v>
      </c>
      <c r="Z287">
        <v>3</v>
      </c>
      <c r="AA287" t="s">
        <v>124</v>
      </c>
      <c r="AB287">
        <v>320</v>
      </c>
      <c r="AC287" t="s">
        <v>132</v>
      </c>
      <c r="AD287" s="2">
        <v>45709</v>
      </c>
      <c r="AE287">
        <v>2</v>
      </c>
      <c r="AF287">
        <v>10.35</v>
      </c>
      <c r="AH287" t="str">
        <f ca="1">_xll.BDS(A287,"BEST_ANALYST_RECS_BULK","headers=n","startrow",MATCH(3,_xll.BDS(A287,"BEST_ANALYST_RECS_BULK","headers=n","endcol=9","startcol=9","array=t"),0),"endrow",MATCH(3,_xll.BDS(A287,"BEST_ANALYST_RECS_BULK","headers=n","endcol=9","startcol=9","array=t"),0),"cols=10;rows=1")</f>
        <v>Baptista Research</v>
      </c>
      <c r="AI287" t="s">
        <v>134</v>
      </c>
      <c r="AJ287" t="s">
        <v>196</v>
      </c>
      <c r="AK287">
        <v>1</v>
      </c>
      <c r="AL287" t="s">
        <v>139</v>
      </c>
      <c r="AM287">
        <v>240.6</v>
      </c>
      <c r="AN287" t="s">
        <v>132</v>
      </c>
      <c r="AO287" s="2">
        <v>45687</v>
      </c>
      <c r="AP287">
        <v>3</v>
      </c>
      <c r="AQ287">
        <v>10.31</v>
      </c>
    </row>
    <row r="288" spans="1:43" x14ac:dyDescent="0.25">
      <c r="A288" t="s">
        <v>309</v>
      </c>
      <c r="B288">
        <f ca="1">_xll.BDH(A288,"BEST_EPS",$B$2,$B$2,"BEST_FPERIOD_OVERRIDE=1bf","fill=previous","Days=A")</f>
        <v>10.516</v>
      </c>
      <c r="C288">
        <f ca="1">_xll.BDH(A288,"BEST_EPS",$B$2,$B$2,"BEST_FPERIOD_OVERRIDE=2bf","fill=previous","Days=A")</f>
        <v>12.311</v>
      </c>
      <c r="D288">
        <f ca="1">_xll.BDH(A288,"BEST_EPS",$B$2,$B$2,"BEST_FPERIOD_OVERRIDE=3bf","fill=previous","Days=A")</f>
        <v>14.161</v>
      </c>
      <c r="E288">
        <f ca="1">_xll.BDH(A288,"BEST_TARGET_PRICE",$B$2,$B$2,"fill=previous","Days=A")</f>
        <v>256.39999999999998</v>
      </c>
      <c r="F288">
        <f ca="1">_xll.BDH($A288,F$84,$B$2,$B$2,"Dir=V","Dts=H")</f>
        <v>230</v>
      </c>
      <c r="G288">
        <f ca="1">_xll.BDH($A288,G$84,$B$2,$B$2,"Dir=V","Dts=H")</f>
        <v>233</v>
      </c>
      <c r="H288">
        <f ca="1">_xll.BDH($A288,H$84,$B$2,$B$2,"Dir=V","Dts=H")</f>
        <v>229.05500000000001</v>
      </c>
      <c r="I288">
        <f ca="1">_xll.BDH($A288,I$84,$B$2,$B$2,"Dir=V","Dts=H")</f>
        <v>232.38</v>
      </c>
      <c r="J288">
        <f t="shared" ca="1" si="5"/>
        <v>261.33333333333331</v>
      </c>
      <c r="K288">
        <f t="shared" ca="1" si="6"/>
        <v>250</v>
      </c>
      <c r="L288" t="str">
        <f ca="1">_xll.BDS(A288,"BEST_ANALYST_RECS_BULK","headers=n","startrow",MATCH(1,_xll.BDS(A288,"BEST_ANALYST_RECS_BULK","headers=n","endcol=9","startcol=9","array=t"),0),"endrow",MATCH(1,_xll.BDS(A288,"BEST_ANALYST_RECS_BULK","headers=n","endcol=9","startcol=9","array=t"),0),"cols=10;rows=1")</f>
        <v>Hedgeye Risk Management</v>
      </c>
      <c r="M288" t="s">
        <v>2196</v>
      </c>
      <c r="N288" t="s">
        <v>154</v>
      </c>
      <c r="O288">
        <v>5</v>
      </c>
      <c r="P288" t="s">
        <v>124</v>
      </c>
      <c r="Q288" t="s">
        <v>143</v>
      </c>
      <c r="R288" t="s">
        <v>125</v>
      </c>
      <c r="S288" s="2">
        <v>45712</v>
      </c>
      <c r="T288">
        <v>1</v>
      </c>
      <c r="U288">
        <v>53.95</v>
      </c>
      <c r="W288" t="str">
        <f ca="1">_xll.BDS(A288,"BEST_ANALYST_RECS_BULK","headers=n","startrow",MATCH(2,_xll.BDS(A288,"BEST_ANALYST_RECS_BULK","headers=n","endcol=9","startcol=9","array=t"),0),"endrow",MATCH(2,_xll.BDS(A288,"BEST_ANALYST_RECS_BULK","headers=n","endcol=9","startcol=9","array=t"),0),"cols=10;rows=1")</f>
        <v>Citi</v>
      </c>
      <c r="X288" t="s">
        <v>2061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52.44</v>
      </c>
      <c r="AH288" t="str">
        <f ca="1">_xll.BDS(A288,"BEST_ANALYST_RECS_BULK","headers=n","startrow",MATCH(3,_xll.BDS(A288,"BEST_ANALYST_RECS_BULK","headers=n","endcol=9","startcol=9","array=t"),0),"endrow",MATCH(3,_xll.BDS(A288,"BEST_ANALYST_RECS_BULK","headers=n","endcol=9","startcol=9","array=t"),0),"cols=10;rows=1")</f>
        <v>Morgan Stanley</v>
      </c>
      <c r="AI288" t="s">
        <v>1493</v>
      </c>
      <c r="AJ288" t="s">
        <v>165</v>
      </c>
      <c r="AK288">
        <v>5</v>
      </c>
      <c r="AL288" t="s">
        <v>124</v>
      </c>
      <c r="AM288">
        <v>267</v>
      </c>
      <c r="AN288" t="s">
        <v>132</v>
      </c>
      <c r="AO288" s="2">
        <v>45694</v>
      </c>
      <c r="AP288">
        <v>3</v>
      </c>
      <c r="AQ288">
        <v>46.31</v>
      </c>
    </row>
    <row r="289" spans="1:43" x14ac:dyDescent="0.25">
      <c r="A289" t="s">
        <v>456</v>
      </c>
      <c r="B289">
        <f ca="1">_xll.BDH(A289,"BEST_EPS",$B$2,$B$2,"BEST_FPERIOD_OVERRIDE=1bf","fill=previous","Days=A")</f>
        <v>32.014000000000003</v>
      </c>
      <c r="C289">
        <f ca="1">_xll.BDH(A289,"BEST_EPS",$B$2,$B$2,"BEST_FPERIOD_OVERRIDE=2bf","fill=previous","Days=A")</f>
        <v>39.884</v>
      </c>
      <c r="D289">
        <f ca="1">_xll.BDH(A289,"BEST_EPS",$B$2,$B$2,"BEST_FPERIOD_OVERRIDE=3bf","fill=previous","Days=A")</f>
        <v>51.061</v>
      </c>
      <c r="E289">
        <f ca="1">_xll.BDH(A289,"BEST_TARGET_PRICE",$B$2,$B$2,"fill=previous","Days=A")</f>
        <v>1950.6110000000001</v>
      </c>
      <c r="F289">
        <f ca="1">_xll.BDH($A289,F$84,$B$2,$B$2,"Dir=V","Dts=H")</f>
        <v>1729.67</v>
      </c>
      <c r="G289">
        <f ca="1">_xll.BDH($A289,G$84,$B$2,$B$2,"Dir=V","Dts=H")</f>
        <v>1822.95</v>
      </c>
      <c r="H289">
        <f ca="1">_xll.BDH($A289,H$84,$B$2,$B$2,"Dir=V","Dts=H")</f>
        <v>1715.27</v>
      </c>
      <c r="I289">
        <f ca="1">_xll.BDH($A289,I$84,$B$2,$B$2,"Dir=V","Dts=H")</f>
        <v>1816.76</v>
      </c>
      <c r="J289">
        <f t="shared" ca="1" si="5"/>
        <v>2097.6666666666665</v>
      </c>
      <c r="K289">
        <f t="shared" ca="1" si="6"/>
        <v>2350</v>
      </c>
      <c r="L289" t="str">
        <f ca="1">_xll.BDS(A289,"BEST_ANALYST_RECS_BULK","headers=n","startrow",MATCH(1,_xll.BDS(A289,"BEST_ANALYST_RECS_BULK","headers=n","endcol=9","startcol=9","array=t"),0),"endrow",MATCH(1,_xll.BDS(A289,"BEST_ANALYST_RECS_BULK","headers=n","endcol=9","startcol=9","array=t"),0),"cols=10;rows=1")</f>
        <v>Barclays</v>
      </c>
      <c r="M289" t="s">
        <v>1411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35.08</v>
      </c>
      <c r="W289" t="str">
        <f ca="1">_xll.BDS(A289,"BEST_ANALYST_RECS_BULK","headers=n","startrow",MATCH(2,_xll.BDS(A289,"BEST_ANALYST_RECS_BULK","headers=n","endcol=9","startcol=9","array=t"),0),"endrow",MATCH(2,_xll.BDS(A289,"BEST_ANALYST_RECS_BULK","headers=n","endcol=9","startcol=9","array=t"),0),"cols=10;rows=1")</f>
        <v>Zacks</v>
      </c>
      <c r="X289" t="s">
        <v>157</v>
      </c>
      <c r="Y289" t="s">
        <v>138</v>
      </c>
      <c r="Z289">
        <v>3</v>
      </c>
      <c r="AA289" t="s">
        <v>124</v>
      </c>
      <c r="AB289">
        <v>1939</v>
      </c>
      <c r="AC289" t="s">
        <v>132</v>
      </c>
      <c r="AD289" s="2">
        <v>45694</v>
      </c>
      <c r="AE289">
        <v>2</v>
      </c>
      <c r="AF289">
        <v>3.61</v>
      </c>
      <c r="AH289" t="str">
        <f ca="1">_xll.BDS(A289,"BEST_ANALYST_RECS_BULK","headers=n","startrow",MATCH(3,_xll.BDS(A289,"BEST_ANALYST_RECS_BULK","headers=n","endcol=9","startcol=9","array=t"),0),"endrow",MATCH(3,_xll.BDS(A289,"BEST_ANALYST_RECS_BULK","headers=n","endcol=9","startcol=9","array=t"),0),"cols=10;rows=1")</f>
        <v>Redburn Atlantic</v>
      </c>
      <c r="AI289" t="s">
        <v>2150</v>
      </c>
      <c r="AJ289" t="s">
        <v>138</v>
      </c>
      <c r="AK289">
        <v>3</v>
      </c>
      <c r="AL289" t="s">
        <v>124</v>
      </c>
      <c r="AM289">
        <v>2004</v>
      </c>
      <c r="AN289" t="s">
        <v>125</v>
      </c>
      <c r="AO289" s="2">
        <v>45709</v>
      </c>
      <c r="AP289">
        <v>3</v>
      </c>
      <c r="AQ289">
        <v>0</v>
      </c>
    </row>
    <row r="290" spans="1:43" x14ac:dyDescent="0.25">
      <c r="A290" t="s">
        <v>455</v>
      </c>
      <c r="B290">
        <f ca="1">_xll.BDH(A290,"BEST_EPS",$B$2,$B$2,"BEST_FPERIOD_OVERRIDE=1bf","fill=previous","Days=A")</f>
        <v>5.8140000000000001</v>
      </c>
      <c r="C290">
        <f ca="1">_xll.BDH(A290,"BEST_EPS",$B$2,$B$2,"BEST_FPERIOD_OVERRIDE=2bf","fill=previous","Days=A")</f>
        <v>6.3360000000000003</v>
      </c>
      <c r="D290">
        <f ca="1">_xll.BDH(A290,"BEST_EPS",$B$2,$B$2,"BEST_FPERIOD_OVERRIDE=3bf","fill=previous","Days=A")</f>
        <v>6.8579999999999997</v>
      </c>
      <c r="E290">
        <f ca="1">_xll.BDH(A290,"BEST_TARGET_PRICE",$B$2,$B$2,"fill=previous","Days=A")</f>
        <v>86.111000000000004</v>
      </c>
      <c r="F290">
        <f ca="1">_xll.BDH($A290,F$84,$B$2,$B$2,"Dir=V","Dts=H")</f>
        <v>69.930000000000007</v>
      </c>
      <c r="G290">
        <f ca="1">_xll.BDH($A290,G$84,$B$2,$B$2,"Dir=V","Dts=H")</f>
        <v>70.760000000000005</v>
      </c>
      <c r="H290">
        <f ca="1">_xll.BDH($A290,H$84,$B$2,$B$2,"Dir=V","Dts=H")</f>
        <v>68.849999999999994</v>
      </c>
      <c r="I290">
        <f ca="1">_xll.BDH($A290,I$84,$B$2,$B$2,"Dir=V","Dts=H")</f>
        <v>69.31</v>
      </c>
      <c r="J290">
        <f t="shared" ca="1" si="5"/>
        <v>83.2</v>
      </c>
      <c r="K290">
        <f t="shared" ca="1" si="6"/>
        <v>70</v>
      </c>
      <c r="L290" t="str">
        <f ca="1">_xll.BDS(A290,"BEST_ANALYST_RECS_BULK","headers=n","startrow",MATCH(1,_xll.BDS(A290,"BEST_ANALYST_RECS_BULK","headers=n","endcol=9","startcol=9","array=t"),0),"endrow",MATCH(1,_xll.BDS(A290,"BEST_ANALYST_RECS_BULK","headers=n","endcol=9","startcol=9","array=t"),0),"cols=10;rows=1")</f>
        <v>BNP Paribas Exane</v>
      </c>
      <c r="M290" t="s">
        <v>1447</v>
      </c>
      <c r="N290" t="s">
        <v>196</v>
      </c>
      <c r="O290">
        <v>1</v>
      </c>
      <c r="P290" t="s">
        <v>124</v>
      </c>
      <c r="Q290">
        <v>70</v>
      </c>
      <c r="R290" t="s">
        <v>125</v>
      </c>
      <c r="S290" s="2">
        <v>45700</v>
      </c>
      <c r="T290">
        <v>1</v>
      </c>
      <c r="U290">
        <v>31.74</v>
      </c>
      <c r="W290" t="str">
        <f ca="1">_xll.BDS(A290,"BEST_ANALYST_RECS_BULK","headers=n","startrow",MATCH(2,_xll.BDS(A290,"BEST_ANALYST_RECS_BULK","headers=n","endcol=9","startcol=9","array=t"),0),"endrow",MATCH(2,_xll.BDS(A290,"BEST_ANALYST_RECS_BULK","headers=n","endcol=9","startcol=9","array=t"),0),"cols=10;rows=1")</f>
        <v>Baptista Research</v>
      </c>
      <c r="X290" t="s">
        <v>134</v>
      </c>
      <c r="Y290" t="s">
        <v>126</v>
      </c>
      <c r="Z290">
        <v>5</v>
      </c>
      <c r="AA290" t="s">
        <v>135</v>
      </c>
      <c r="AB290">
        <v>93.6</v>
      </c>
      <c r="AC290" t="s">
        <v>132</v>
      </c>
      <c r="AD290" s="2">
        <v>45708</v>
      </c>
      <c r="AE290">
        <v>2</v>
      </c>
      <c r="AF290">
        <v>20.010000000000002</v>
      </c>
      <c r="AH290" t="str">
        <f ca="1">_xll.BDS(A290,"BEST_ANALYST_RECS_BULK","headers=n","startrow",MATCH(3,_xll.BDS(A290,"BEST_ANALYST_RECS_BULK","headers=n","endcol=9","startcol=9","array=t"),0),"endrow",MATCH(3,_xll.BDS(A290,"BEST_ANALYST_RECS_BULK","headers=n","endcol=9","startcol=9","array=t"),0),"cols=10;rows=1")</f>
        <v>Morgan Stanley</v>
      </c>
      <c r="AI290" t="s">
        <v>1493</v>
      </c>
      <c r="AJ290" t="s">
        <v>190</v>
      </c>
      <c r="AK290">
        <v>3</v>
      </c>
      <c r="AL290" t="s">
        <v>124</v>
      </c>
      <c r="AM290">
        <v>86</v>
      </c>
      <c r="AN290" t="s">
        <v>132</v>
      </c>
      <c r="AO290" s="2">
        <v>45700</v>
      </c>
      <c r="AP290">
        <v>3</v>
      </c>
      <c r="AQ290">
        <v>18.329999999999998</v>
      </c>
    </row>
    <row r="291" spans="1:43" x14ac:dyDescent="0.25">
      <c r="A291" t="s">
        <v>568</v>
      </c>
      <c r="B291">
        <f ca="1">_xll.BDH(A291,"BEST_EPS",$B$2,$B$2,"BEST_FPERIOD_OVERRIDE=1bf","fill=previous","Days=A")</f>
        <v>3.7309999999999999</v>
      </c>
      <c r="C291">
        <f ca="1">_xll.BDH(A291,"BEST_EPS",$B$2,$B$2,"BEST_FPERIOD_OVERRIDE=2bf","fill=previous","Days=A")</f>
        <v>4.2149999999999999</v>
      </c>
      <c r="D291" t="str">
        <f ca="1">_xll.BDH(A291,"BEST_EPS",$B$2,$B$2,"BEST_FPERIOD_OVERRIDE=3bf","fill=previous","Days=A")</f>
        <v>#N/A N/A</v>
      </c>
      <c r="E291">
        <f ca="1">_xll.BDH(A291,"BEST_TARGET_PRICE",$B$2,$B$2,"fill=previous","Days=A")</f>
        <v>51.109000000000002</v>
      </c>
      <c r="F291">
        <f ca="1">_xll.BDH($A291,F$84,$B$2,$B$2,"Dir=V","Dts=H")</f>
        <v>43.21</v>
      </c>
      <c r="G291">
        <f ca="1">_xll.BDH($A291,G$84,$B$2,$B$2,"Dir=V","Dts=H")</f>
        <v>43.564999999999998</v>
      </c>
      <c r="H291">
        <f ca="1">_xll.BDH($A291,H$84,$B$2,$B$2,"Dir=V","Dts=H")</f>
        <v>42.72</v>
      </c>
      <c r="I291">
        <f ca="1">_xll.BDH($A291,I$84,$B$2,$B$2,"Dir=V","Dts=H")</f>
        <v>43.01</v>
      </c>
      <c r="J291">
        <f t="shared" ca="1" si="5"/>
        <v>53</v>
      </c>
      <c r="K291">
        <f t="shared" ca="1" si="6"/>
        <v>54</v>
      </c>
      <c r="L291" t="str">
        <f ca="1">_xll.BDS(A291,"BEST_ANALYST_RECS_BULK","headers=n","startrow",MATCH(1,_xll.BDS(A291,"BEST_ANALYST_RECS_BULK","headers=n","endcol=9","startcol=9","array=t"),0),"endrow",MATCH(1,_xll.BDS(A291,"BEST_ANALYST_RECS_BULK","headers=n","endcol=9","startcol=9","array=t"),0),"cols=10;rows=1")</f>
        <v>RBC Capital</v>
      </c>
      <c r="M291" t="s">
        <v>680</v>
      </c>
      <c r="N291" t="s">
        <v>123</v>
      </c>
      <c r="O291">
        <v>5</v>
      </c>
      <c r="P291" t="s">
        <v>124</v>
      </c>
      <c r="Q291">
        <v>47</v>
      </c>
      <c r="R291" t="s">
        <v>132</v>
      </c>
      <c r="S291" s="2">
        <v>45712</v>
      </c>
      <c r="T291">
        <v>1</v>
      </c>
      <c r="U291">
        <v>33</v>
      </c>
      <c r="W291" t="str">
        <f ca="1">_xll.BDS(A291,"BEST_ANALYST_RECS_BULK","headers=n","startrow",MATCH(2,_xll.BDS(A291,"BEST_ANALYST_RECS_BULK","headers=n","endcol=9","startcol=9","array=t"),0),"endrow",MATCH(2,_xll.BDS(A291,"BEST_ANALYST_RECS_BULK","headers=n","endcol=9","startcol=9","array=t"),0),"cols=10;rows=1")</f>
        <v>JP Morgan</v>
      </c>
      <c r="X291" t="s">
        <v>1370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19.03</v>
      </c>
      <c r="AH291" t="str">
        <f ca="1">_xll.BDS(A291,"BEST_ANALYST_RECS_BULK","headers=n","startrow",MATCH(3,_xll.BDS(A291,"BEST_ANALYST_RECS_BULK","headers=n","endcol=9","startcol=9","array=t"),0),"endrow",MATCH(3,_xll.BDS(A291,"BEST_ANALYST_RECS_BULK","headers=n","endcol=9","startcol=9","array=t"),0),"cols=10;rows=1")</f>
        <v>Wolfe Research</v>
      </c>
      <c r="AI291" t="s">
        <v>1426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18.010000000000002</v>
      </c>
    </row>
    <row r="292" spans="1:43" x14ac:dyDescent="0.25">
      <c r="A292" t="s">
        <v>803</v>
      </c>
      <c r="B292">
        <f ca="1">_xll.BDH(A292,"BEST_EPS",$B$2,$B$2,"BEST_FPERIOD_OVERRIDE=1bf","fill=previous","Days=A")</f>
        <v>3.5510000000000002</v>
      </c>
      <c r="C292">
        <f ca="1">_xll.BDH(A292,"BEST_EPS",$B$2,$B$2,"BEST_FPERIOD_OVERRIDE=2bf","fill=previous","Days=A")</f>
        <v>4.2290000000000001</v>
      </c>
      <c r="D292">
        <f ca="1">_xll.BDH(A292,"BEST_EPS",$B$2,$B$2,"BEST_FPERIOD_OVERRIDE=3bf","fill=previous","Days=A")</f>
        <v>4.71</v>
      </c>
      <c r="E292">
        <f ca="1">_xll.BDH(A292,"BEST_TARGET_PRICE",$B$2,$B$2,"fill=previous","Days=A")</f>
        <v>49.841999999999999</v>
      </c>
      <c r="F292">
        <f ca="1">_xll.BDH($A292,F$84,$B$2,$B$2,"Dir=V","Dts=H")</f>
        <v>37.9</v>
      </c>
      <c r="G292">
        <f ca="1">_xll.BDH($A292,G$84,$B$2,$B$2,"Dir=V","Dts=H")</f>
        <v>38.42</v>
      </c>
      <c r="H292">
        <f ca="1">_xll.BDH($A292,H$84,$B$2,$B$2,"Dir=V","Dts=H")</f>
        <v>37.7879</v>
      </c>
      <c r="I292">
        <f ca="1">_xll.BDH($A292,I$84,$B$2,$B$2,"Dir=V","Dts=H")</f>
        <v>38.24</v>
      </c>
      <c r="J292">
        <f t="shared" ca="1" si="5"/>
        <v>63.72</v>
      </c>
      <c r="K292">
        <f t="shared" ca="1" si="6"/>
        <v>67.3</v>
      </c>
      <c r="L292" t="str">
        <f ca="1">_xll.BDS(A292,"BEST_ANALYST_RECS_BULK","headers=n","startrow",MATCH(1,_xll.BDS(A292,"BEST_ANALYST_RECS_BULK","headers=n","endcol=9","startcol=9","array=t"),0),"endrow",MATCH(1,_xll.BDS(A292,"BEST_ANALYST_RECS_BULK","headers=n","endcol=9","startcol=9","array=t"),0),"cols=10;rows=1")</f>
        <v>Baptista Research</v>
      </c>
      <c r="M292" t="s">
        <v>134</v>
      </c>
      <c r="N292" t="s">
        <v>126</v>
      </c>
      <c r="O292">
        <v>5</v>
      </c>
      <c r="P292" t="s">
        <v>135</v>
      </c>
      <c r="Q292">
        <v>67.3</v>
      </c>
      <c r="R292" t="s">
        <v>132</v>
      </c>
      <c r="S292" s="2">
        <v>45697</v>
      </c>
      <c r="T292">
        <v>1</v>
      </c>
      <c r="U292">
        <v>31.38</v>
      </c>
      <c r="W292" t="str">
        <f ca="1">_xll.BDS(A292,"BEST_ANALYST_RECS_BULK","headers=n","startrow",MATCH(2,_xll.BDS(A292,"BEST_ANALYST_RECS_BULK","headers=n","endcol=9","startcol=9","array=t"),0),"endrow",MATCH(2,_xll.BDS(A292,"BEST_ANALYST_RECS_BULK","headers=n","endcol=9","startcol=9","array=t"),0),"cols=10;rows=1")</f>
        <v>ISS-EVA</v>
      </c>
      <c r="X292" t="s">
        <v>157</v>
      </c>
      <c r="Y292" t="s">
        <v>315</v>
      </c>
      <c r="Z292">
        <v>1</v>
      </c>
      <c r="AA292" t="s">
        <v>124</v>
      </c>
      <c r="AB292" t="s">
        <v>143</v>
      </c>
      <c r="AC292" t="s">
        <v>125</v>
      </c>
      <c r="AD292" s="2">
        <v>45505</v>
      </c>
      <c r="AE292">
        <v>2</v>
      </c>
      <c r="AF292">
        <v>24.56</v>
      </c>
      <c r="AH292" t="str">
        <f ca="1">_xll.BDS(A292,"BEST_ANALYST_RECS_BULK","headers=n","startrow",MATCH(3,_xll.BDS(A292,"BEST_ANALYST_RECS_BULK","headers=n","endcol=9","startcol=9","array=t"),0),"endrow",MATCH(3,_xll.BDS(A292,"BEST_ANALYST_RECS_BULK","headers=n","endcol=9","startcol=9","array=t"),0),"cols=10;rows=1")</f>
        <v>Sadif Investment Analytics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375</v>
      </c>
      <c r="AO292" s="2">
        <v>45580</v>
      </c>
      <c r="AP292">
        <v>3</v>
      </c>
      <c r="AQ292">
        <v>21.25</v>
      </c>
    </row>
    <row r="293" spans="1:43" x14ac:dyDescent="0.25">
      <c r="A293" t="s">
        <v>684</v>
      </c>
      <c r="B293">
        <f ca="1">_xll.BDH(A293,"BEST_EPS",$B$2,$B$2,"BEST_FPERIOD_OVERRIDE=1bf","fill=previous","Days=A")</f>
        <v>4.1059999999999999</v>
      </c>
      <c r="C293">
        <f ca="1">_xll.BDH(A293,"BEST_EPS",$B$2,$B$2,"BEST_FPERIOD_OVERRIDE=2bf","fill=previous","Days=A")</f>
        <v>4.3559999999999999</v>
      </c>
      <c r="D293">
        <f ca="1">_xll.BDH(A293,"BEST_EPS",$B$2,$B$2,"BEST_FPERIOD_OVERRIDE=3bf","fill=previous","Days=A")</f>
        <v>4.4119999999999999</v>
      </c>
      <c r="E293">
        <f ca="1">_xll.BDH(A293,"BEST_TARGET_PRICE",$B$2,$B$2,"fill=previous","Days=A")</f>
        <v>55</v>
      </c>
      <c r="F293">
        <f ca="1">_xll.BDH($A293,F$84,$B$2,$B$2,"Dir=V","Dts=H")</f>
        <v>54.53</v>
      </c>
      <c r="G293">
        <f ca="1">_xll.BDH($A293,G$84,$B$2,$B$2,"Dir=V","Dts=H")</f>
        <v>54.53</v>
      </c>
      <c r="H293">
        <f ca="1">_xll.BDH($A293,H$84,$B$2,$B$2,"Dir=V","Dts=H")</f>
        <v>53.02</v>
      </c>
      <c r="I293">
        <f ca="1">_xll.BDH($A293,I$84,$B$2,$B$2,"Dir=V","Dts=H")</f>
        <v>53.28</v>
      </c>
      <c r="J293">
        <f t="shared" ref="J293:J356" ca="1" si="7">AVERAGE(Q293,AB293,AM293)</f>
        <v>47.5</v>
      </c>
      <c r="K293">
        <f t="shared" ref="K293:K356" ca="1" si="8">IF(OR(ISNA(L293),Q293=0,Q293="#N/A N/A"),IF(OR(ISNA(W293),AB293=0,AB293="#N/A N/A"),IF(OR(ISNA(AH293),AM293=0,AM293="#N/A N/A"),E293,AM293),AB293),Q293)</f>
        <v>45</v>
      </c>
      <c r="L293" t="e">
        <f ca="1">_xll.BDS(A293,"BEST_ANALYST_RECS_BULK","headers=n","startrow",MATCH(1,_xll.BDS(A293,"BEST_ANALYST_RECS_BULK","headers=n","endcol=9","startcol=9","array=t"),0),"endrow",MATCH(1,_xll.BDS(A293,"BEST_ANALYST_RECS_BULK","headers=n","endcol=9","startcol=9","array=t"),0),"cols=10;rows=1")</f>
        <v>#N/A</v>
      </c>
      <c r="M293" t="s">
        <v>238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tr">
        <f ca="1">_xll.BDS(A293,"BEST_ANALYST_RECS_BULK","headers=n","startrow",MATCH(2,_xll.BDS(A293,"BEST_ANALYST_RECS_BULK","headers=n","endcol=9","startcol=9","array=t"),0),"endrow",MATCH(2,_xll.BDS(A293,"BEST_ANALYST_RECS_BULK","headers=n","endcol=9","startcol=9","array=t"),0),"cols=10;rows=1")</f>
        <v>Morningstar</v>
      </c>
      <c r="X293" t="s">
        <v>238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39.15</v>
      </c>
      <c r="AH293" t="str">
        <f ca="1">_xll.BDS(A293,"BEST_ANALYST_RECS_BULK","headers=n","startrow",MATCH(3,_xll.BDS(A293,"BEST_ANALYST_RECS_BULK","headers=n","endcol=9","startcol=9","array=t"),0),"endrow",MATCH(3,_xll.BDS(A293,"BEST_ANALYST_RECS_BULK","headers=n","endcol=9","startcol=9","array=t"),0),"cols=10;rows=1")</f>
        <v>Seaport Global</v>
      </c>
      <c r="AI293" t="s">
        <v>685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686</v>
      </c>
      <c r="B294">
        <f ca="1">_xll.BDH(A294,"BEST_EPS",$B$2,$B$2,"BEST_FPERIOD_OVERRIDE=1bf","fill=previous","Days=A")</f>
        <v>4.1059999999999999</v>
      </c>
      <c r="C294">
        <f ca="1">_xll.BDH(A294,"BEST_EPS",$B$2,$B$2,"BEST_FPERIOD_OVERRIDE=2bf","fill=previous","Days=A")</f>
        <v>4.3559999999999999</v>
      </c>
      <c r="D294">
        <f ca="1">_xll.BDH(A294,"BEST_EPS",$B$2,$B$2,"BEST_FPERIOD_OVERRIDE=3bf","fill=previous","Days=A")</f>
        <v>4.4119999999999999</v>
      </c>
      <c r="E294">
        <f ca="1">_xll.BDH(A294,"BEST_TARGET_PRICE",$B$2,$B$2,"fill=previous","Days=A")</f>
        <v>55.447000000000003</v>
      </c>
      <c r="F294">
        <f ca="1">_xll.BDH($A294,F$84,$B$2,$B$2,"Dir=V","Dts=H")</f>
        <v>58.155000000000001</v>
      </c>
      <c r="G294">
        <f ca="1">_xll.BDH($A294,G$84,$B$2,$B$2,"Dir=V","Dts=H")</f>
        <v>58.155000000000001</v>
      </c>
      <c r="H294">
        <f ca="1">_xll.BDH($A294,H$84,$B$2,$B$2,"Dir=V","Dts=H")</f>
        <v>56.53</v>
      </c>
      <c r="I294">
        <f ca="1">_xll.BDH($A294,I$84,$B$2,$B$2,"Dir=V","Dts=H")</f>
        <v>56.91</v>
      </c>
      <c r="J294">
        <f t="shared" ca="1" si="7"/>
        <v>61.333333333333336</v>
      </c>
      <c r="K294">
        <f t="shared" ca="1" si="8"/>
        <v>62</v>
      </c>
      <c r="L294" t="str">
        <f ca="1">_xll.BDS(A294,"BEST_ANALYST_RECS_BULK","headers=n","startrow",MATCH(1,_xll.BDS(A294,"BEST_ANALYST_RECS_BULK","headers=n","endcol=9","startcol=9","array=t"),0),"endrow",MATCH(1,_xll.BDS(A294,"BEST_ANALYST_RECS_BULK","headers=n","endcol=9","startcol=9","array=t"),0),"cols=10;rows=1")</f>
        <v>Arete Research</v>
      </c>
      <c r="M294" t="s">
        <v>1492</v>
      </c>
      <c r="N294" t="s">
        <v>126</v>
      </c>
      <c r="O294">
        <v>5</v>
      </c>
      <c r="P294" t="s">
        <v>124</v>
      </c>
      <c r="Q294">
        <v>62</v>
      </c>
      <c r="R294" t="s">
        <v>132</v>
      </c>
      <c r="S294" s="2">
        <v>45581</v>
      </c>
      <c r="T294">
        <v>1</v>
      </c>
      <c r="U294">
        <v>96.5</v>
      </c>
      <c r="W294" t="str">
        <f ca="1">_xll.BDS(A294,"BEST_ANALYST_RECS_BULK","headers=n","startrow",MATCH(2,_xll.BDS(A294,"BEST_ANALYST_RECS_BULK","headers=n","endcol=9","startcol=9","array=t"),0),"endrow",MATCH(2,_xll.BDS(A294,"BEST_ANALYST_RECS_BULK","headers=n","endcol=9","startcol=9","array=t"),0),"cols=10;rows=1")</f>
        <v>Deutsche Bank</v>
      </c>
      <c r="X294" t="s">
        <v>2126</v>
      </c>
      <c r="Y294" t="s">
        <v>126</v>
      </c>
      <c r="Z294">
        <v>5</v>
      </c>
      <c r="AA294" t="s">
        <v>124</v>
      </c>
      <c r="AB294">
        <v>60</v>
      </c>
      <c r="AC294" t="s">
        <v>132</v>
      </c>
      <c r="AD294" s="2">
        <v>45694</v>
      </c>
      <c r="AE294">
        <v>2</v>
      </c>
      <c r="AF294">
        <v>94.86</v>
      </c>
      <c r="AH294" t="e">
        <f ca="1">_xll.BDS(A294,"BEST_ANALYST_RECS_BULK","headers=n","startrow",MATCH(3,_xll.BDS(A294,"BEST_ANALYST_RECS_BULK","headers=n","endcol=9","startcol=9","array=t"),0),"endrow",MATCH(3,_xll.BDS(A294,"BEST_ANALYST_RECS_BULK","headers=n","endcol=9","startcol=9","array=t"),0),"cols=10;rows=1")</f>
        <v>#N/A</v>
      </c>
      <c r="AI294" t="s">
        <v>499</v>
      </c>
      <c r="AJ294" t="s">
        <v>126</v>
      </c>
      <c r="AK294">
        <v>5</v>
      </c>
      <c r="AL294" t="s">
        <v>124</v>
      </c>
      <c r="AM294">
        <v>62</v>
      </c>
      <c r="AN294" t="s">
        <v>125</v>
      </c>
      <c r="AO294" s="2">
        <v>45694</v>
      </c>
      <c r="AP294">
        <v>3</v>
      </c>
      <c r="AQ294">
        <v>92.78</v>
      </c>
    </row>
    <row r="295" spans="1:43" x14ac:dyDescent="0.25">
      <c r="A295" t="s">
        <v>781</v>
      </c>
      <c r="B295">
        <f ca="1">_xll.BDH(A295,"BEST_EPS",$B$2,$B$2,"BEST_FPERIOD_OVERRIDE=1bf","fill=previous","Days=A")</f>
        <v>3.1349999999999998</v>
      </c>
      <c r="C295">
        <f ca="1">_xll.BDH(A295,"BEST_EPS",$B$2,$B$2,"BEST_FPERIOD_OVERRIDE=2bf","fill=previous","Days=A")</f>
        <v>3.327</v>
      </c>
      <c r="D295">
        <f ca="1">_xll.BDH(A295,"BEST_EPS",$B$2,$B$2,"BEST_FPERIOD_OVERRIDE=3bf","fill=previous","Days=A")</f>
        <v>3.5459999999999998</v>
      </c>
      <c r="E295">
        <f ca="1">_xll.BDH(A295,"BEST_TARGET_PRICE",$B$2,$B$2,"fill=previous","Days=A")</f>
        <v>122.176</v>
      </c>
      <c r="F295">
        <f ca="1">_xll.BDH($A295,F$84,$B$2,$B$2,"Dir=V","Dts=H")</f>
        <v>105.45</v>
      </c>
      <c r="G295">
        <f ca="1">_xll.BDH($A295,G$84,$B$2,$B$2,"Dir=V","Dts=H")</f>
        <v>106.58</v>
      </c>
      <c r="H295">
        <f ca="1">_xll.BDH($A295,H$84,$B$2,$B$2,"Dir=V","Dts=H")</f>
        <v>105.44</v>
      </c>
      <c r="I295">
        <f ca="1">_xll.BDH($A295,I$84,$B$2,$B$2,"Dir=V","Dts=H")</f>
        <v>105.61</v>
      </c>
      <c r="J295">
        <f t="shared" ca="1" si="7"/>
        <v>123.33333333333333</v>
      </c>
      <c r="K295">
        <f t="shared" ca="1" si="8"/>
        <v>130</v>
      </c>
      <c r="L295" t="str">
        <f ca="1">_xll.BDS(A295,"BEST_ANALYST_RECS_BULK","headers=n","startrow",MATCH(1,_xll.BDS(A295,"BEST_ANALYST_RECS_BULK","headers=n","endcol=9","startcol=9","array=t"),0),"endrow",MATCH(1,_xll.BDS(A295,"BEST_ANALYST_RECS_BULK","headers=n","endcol=9","startcol=9","array=t"),0),"cols=10;rows=1")</f>
        <v>Truist Securities</v>
      </c>
      <c r="M295" t="s">
        <v>2309</v>
      </c>
      <c r="N295" t="s">
        <v>126</v>
      </c>
      <c r="O295">
        <v>5</v>
      </c>
      <c r="P295" t="s">
        <v>124</v>
      </c>
      <c r="Q295">
        <v>114</v>
      </c>
      <c r="R295" t="s">
        <v>125</v>
      </c>
      <c r="S295" s="2">
        <v>45709</v>
      </c>
      <c r="T295">
        <v>1</v>
      </c>
      <c r="U295">
        <v>12</v>
      </c>
      <c r="W295" t="str">
        <f ca="1">_xll.BDS(A295,"BEST_ANALYST_RECS_BULK","headers=n","startrow",MATCH(2,_xll.BDS(A295,"BEST_ANALYST_RECS_BULK","headers=n","endcol=9","startcol=9","array=t"),0),"endrow",MATCH(2,_xll.BDS(A295,"BEST_ANALYST_RECS_BULK","headers=n","endcol=9","startcol=9","array=t"),0),"cols=10;rows=1")</f>
        <v>Wells Fargo</v>
      </c>
      <c r="X295" t="s">
        <v>1421</v>
      </c>
      <c r="Y295" t="s">
        <v>136</v>
      </c>
      <c r="Z295">
        <v>5</v>
      </c>
      <c r="AA295" t="s">
        <v>124</v>
      </c>
      <c r="AB295">
        <v>125</v>
      </c>
      <c r="AC295" t="s">
        <v>125</v>
      </c>
      <c r="AD295" s="2">
        <v>45701</v>
      </c>
      <c r="AE295">
        <v>2</v>
      </c>
      <c r="AF295">
        <v>9.15</v>
      </c>
      <c r="AH295" t="str">
        <f ca="1">_xll.BDS(A295,"BEST_ANALYST_RECS_BULK","headers=n","startrow",MATCH(3,_xll.BDS(A295,"BEST_ANALYST_RECS_BULK","headers=n","endcol=9","startcol=9","array=t"),0),"endrow",MATCH(3,_xll.BDS(A295,"BEST_ANALYST_RECS_BULK","headers=n","endcol=9","startcol=9","array=t"),0),"cols=10;rows=1")</f>
        <v>Deutsche Bank</v>
      </c>
      <c r="AI295" t="s">
        <v>1366</v>
      </c>
      <c r="AJ295" t="s">
        <v>126</v>
      </c>
      <c r="AK295">
        <v>5</v>
      </c>
      <c r="AL295" t="s">
        <v>124</v>
      </c>
      <c r="AM295">
        <v>115</v>
      </c>
      <c r="AN295" t="s">
        <v>132</v>
      </c>
      <c r="AO295" s="2">
        <v>45692</v>
      </c>
      <c r="AP295">
        <v>3</v>
      </c>
      <c r="AQ295">
        <v>7.68</v>
      </c>
    </row>
    <row r="296" spans="1:43" x14ac:dyDescent="0.25">
      <c r="A296" t="s">
        <v>600</v>
      </c>
      <c r="B296">
        <f ca="1">_xll.BDH(A296,"BEST_EPS",$B$2,$B$2,"BEST_FPERIOD_OVERRIDE=1bf","fill=previous","Days=A")</f>
        <v>21.91</v>
      </c>
      <c r="C296">
        <f ca="1">_xll.BDH(A296,"BEST_EPS",$B$2,$B$2,"BEST_FPERIOD_OVERRIDE=2bf","fill=previous","Days=A")</f>
        <v>29.265000000000001</v>
      </c>
      <c r="D296">
        <f ca="1">_xll.BDH(A296,"BEST_EPS",$B$2,$B$2,"BEST_FPERIOD_OVERRIDE=3bf","fill=previous","Days=A")</f>
        <v>31.783000000000001</v>
      </c>
      <c r="E296">
        <f ca="1">_xll.BDH(A296,"BEST_TARGET_PRICE",$B$2,$B$2,"fill=previous","Days=A")</f>
        <v>268.42500000000001</v>
      </c>
      <c r="F296">
        <f ca="1">_xll.BDH($A296,F$84,$B$2,$B$2,"Dir=V","Dts=H")</f>
        <v>150.93</v>
      </c>
      <c r="G296">
        <f ca="1">_xll.BDH($A296,G$84,$B$2,$B$2,"Dir=V","Dts=H")</f>
        <v>152.66990000000001</v>
      </c>
      <c r="H296">
        <f ca="1">_xll.BDH($A296,H$84,$B$2,$B$2,"Dir=V","Dts=H")</f>
        <v>146.19</v>
      </c>
      <c r="I296">
        <f ca="1">_xll.BDH($A296,I$84,$B$2,$B$2,"Dir=V","Dts=H")</f>
        <v>147.46</v>
      </c>
      <c r="J296">
        <f t="shared" ca="1" si="7"/>
        <v>236.33333333333334</v>
      </c>
      <c r="K296">
        <f t="shared" ca="1" si="8"/>
        <v>259</v>
      </c>
      <c r="L296" t="str">
        <f ca="1">_xll.BDS(A296,"BEST_ANALYST_RECS_BULK","headers=n","startrow",MATCH(1,_xll.BDS(A296,"BEST_ANALYST_RECS_BULK","headers=n","endcol=9","startcol=9","array=t"),0),"endrow",MATCH(1,_xll.BDS(A296,"BEST_ANALYST_RECS_BULK","headers=n","endcol=9","startcol=9","array=t"),0),"cols=10;rows=1")</f>
        <v>Mizuho Securities</v>
      </c>
      <c r="M296" t="s">
        <v>601</v>
      </c>
      <c r="N296" t="s">
        <v>123</v>
      </c>
      <c r="O296">
        <v>5</v>
      </c>
      <c r="P296" t="s">
        <v>124</v>
      </c>
      <c r="Q296">
        <v>259</v>
      </c>
      <c r="R296" t="s">
        <v>125</v>
      </c>
      <c r="S296" s="2">
        <v>45712</v>
      </c>
      <c r="T296">
        <v>1</v>
      </c>
      <c r="U296">
        <v>88.32</v>
      </c>
      <c r="W296" t="str">
        <f ca="1">_xll.BDS(A296,"BEST_ANALYST_RECS_BULK","headers=n","startrow",MATCH(2,_xll.BDS(A296,"BEST_ANALYST_RECS_BULK","headers=n","endcol=9","startcol=9","array=t"),0),"endrow",MATCH(2,_xll.BDS(A296,"BEST_ANALYST_RECS_BULK","headers=n","endcol=9","startcol=9","array=t"),0),"cols=10;rows=1")</f>
        <v>Morningstar</v>
      </c>
      <c r="X296" t="s">
        <v>798</v>
      </c>
      <c r="Y296" t="s">
        <v>126</v>
      </c>
      <c r="Z296">
        <v>5</v>
      </c>
      <c r="AA296" t="s">
        <v>135</v>
      </c>
      <c r="AB296">
        <v>190</v>
      </c>
      <c r="AC296" t="s">
        <v>125</v>
      </c>
      <c r="AD296" s="2">
        <v>45712</v>
      </c>
      <c r="AE296">
        <v>2</v>
      </c>
      <c r="AF296">
        <v>54.7</v>
      </c>
      <c r="AH296" t="str">
        <f ca="1">_xll.BDS(A296,"BEST_ANALYST_RECS_BULK","headers=n","startrow",MATCH(3,_xll.BDS(A296,"BEST_ANALYST_RECS_BULK","headers=n","endcol=9","startcol=9","array=t"),0),"endrow",MATCH(3,_xll.BDS(A296,"BEST_ANALYST_RECS_BULK","headers=n","endcol=9","startcol=9","array=t"),0),"cols=10;rows=1")</f>
        <v>DZ Bank AG Research</v>
      </c>
      <c r="AI296" t="s">
        <v>582</v>
      </c>
      <c r="AJ296" t="s">
        <v>126</v>
      </c>
      <c r="AK296">
        <v>5</v>
      </c>
      <c r="AL296" t="s">
        <v>124</v>
      </c>
      <c r="AM296">
        <v>260</v>
      </c>
      <c r="AN296" t="s">
        <v>125</v>
      </c>
      <c r="AO296" s="2">
        <v>45595</v>
      </c>
      <c r="AP296">
        <v>3</v>
      </c>
      <c r="AQ296">
        <v>32.659999999999997</v>
      </c>
    </row>
    <row r="297" spans="1:43" x14ac:dyDescent="0.25">
      <c r="A297" t="s">
        <v>395</v>
      </c>
      <c r="B297">
        <f ca="1">_xll.BDH(A297,"BEST_EPS",$B$2,$B$2,"BEST_FPERIOD_OVERRIDE=1bf","fill=previous","Days=A")</f>
        <v>2.5099999999999998</v>
      </c>
      <c r="C297">
        <f ca="1">_xll.BDH(A297,"BEST_EPS",$B$2,$B$2,"BEST_FPERIOD_OVERRIDE=2bf","fill=previous","Days=A")</f>
        <v>2.8839999999999999</v>
      </c>
      <c r="D297">
        <f ca="1">_xll.BDH(A297,"BEST_EPS",$B$2,$B$2,"BEST_FPERIOD_OVERRIDE=3bf","fill=previous","Days=A")</f>
        <v>3.274</v>
      </c>
      <c r="E297">
        <f ca="1">_xll.BDH(A297,"BEST_TARGET_PRICE",$B$2,$B$2,"fill=previous","Days=A")</f>
        <v>115.389</v>
      </c>
      <c r="F297">
        <f ca="1">_xll.BDH($A297,F$84,$B$2,$B$2,"Dir=V","Dts=H")</f>
        <v>108.08</v>
      </c>
      <c r="G297">
        <f ca="1">_xll.BDH($A297,G$84,$B$2,$B$2,"Dir=V","Dts=H")</f>
        <v>108.57</v>
      </c>
      <c r="H297">
        <f ca="1">_xll.BDH($A297,H$84,$B$2,$B$2,"Dir=V","Dts=H")</f>
        <v>105.78</v>
      </c>
      <c r="I297">
        <f ca="1">_xll.BDH($A297,I$84,$B$2,$B$2,"Dir=V","Dts=H")</f>
        <v>108.06</v>
      </c>
      <c r="J297">
        <f t="shared" ca="1" si="7"/>
        <v>123.66666666666667</v>
      </c>
      <c r="K297">
        <f t="shared" ca="1" si="8"/>
        <v>135</v>
      </c>
      <c r="L297" t="str">
        <f ca="1">_xll.BDS(A297,"BEST_ANALYST_RECS_BULK","headers=n","startrow",MATCH(1,_xll.BDS(A297,"BEST_ANALYST_RECS_BULK","headers=n","endcol=9","startcol=9","array=t"),0),"endrow",MATCH(1,_xll.BDS(A297,"BEST_ANALYST_RECS_BULK","headers=n","endcol=9","startcol=9","array=t"),0),"cols=10;rows=1")</f>
        <v>TD Cowen</v>
      </c>
      <c r="M297" t="s">
        <v>1413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45712</v>
      </c>
      <c r="T297">
        <v>1</v>
      </c>
      <c r="U297">
        <v>86.98</v>
      </c>
      <c r="W297" t="str">
        <f ca="1">_xll.BDS(A297,"BEST_ANALYST_RECS_BULK","headers=n","startrow",MATCH(2,_xll.BDS(A297,"BEST_ANALYST_RECS_BULK","headers=n","endcol=9","startcol=9","array=t"),0),"endrow",MATCH(2,_xll.BDS(A297,"BEST_ANALYST_RECS_BULK","headers=n","endcol=9","startcol=9","array=t"),0),"cols=10;rows=1")</f>
        <v>Daiwa Securities</v>
      </c>
      <c r="X297" t="s">
        <v>2203</v>
      </c>
      <c r="Y297" t="s">
        <v>123</v>
      </c>
      <c r="Z297">
        <v>5</v>
      </c>
      <c r="AA297" t="s">
        <v>124</v>
      </c>
      <c r="AB297">
        <v>118</v>
      </c>
      <c r="AC297" t="s">
        <v>125</v>
      </c>
      <c r="AD297" s="2">
        <v>45699</v>
      </c>
      <c r="AE297">
        <v>2</v>
      </c>
      <c r="AF297">
        <v>60.69</v>
      </c>
      <c r="AH297" t="e">
        <f ca="1">_xll.BDS(A297,"BEST_ANALYST_RECS_BULK","headers=n","startrow",MATCH(3,_xll.BDS(A297,"BEST_ANALYST_RECS_BULK","headers=n","endcol=9","startcol=9","array=t"),0),"endrow",MATCH(3,_xll.BDS(A297,"BEST_ANALYST_RECS_BULK","headers=n","endcol=9","startcol=9","array=t"),0),"cols=10;rows=1")</f>
        <v>#N/A</v>
      </c>
      <c r="AI297" t="s">
        <v>2203</v>
      </c>
      <c r="AJ297" t="s">
        <v>123</v>
      </c>
      <c r="AK297">
        <v>5</v>
      </c>
      <c r="AL297" t="s">
        <v>124</v>
      </c>
      <c r="AM297">
        <v>118</v>
      </c>
      <c r="AN297" t="s">
        <v>125</v>
      </c>
      <c r="AO297" s="2">
        <v>45699</v>
      </c>
      <c r="AP297">
        <v>3</v>
      </c>
      <c r="AQ297">
        <v>67.3</v>
      </c>
    </row>
    <row r="298" spans="1:43" x14ac:dyDescent="0.25">
      <c r="A298" t="s">
        <v>590</v>
      </c>
      <c r="B298">
        <f ca="1">_xll.BDH(A298,"BEST_EPS",$B$2,$B$2,"BEST_FPERIOD_OVERRIDE=1bf","fill=previous","Days=A")</f>
        <v>4.1260000000000003</v>
      </c>
      <c r="C298">
        <f ca="1">_xll.BDH(A298,"BEST_EPS",$B$2,$B$2,"BEST_FPERIOD_OVERRIDE=2bf","fill=previous","Days=A")</f>
        <v>4.4640000000000004</v>
      </c>
      <c r="D298">
        <f ca="1">_xll.BDH(A298,"BEST_EPS",$B$2,$B$2,"BEST_FPERIOD_OVERRIDE=3bf","fill=previous","Days=A")</f>
        <v>4.8579999999999997</v>
      </c>
      <c r="E298">
        <f ca="1">_xll.BDH(A298,"BEST_TARGET_PRICE",$B$2,$B$2,"fill=previous","Days=A")</f>
        <v>88.721999999999994</v>
      </c>
      <c r="F298">
        <f ca="1">_xll.BDH($A298,F$84,$B$2,$B$2,"Dir=V","Dts=H")</f>
        <v>80.099999999999994</v>
      </c>
      <c r="G298">
        <f ca="1">_xll.BDH($A298,G$84,$B$2,$B$2,"Dir=V","Dts=H")</f>
        <v>80.64</v>
      </c>
      <c r="H298">
        <f ca="1">_xll.BDH($A298,H$84,$B$2,$B$2,"Dir=V","Dts=H")</f>
        <v>78.72</v>
      </c>
      <c r="I298">
        <f ca="1">_xll.BDH($A298,I$84,$B$2,$B$2,"Dir=V","Dts=H")</f>
        <v>79.599999999999994</v>
      </c>
      <c r="J298">
        <f t="shared" ca="1" si="7"/>
        <v>91.666666666666671</v>
      </c>
      <c r="K298">
        <f t="shared" ca="1" si="8"/>
        <v>88</v>
      </c>
      <c r="L298" t="str">
        <f ca="1">_xll.BDS(A298,"BEST_ANALYST_RECS_BULK","headers=n","startrow",MATCH(1,_xll.BDS(A298,"BEST_ANALYST_RECS_BULK","headers=n","endcol=9","startcol=9","array=t"),0),"endrow",MATCH(1,_xll.BDS(A298,"BEST_ANALYST_RECS_BULK","headers=n","endcol=9","startcol=9","array=t"),0),"cols=10;rows=1")</f>
        <v>Baptista Research</v>
      </c>
      <c r="M298" t="s">
        <v>134</v>
      </c>
      <c r="N298" t="s">
        <v>126</v>
      </c>
      <c r="O298">
        <v>5</v>
      </c>
      <c r="P298" t="s">
        <v>124</v>
      </c>
      <c r="Q298">
        <v>88</v>
      </c>
      <c r="R298" t="s">
        <v>132</v>
      </c>
      <c r="S298" s="2">
        <v>45604</v>
      </c>
      <c r="T298">
        <v>1</v>
      </c>
      <c r="U298">
        <v>13.92</v>
      </c>
      <c r="W298" t="str">
        <f ca="1">_xll.BDS(A298,"BEST_ANALYST_RECS_BULK","headers=n","startrow",MATCH(2,_xll.BDS(A298,"BEST_ANALYST_RECS_BULK","headers=n","endcol=9","startcol=9","array=t"),0),"endrow",MATCH(2,_xll.BDS(A298,"BEST_ANALYST_RECS_BULK","headers=n","endcol=9","startcol=9","array=t"),0),"cols=10;rows=1")</f>
        <v>Mizuho Securities</v>
      </c>
      <c r="X298" t="s">
        <v>1522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45709</v>
      </c>
      <c r="AE298">
        <v>2</v>
      </c>
      <c r="AF298">
        <v>10.26</v>
      </c>
      <c r="AH298" t="str">
        <f ca="1">_xll.BDS(A298,"BEST_ANALYST_RECS_BULK","headers=n","startrow",MATCH(3,_xll.BDS(A298,"BEST_ANALYST_RECS_BULK","headers=n","endcol=9","startcol=9","array=t"),0),"endrow",MATCH(3,_xll.BDS(A298,"BEST_ANALYST_RECS_BULK","headers=n","endcol=9","startcol=9","array=t"),0),"cols=10;rows=1")</f>
        <v>TD Cowen</v>
      </c>
      <c r="AI298" t="s">
        <v>392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45708</v>
      </c>
      <c r="AP298">
        <v>3</v>
      </c>
      <c r="AQ298">
        <v>9.15</v>
      </c>
    </row>
    <row r="299" spans="1:43" x14ac:dyDescent="0.25">
      <c r="A299" t="s">
        <v>331</v>
      </c>
      <c r="B299">
        <f ca="1">_xll.BDH(A299,"BEST_EPS",$B$2,$B$2,"BEST_FPERIOD_OVERRIDE=1bf","fill=previous","Days=A")</f>
        <v>15.173</v>
      </c>
      <c r="C299">
        <f ca="1">_xll.BDH(A299,"BEST_EPS",$B$2,$B$2,"BEST_FPERIOD_OVERRIDE=2bf","fill=previous","Days=A")</f>
        <v>16.98</v>
      </c>
      <c r="D299">
        <f ca="1">_xll.BDH(A299,"BEST_EPS",$B$2,$B$2,"BEST_FPERIOD_OVERRIDE=3bf","fill=previous","Days=A")</f>
        <v>18.446000000000002</v>
      </c>
      <c r="E299">
        <f ca="1">_xll.BDH(A299,"BEST_TARGET_PRICE",$B$2,$B$2,"fill=previous","Days=A")</f>
        <v>287.947</v>
      </c>
      <c r="F299">
        <f ca="1">_xll.BDH($A299,F$84,$B$2,$B$2,"Dir=V","Dts=H")</f>
        <v>247.17</v>
      </c>
      <c r="G299">
        <f ca="1">_xll.BDH($A299,G$84,$B$2,$B$2,"Dir=V","Dts=H")</f>
        <v>250.82</v>
      </c>
      <c r="H299">
        <f ca="1">_xll.BDH($A299,H$84,$B$2,$B$2,"Dir=V","Dts=H")</f>
        <v>246.71</v>
      </c>
      <c r="I299">
        <f ca="1">_xll.BDH($A299,I$84,$B$2,$B$2,"Dir=V","Dts=H")</f>
        <v>249.91</v>
      </c>
      <c r="J299">
        <f t="shared" ca="1" si="7"/>
        <v>280</v>
      </c>
      <c r="K299">
        <f t="shared" ca="1" si="8"/>
        <v>276</v>
      </c>
      <c r="L299" t="str">
        <f ca="1">_xll.BDS(A299,"BEST_ANALYST_RECS_BULK","headers=n","startrow",MATCH(1,_xll.BDS(A299,"BEST_ANALYST_RECS_BULK","headers=n","endcol=9","startcol=9","array=t"),0),"endrow",MATCH(1,_xll.BDS(A299,"BEST_ANALYST_RECS_BULK","headers=n","endcol=9","startcol=9","array=t"),0),"cols=10;rows=1")</f>
        <v>Wells Fargo</v>
      </c>
      <c r="M299" t="s">
        <v>1332</v>
      </c>
      <c r="N299" t="s">
        <v>181</v>
      </c>
      <c r="O299">
        <v>3</v>
      </c>
      <c r="P299" t="s">
        <v>124</v>
      </c>
      <c r="Q299">
        <v>276</v>
      </c>
      <c r="R299" t="s">
        <v>125</v>
      </c>
      <c r="S299" s="2">
        <v>45686</v>
      </c>
      <c r="T299">
        <v>1</v>
      </c>
      <c r="U299">
        <v>12.65</v>
      </c>
      <c r="W299" t="str">
        <f ca="1">_xll.BDS(A299,"BEST_ANALYST_RECS_BULK","headers=n","startrow",MATCH(2,_xll.BDS(A299,"BEST_ANALYST_RECS_BULK","headers=n","endcol=9","startcol=9","array=t"),0),"endrow",MATCH(2,_xll.BDS(A299,"BEST_ANALYST_RECS_BULK","headers=n","endcol=9","startcol=9","array=t"),0),"cols=10;rows=1")</f>
        <v>Seaport Global</v>
      </c>
      <c r="X299" t="s">
        <v>258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11</v>
      </c>
      <c r="AH299" t="str">
        <f ca="1">_xll.BDS(A299,"BEST_ANALYST_RECS_BULK","headers=n","startrow",MATCH(3,_xll.BDS(A299,"BEST_ANALYST_RECS_BULK","headers=n","endcol=9","startcol=9","array=t"),0),"endrow",MATCH(3,_xll.BDS(A299,"BEST_ANALYST_RECS_BULK","headers=n","endcol=9","startcol=9","array=t"),0),"cols=10;rows=1")</f>
        <v>Deutsche Bank</v>
      </c>
      <c r="AI299" t="s">
        <v>1406</v>
      </c>
      <c r="AJ299" t="s">
        <v>142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7.14</v>
      </c>
    </row>
    <row r="300" spans="1:43" x14ac:dyDescent="0.25">
      <c r="A300" t="s">
        <v>635</v>
      </c>
      <c r="B300">
        <f ca="1">_xll.BDH(A300,"BEST_EPS",$B$2,$B$2,"BEST_FPERIOD_OVERRIDE=1bf","fill=previous","Days=A")</f>
        <v>7.07</v>
      </c>
      <c r="C300">
        <f ca="1">_xll.BDH(A300,"BEST_EPS",$B$2,$B$2,"BEST_FPERIOD_OVERRIDE=2bf","fill=previous","Days=A")</f>
        <v>8.0079999999999991</v>
      </c>
      <c r="D300">
        <f ca="1">_xll.BDH(A300,"BEST_EPS",$B$2,$B$2,"BEST_FPERIOD_OVERRIDE=3bf","fill=previous","Days=A")</f>
        <v>9.0990000000000002</v>
      </c>
      <c r="E300">
        <f ca="1">_xll.BDH(A300,"BEST_TARGET_PRICE",$B$2,$B$2,"fill=previous","Days=A")</f>
        <v>218.88900000000001</v>
      </c>
      <c r="F300">
        <f ca="1">_xll.BDH($A300,F$84,$B$2,$B$2,"Dir=V","Dts=H")</f>
        <v>173.69</v>
      </c>
      <c r="G300">
        <f ca="1">_xll.BDH($A300,G$84,$B$2,$B$2,"Dir=V","Dts=H")</f>
        <v>177.2</v>
      </c>
      <c r="H300">
        <f ca="1">_xll.BDH($A300,H$84,$B$2,$B$2,"Dir=V","Dts=H")</f>
        <v>170.29</v>
      </c>
      <c r="I300">
        <f ca="1">_xll.BDH($A300,I$84,$B$2,$B$2,"Dir=V","Dts=H")</f>
        <v>176.65</v>
      </c>
      <c r="J300">
        <f t="shared" ca="1" si="7"/>
        <v>228.21</v>
      </c>
      <c r="K300">
        <f t="shared" ca="1" si="8"/>
        <v>225</v>
      </c>
      <c r="L300" t="str">
        <f ca="1">_xll.BDS(A300,"BEST_ANALYST_RECS_BULK","headers=n","startrow",MATCH(1,_xll.BDS(A300,"BEST_ANALYST_RECS_BULK","headers=n","endcol=9","startcol=9","array=t"),0),"endrow",MATCH(1,_xll.BDS(A300,"BEST_ANALYST_RECS_BULK","headers=n","endcol=9","startcol=9","array=t"),0),"cols=10;rows=1")</f>
        <v>Sadif Investment Analytics</v>
      </c>
      <c r="M300" t="s">
        <v>157</v>
      </c>
      <c r="N300" t="s">
        <v>126</v>
      </c>
      <c r="O300">
        <v>5</v>
      </c>
      <c r="P300" t="s">
        <v>124</v>
      </c>
      <c r="Q300">
        <v>224.63</v>
      </c>
      <c r="R300" t="s">
        <v>159</v>
      </c>
      <c r="S300" s="2">
        <v>45629</v>
      </c>
      <c r="T300">
        <v>1</v>
      </c>
      <c r="U300">
        <v>52.93</v>
      </c>
      <c r="W300" t="str">
        <f ca="1">_xll.BDS(A300,"BEST_ANALYST_RECS_BULK","headers=n","startrow",MATCH(2,_xll.BDS(A300,"BEST_ANALYST_RECS_BULK","headers=n","endcol=9","startcol=9","array=t"),0),"endrow",MATCH(2,_xll.BDS(A300,"BEST_ANALYST_RECS_BULK","headers=n","endcol=9","startcol=9","array=t"),0),"cols=10;rows=1")</f>
        <v>B Riley Securities Inc.</v>
      </c>
      <c r="X300" t="s">
        <v>1506</v>
      </c>
      <c r="Y300" t="s">
        <v>126</v>
      </c>
      <c r="Z300">
        <v>5</v>
      </c>
      <c r="AA300" t="s">
        <v>124</v>
      </c>
      <c r="AB300">
        <v>225</v>
      </c>
      <c r="AC300" t="s">
        <v>125</v>
      </c>
      <c r="AD300" s="2">
        <v>45713</v>
      </c>
      <c r="AE300">
        <v>2</v>
      </c>
      <c r="AF300">
        <v>51.48</v>
      </c>
      <c r="AH300" t="str">
        <f ca="1">_xll.BDS(A300,"BEST_ANALYST_RECS_BULK","headers=n","startrow",MATCH(3,_xll.BDS(A300,"BEST_ANALYST_RECS_BULK","headers=n","endcol=9","startcol=9","array=t"),0),"endrow",MATCH(3,_xll.BDS(A300,"BEST_ANALYST_RECS_BULK","headers=n","endcol=9","startcol=9","array=t"),0),"cols=10;rows=1")</f>
        <v>Raymond James</v>
      </c>
      <c r="AI300" t="s">
        <v>1473</v>
      </c>
      <c r="AJ300" t="s">
        <v>158</v>
      </c>
      <c r="AK300">
        <v>5</v>
      </c>
      <c r="AL300" t="s">
        <v>124</v>
      </c>
      <c r="AM300">
        <v>235</v>
      </c>
      <c r="AN300" t="s">
        <v>125</v>
      </c>
      <c r="AO300" s="2">
        <v>45702</v>
      </c>
      <c r="AP300">
        <v>3</v>
      </c>
      <c r="AQ300">
        <v>43.93</v>
      </c>
    </row>
    <row r="301" spans="1:43" x14ac:dyDescent="0.25">
      <c r="A301" t="s">
        <v>212</v>
      </c>
      <c r="B301">
        <f ca="1">_xll.BDH(A301,"BEST_EPS",$B$2,$B$2,"BEST_FPERIOD_OVERRIDE=1bf","fill=previous","Days=A")</f>
        <v>5.5990000000000002</v>
      </c>
      <c r="C301">
        <f ca="1">_xll.BDH(A301,"BEST_EPS",$B$2,$B$2,"BEST_FPERIOD_OVERRIDE=2bf","fill=previous","Days=A")</f>
        <v>6.6109999999999998</v>
      </c>
      <c r="D301">
        <f ca="1">_xll.BDH(A301,"BEST_EPS",$B$2,$B$2,"BEST_FPERIOD_OVERRIDE=3bf","fill=previous","Days=A")</f>
        <v>7.6580000000000004</v>
      </c>
      <c r="E301">
        <f ca="1">_xll.BDH(A301,"BEST_TARGET_PRICE",$B$2,$B$2,"fill=previous","Days=A")</f>
        <v>228.68199999999999</v>
      </c>
      <c r="F301">
        <f ca="1">_xll.BDH($A301,F$84,$B$2,$B$2,"Dir=V","Dts=H")</f>
        <v>198.98</v>
      </c>
      <c r="G301">
        <f ca="1">_xll.BDH($A301,G$84,$B$2,$B$2,"Dir=V","Dts=H")</f>
        <v>200.08</v>
      </c>
      <c r="H301">
        <f ca="1">_xll.BDH($A301,H$84,$B$2,$B$2,"Dir=V","Dts=H")</f>
        <v>194.84</v>
      </c>
      <c r="I301">
        <f ca="1">_xll.BDH($A301,I$84,$B$2,$B$2,"Dir=V","Dts=H")</f>
        <v>199.27</v>
      </c>
      <c r="J301">
        <f t="shared" ca="1" si="7"/>
        <v>223.33333333333334</v>
      </c>
      <c r="K301">
        <f t="shared" ca="1" si="8"/>
        <v>230</v>
      </c>
      <c r="L301" t="str">
        <f ca="1">_xll.BDS(A301,"BEST_ANALYST_RECS_BULK","headers=n","startrow",MATCH(1,_xll.BDS(A301,"BEST_ANALYST_RECS_BULK","headers=n","endcol=9","startcol=9","array=t"),0),"endrow",MATCH(1,_xll.BDS(A301,"BEST_ANALYST_RECS_BULK","headers=n","endcol=9","startcol=9","array=t"),0),"cols=10;rows=1")</f>
        <v>Wolfe Research</v>
      </c>
      <c r="M301" t="s">
        <v>2214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45711</v>
      </c>
      <c r="T301">
        <v>1</v>
      </c>
      <c r="U301">
        <v>63.59</v>
      </c>
      <c r="W301" t="str">
        <f ca="1">_xll.BDS(A301,"BEST_ANALYST_RECS_BULK","headers=n","startrow",MATCH(2,_xll.BDS(A301,"BEST_ANALYST_RECS_BULK","headers=n","endcol=9","startcol=9","array=t"),0),"endrow",MATCH(2,_xll.BDS(A301,"BEST_ANALYST_RECS_BULK","headers=n","endcol=9","startcol=9","array=t"),0),"cols=10;rows=1")</f>
        <v>JP Morgan</v>
      </c>
      <c r="X301" t="s">
        <v>1485</v>
      </c>
      <c r="Y301" t="s">
        <v>136</v>
      </c>
      <c r="Z301">
        <v>5</v>
      </c>
      <c r="AA301" t="s">
        <v>124</v>
      </c>
      <c r="AB301">
        <v>210</v>
      </c>
      <c r="AC301" t="s">
        <v>125</v>
      </c>
      <c r="AD301" s="2">
        <v>45681</v>
      </c>
      <c r="AE301">
        <v>2</v>
      </c>
      <c r="AF301">
        <v>49.34</v>
      </c>
      <c r="AH301" t="str">
        <f ca="1">_xll.BDS(A301,"BEST_ANALYST_RECS_BULK","headers=n","startrow",MATCH(3,_xll.BDS(A301,"BEST_ANALYST_RECS_BULK","headers=n","endcol=9","startcol=9","array=t"),0),"endrow",MATCH(3,_xll.BDS(A301,"BEST_ANALYST_RECS_BULK","headers=n","endcol=9","startcol=9","array=t"),0),"cols=10;rows=1")</f>
        <v>Barclays</v>
      </c>
      <c r="AI301" t="s">
        <v>1496</v>
      </c>
      <c r="AJ301" t="s">
        <v>136</v>
      </c>
      <c r="AK301">
        <v>5</v>
      </c>
      <c r="AL301" t="s">
        <v>124</v>
      </c>
      <c r="AM301">
        <v>230</v>
      </c>
      <c r="AN301" t="s">
        <v>125</v>
      </c>
      <c r="AO301" s="2">
        <v>45708</v>
      </c>
      <c r="AP301">
        <v>3</v>
      </c>
      <c r="AQ301">
        <v>46.59</v>
      </c>
    </row>
    <row r="302" spans="1:43" x14ac:dyDescent="0.25">
      <c r="A302" t="s">
        <v>488</v>
      </c>
      <c r="B302">
        <f ca="1">_xll.BDH(A302,"BEST_EPS",$B$2,$B$2,"BEST_FPERIOD_OVERRIDE=1bf","fill=previous","Days=A")</f>
        <v>4.7690000000000001</v>
      </c>
      <c r="C302">
        <f ca="1">_xll.BDH(A302,"BEST_EPS",$B$2,$B$2,"BEST_FPERIOD_OVERRIDE=2bf","fill=previous","Days=A")</f>
        <v>5.3250000000000002</v>
      </c>
      <c r="D302">
        <f ca="1">_xll.BDH(A302,"BEST_EPS",$B$2,$B$2,"BEST_FPERIOD_OVERRIDE=3bf","fill=previous","Days=A")</f>
        <v>5.952</v>
      </c>
      <c r="E302">
        <f ca="1">_xll.BDH(A302,"BEST_TARGET_PRICE",$B$2,$B$2,"fill=previous","Days=A")</f>
        <v>100</v>
      </c>
      <c r="F302">
        <f ca="1">_xll.BDH($A302,F$84,$B$2,$B$2,"Dir=V","Dts=H")</f>
        <v>91.09</v>
      </c>
      <c r="G302">
        <f ca="1">_xll.BDH($A302,G$84,$B$2,$B$2,"Dir=V","Dts=H")</f>
        <v>91.39</v>
      </c>
      <c r="H302">
        <f ca="1">_xll.BDH($A302,H$84,$B$2,$B$2,"Dir=V","Dts=H")</f>
        <v>90.01</v>
      </c>
      <c r="I302">
        <f ca="1">_xll.BDH($A302,I$84,$B$2,$B$2,"Dir=V","Dts=H")</f>
        <v>90.81</v>
      </c>
      <c r="J302">
        <f t="shared" ca="1" si="7"/>
        <v>110</v>
      </c>
      <c r="K302">
        <f t="shared" ca="1" si="8"/>
        <v>110</v>
      </c>
      <c r="L302" t="str">
        <f ca="1">_xll.BDS(A302,"BEST_ANALYST_RECS_BULK","headers=n","startrow",MATCH(1,_xll.BDS(A302,"BEST_ANALYST_RECS_BULK","headers=n","endcol=9","startcol=9","array=t"),0),"endrow",MATCH(1,_xll.BDS(A302,"BEST_ANALYST_RECS_BULK","headers=n","endcol=9","startcol=9","array=t"),0),"cols=10;rows=1")</f>
        <v>Jefferies</v>
      </c>
      <c r="M302" t="s">
        <v>2176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8.68</v>
      </c>
      <c r="W302" t="str">
        <f ca="1">_xll.BDS(A302,"BEST_ANALYST_RECS_BULK","headers=n","startrow",MATCH(2,_xll.BDS(A302,"BEST_ANALYST_RECS_BULK","headers=n","endcol=9","startcol=9","array=t"),0),"endrow",MATCH(2,_xll.BDS(A302,"BEST_ANALYST_RECS_BULK","headers=n","endcol=9","startcol=9","array=t"),0),"cols=10;rows=1")</f>
        <v>Citi</v>
      </c>
      <c r="X302" t="s">
        <v>367</v>
      </c>
      <c r="Y302" t="s">
        <v>126</v>
      </c>
      <c r="Z302">
        <v>5</v>
      </c>
      <c r="AA302" t="s">
        <v>124</v>
      </c>
      <c r="AB302">
        <v>110</v>
      </c>
      <c r="AC302" t="s">
        <v>125</v>
      </c>
      <c r="AD302" s="2">
        <v>45701</v>
      </c>
      <c r="AE302">
        <v>2</v>
      </c>
      <c r="AF302">
        <v>5.15</v>
      </c>
      <c r="AH302" t="e">
        <f ca="1">_xll.BDS(A302,"BEST_ANALYST_RECS_BULK","headers=n","startrow",MATCH(3,_xll.BDS(A302,"BEST_ANALYST_RECS_BULK","headers=n","endcol=9","startcol=9","array=t"),0),"endrow",MATCH(3,_xll.BDS(A302,"BEST_ANALYST_RECS_BULK","headers=n","endcol=9","startcol=9","array=t"),0),"cols=10;rows=1")</f>
        <v>#N/A</v>
      </c>
      <c r="AI302" t="s">
        <v>2246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45705</v>
      </c>
      <c r="AP302">
        <v>3</v>
      </c>
      <c r="AQ302">
        <v>6.75</v>
      </c>
    </row>
    <row r="303" spans="1:43" x14ac:dyDescent="0.25">
      <c r="A303" t="s">
        <v>705</v>
      </c>
      <c r="B303">
        <f ca="1">_xll.BDH(A303,"BEST_EPS",$B$2,$B$2,"BEST_FPERIOD_OVERRIDE=1bf","fill=previous","Days=A")</f>
        <v>2.4129999999999998</v>
      </c>
      <c r="C303">
        <f ca="1">_xll.BDH(A303,"BEST_EPS",$B$2,$B$2,"BEST_FPERIOD_OVERRIDE=2bf","fill=previous","Days=A")</f>
        <v>2.637</v>
      </c>
      <c r="D303">
        <f ca="1">_xll.BDH(A303,"BEST_EPS",$B$2,$B$2,"BEST_FPERIOD_OVERRIDE=3bf","fill=previous","Days=A")</f>
        <v>2.714</v>
      </c>
      <c r="E303">
        <f ca="1">_xll.BDH(A303,"BEST_TARGET_PRICE",$B$2,$B$2,"fill=previous","Days=A")</f>
        <v>31.222000000000001</v>
      </c>
      <c r="F303">
        <f ca="1">_xll.BDH($A303,F$84,$B$2,$B$2,"Dir=V","Dts=H")</f>
        <v>27.32</v>
      </c>
      <c r="G303">
        <f ca="1">_xll.BDH($A303,G$84,$B$2,$B$2,"Dir=V","Dts=H")</f>
        <v>27.72</v>
      </c>
      <c r="H303">
        <f ca="1">_xll.BDH($A303,H$84,$B$2,$B$2,"Dir=V","Dts=H")</f>
        <v>27.094999999999999</v>
      </c>
      <c r="I303">
        <f ca="1">_xll.BDH($A303,I$84,$B$2,$B$2,"Dir=V","Dts=H")</f>
        <v>27.55</v>
      </c>
      <c r="J303">
        <f t="shared" ca="1" si="7"/>
        <v>32</v>
      </c>
      <c r="K303">
        <f t="shared" ca="1" si="8"/>
        <v>34</v>
      </c>
      <c r="L303" t="str">
        <f ca="1">_xll.BDS(A303,"BEST_ANALYST_RECS_BULK","headers=n","startrow",MATCH(1,_xll.BDS(A303,"BEST_ANALYST_RECS_BULK","headers=n","endcol=9","startcol=9","array=t"),0),"endrow",MATCH(1,_xll.BDS(A303,"BEST_ANALYST_RECS_BULK","headers=n","endcol=9","startcol=9","array=t"),0),"cols=10;rows=1")</f>
        <v>Argus Research Company</v>
      </c>
      <c r="M303" t="s">
        <v>706</v>
      </c>
      <c r="N303" t="s">
        <v>126</v>
      </c>
      <c r="O303">
        <v>5</v>
      </c>
      <c r="P303" t="s">
        <v>124</v>
      </c>
      <c r="Q303">
        <v>34</v>
      </c>
      <c r="R303" t="s">
        <v>125</v>
      </c>
      <c r="S303" s="2">
        <v>45706</v>
      </c>
      <c r="T303">
        <v>1</v>
      </c>
      <c r="U303">
        <v>25.86</v>
      </c>
      <c r="W303" t="e">
        <f ca="1">_xll.BDS(A303,"BEST_ANALYST_RECS_BULK","headers=n","startrow",MATCH(2,_xll.BDS(A303,"BEST_ANALYST_RECS_BULK","headers=n","endcol=9","startcol=9","array=t"),0),"endrow",MATCH(2,_xll.BDS(A303,"BEST_ANALYST_RECS_BULK","headers=n","endcol=9","startcol=9","array=t"),0),"cols=10;rows=1")</f>
        <v>#N/A</v>
      </c>
      <c r="X303" t="s">
        <v>1435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str">
        <f ca="1">_xll.BDS(A303,"BEST_ANALYST_RECS_BULK","headers=n","startrow",MATCH(3,_xll.BDS(A303,"BEST_ANALYST_RECS_BULK","headers=n","endcol=9","startcol=9","array=t"),0),"endrow",MATCH(3,_xll.BDS(A303,"BEST_ANALYST_RECS_BULK","headers=n","endcol=9","startcol=9","array=t"),0),"cols=10;rows=1")</f>
        <v>Morgan Stanley</v>
      </c>
      <c r="AI303" t="s">
        <v>2102</v>
      </c>
      <c r="AJ303" t="s">
        <v>190</v>
      </c>
      <c r="AK303">
        <v>3</v>
      </c>
      <c r="AL303" t="s">
        <v>124</v>
      </c>
      <c r="AM303">
        <v>27</v>
      </c>
      <c r="AN303" t="s">
        <v>132</v>
      </c>
      <c r="AO303" s="2">
        <v>45688</v>
      </c>
      <c r="AP303">
        <v>3</v>
      </c>
      <c r="AQ303">
        <v>12.21</v>
      </c>
    </row>
    <row r="304" spans="1:43" x14ac:dyDescent="0.25">
      <c r="A304" t="s">
        <v>384</v>
      </c>
      <c r="B304">
        <f ca="1">_xll.BDH(A304,"BEST_EPS",$B$2,$B$2,"BEST_FPERIOD_OVERRIDE=1bf","fill=previous","Days=A")</f>
        <v>7.3230000000000004</v>
      </c>
      <c r="C304">
        <f ca="1">_xll.BDH(A304,"BEST_EPS",$B$2,$B$2,"BEST_FPERIOD_OVERRIDE=2bf","fill=previous","Days=A")</f>
        <v>11.526</v>
      </c>
      <c r="D304">
        <f ca="1">_xll.BDH(A304,"BEST_EPS",$B$2,$B$2,"BEST_FPERIOD_OVERRIDE=3bf","fill=previous","Days=A")</f>
        <v>15.523999999999999</v>
      </c>
      <c r="E304">
        <f ca="1">_xll.BDH(A304,"BEST_TARGET_PRICE",$B$2,$B$2,"fill=previous","Days=A")</f>
        <v>414.09800000000001</v>
      </c>
      <c r="F304">
        <f ca="1">_xll.BDH($A304,F$84,$B$2,$B$2,"Dir=V","Dts=H")</f>
        <v>307.26</v>
      </c>
      <c r="G304">
        <f ca="1">_xll.BDH($A304,G$84,$B$2,$B$2,"Dir=V","Dts=H")</f>
        <v>322.10399999999998</v>
      </c>
      <c r="H304">
        <f ca="1">_xll.BDH($A304,H$84,$B$2,$B$2,"Dir=V","Dts=H")</f>
        <v>298</v>
      </c>
      <c r="I304">
        <f ca="1">_xll.BDH($A304,I$84,$B$2,$B$2,"Dir=V","Dts=H")</f>
        <v>317.69</v>
      </c>
      <c r="J304">
        <f t="shared" ca="1" si="7"/>
        <v>411.66666666666669</v>
      </c>
      <c r="K304">
        <f t="shared" ca="1" si="8"/>
        <v>436</v>
      </c>
      <c r="L304" t="str">
        <f ca="1">_xll.BDS(A304,"BEST_ANALYST_RECS_BULK","headers=n","startrow",MATCH(1,_xll.BDS(A304,"BEST_ANALYST_RECS_BULK","headers=n","endcol=9","startcol=9","array=t"),0),"endrow",MATCH(1,_xll.BDS(A304,"BEST_ANALYST_RECS_BULK","headers=n","endcol=9","startcol=9","array=t"),0),"cols=10;rows=1")</f>
        <v>JP Morgan</v>
      </c>
      <c r="M304" t="s">
        <v>1486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45680</v>
      </c>
      <c r="T304">
        <v>1</v>
      </c>
      <c r="U304">
        <v>143.26</v>
      </c>
      <c r="W304" t="str">
        <f ca="1">_xll.BDS(A304,"BEST_ANALYST_RECS_BULK","headers=n","startrow",MATCH(2,_xll.BDS(A304,"BEST_ANALYST_RECS_BULK","headers=n","endcol=9","startcol=9","array=t"),0),"endrow",MATCH(2,_xll.BDS(A304,"BEST_ANALYST_RECS_BULK","headers=n","endcol=9","startcol=9","array=t"),0),"cols=10;rows=1")</f>
        <v>Mizuho Securities</v>
      </c>
      <c r="X304" t="s">
        <v>601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45712</v>
      </c>
      <c r="AE304">
        <v>2</v>
      </c>
      <c r="AF304">
        <v>139.94999999999999</v>
      </c>
      <c r="AH304" t="str">
        <f ca="1">_xll.BDS(A304,"BEST_ANALYST_RECS_BULK","headers=n","startrow",MATCH(3,_xll.BDS(A304,"BEST_ANALYST_RECS_BULK","headers=n","endcol=9","startcol=9","array=t"),0),"endrow",MATCH(3,_xll.BDS(A304,"BEST_ANALYST_RECS_BULK","headers=n","endcol=9","startcol=9","array=t"),0),"cols=10;rows=1")</f>
        <v>BNP Paribas Exane</v>
      </c>
      <c r="AI304" t="s">
        <v>1542</v>
      </c>
      <c r="AJ304" t="s">
        <v>123</v>
      </c>
      <c r="AK304">
        <v>5</v>
      </c>
      <c r="AL304" t="s">
        <v>124</v>
      </c>
      <c r="AM304">
        <v>399</v>
      </c>
      <c r="AN304" t="s">
        <v>125</v>
      </c>
      <c r="AO304" s="2">
        <v>45707</v>
      </c>
      <c r="AP304">
        <v>3</v>
      </c>
      <c r="AQ304">
        <v>134.61000000000001</v>
      </c>
    </row>
    <row r="305" spans="1:43" x14ac:dyDescent="0.25">
      <c r="A305" t="s">
        <v>301</v>
      </c>
      <c r="B305">
        <f ca="1">_xll.BDH(A305,"BEST_EPS",$B$2,$B$2,"BEST_FPERIOD_OVERRIDE=1bf","fill=previous","Days=A")</f>
        <v>7.9029999999999996</v>
      </c>
      <c r="C305">
        <f ca="1">_xll.BDH(A305,"BEST_EPS",$B$2,$B$2,"BEST_FPERIOD_OVERRIDE=2bf","fill=previous","Days=A")</f>
        <v>8.2940000000000005</v>
      </c>
      <c r="D305">
        <f ca="1">_xll.BDH(A305,"BEST_EPS",$B$2,$B$2,"BEST_FPERIOD_OVERRIDE=3bf","fill=previous","Days=A")</f>
        <v>8.8520000000000003</v>
      </c>
      <c r="E305">
        <f ca="1">_xll.BDH(A305,"BEST_TARGET_PRICE",$B$2,$B$2,"fill=previous","Days=A")</f>
        <v>109.96599999999999</v>
      </c>
      <c r="F305">
        <f ca="1">_xll.BDH($A305,F$84,$B$2,$B$2,"Dir=V","Dts=H")</f>
        <v>111.1</v>
      </c>
      <c r="G305">
        <f ca="1">_xll.BDH($A305,G$84,$B$2,$B$2,"Dir=V","Dts=H")</f>
        <v>112.11</v>
      </c>
      <c r="H305">
        <f ca="1">_xll.BDH($A305,H$84,$B$2,$B$2,"Dir=V","Dts=H")</f>
        <v>110.1</v>
      </c>
      <c r="I305">
        <f ca="1">_xll.BDH($A305,I$84,$B$2,$B$2,"Dir=V","Dts=H")</f>
        <v>111.53</v>
      </c>
      <c r="J305">
        <f t="shared" ca="1" si="7"/>
        <v>117.5</v>
      </c>
      <c r="K305">
        <f t="shared" ca="1" si="8"/>
        <v>115</v>
      </c>
      <c r="L305" t="str">
        <f ca="1">_xll.BDS(A305,"BEST_ANALYST_RECS_BULK","headers=n","startrow",MATCH(1,_xll.BDS(A305,"BEST_ANALYST_RECS_BULK","headers=n","endcol=9","startcol=9","array=t"),0),"endrow",MATCH(1,_xll.BDS(A305,"BEST_ANALYST_RECS_BULK","headers=n","endcol=9","startcol=9","array=t"),0),"cols=10;rows=1")</f>
        <v>BMO Capital Markets</v>
      </c>
      <c r="M305" t="s">
        <v>2050</v>
      </c>
      <c r="N305" t="s">
        <v>123</v>
      </c>
      <c r="O305">
        <v>5</v>
      </c>
      <c r="P305" t="s">
        <v>124</v>
      </c>
      <c r="Q305">
        <v>115</v>
      </c>
      <c r="R305" t="s">
        <v>125</v>
      </c>
      <c r="S305" s="2">
        <v>45713</v>
      </c>
      <c r="T305">
        <v>1</v>
      </c>
      <c r="U305">
        <v>57.07</v>
      </c>
      <c r="W305" t="str">
        <f ca="1">_xll.BDS(A305,"BEST_ANALYST_RECS_BULK","headers=n","startrow",MATCH(2,_xll.BDS(A305,"BEST_ANALYST_RECS_BULK","headers=n","endcol=9","startcol=9","array=t"),0),"endrow",MATCH(2,_xll.BDS(A305,"BEST_ANALYST_RECS_BULK","headers=n","endcol=9","startcol=9","array=t"),0),"cols=10;rows=1")</f>
        <v>Maxim Group LLC</v>
      </c>
      <c r="X305" t="s">
        <v>1392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35.47</v>
      </c>
      <c r="AH305" t="str">
        <f ca="1">_xll.BDS(A305,"BEST_ANALYST_RECS_BULK","headers=n","startrow",MATCH(3,_xll.BDS(A305,"BEST_ANALYST_RECS_BULK","headers=n","endcol=9","startcol=9","array=t"),0),"endrow",MATCH(3,_xll.BDS(A305,"BEST_ANALYST_RECS_BULK","headers=n","endcol=9","startcol=9","array=t"),0),"cols=10;rows=1")</f>
        <v>Wells Fargo</v>
      </c>
      <c r="AI305" t="s">
        <v>227</v>
      </c>
      <c r="AJ305" t="s">
        <v>136</v>
      </c>
      <c r="AK305">
        <v>5</v>
      </c>
      <c r="AL305" t="s">
        <v>124</v>
      </c>
      <c r="AM305">
        <v>120</v>
      </c>
      <c r="AN305" t="s">
        <v>125</v>
      </c>
      <c r="AO305" s="2">
        <v>45700</v>
      </c>
      <c r="AP305">
        <v>3</v>
      </c>
      <c r="AQ305">
        <v>32.61</v>
      </c>
    </row>
    <row r="306" spans="1:43" x14ac:dyDescent="0.25">
      <c r="A306" t="s">
        <v>482</v>
      </c>
      <c r="B306">
        <f ca="1">_xll.BDH(A306,"BEST_EPS",$B$2,$B$2,"BEST_FPERIOD_OVERRIDE=1bf","fill=previous","Days=A")</f>
        <v>4.444</v>
      </c>
      <c r="C306">
        <f ca="1">_xll.BDH(A306,"BEST_EPS",$B$2,$B$2,"BEST_FPERIOD_OVERRIDE=2bf","fill=previous","Days=A")</f>
        <v>4.6429999999999998</v>
      </c>
      <c r="D306">
        <f ca="1">_xll.BDH(A306,"BEST_EPS",$B$2,$B$2,"BEST_FPERIOD_OVERRIDE=3bf","fill=previous","Days=A")</f>
        <v>4.9489999999999998</v>
      </c>
      <c r="E306">
        <f ca="1">_xll.BDH(A306,"BEST_TARGET_PRICE",$B$2,$B$2,"fill=previous","Days=A")</f>
        <v>66.7</v>
      </c>
      <c r="F306">
        <f ca="1">_xll.BDH($A306,F$84,$B$2,$B$2,"Dir=V","Dts=H")</f>
        <v>61.45</v>
      </c>
      <c r="G306">
        <f ca="1">_xll.BDH($A306,G$84,$B$2,$B$2,"Dir=V","Dts=H")</f>
        <v>62.54</v>
      </c>
      <c r="H306">
        <f ca="1">_xll.BDH($A306,H$84,$B$2,$B$2,"Dir=V","Dts=H")</f>
        <v>61.37</v>
      </c>
      <c r="I306">
        <f ca="1">_xll.BDH($A306,I$84,$B$2,$B$2,"Dir=V","Dts=H")</f>
        <v>61.59</v>
      </c>
      <c r="J306">
        <f t="shared" ca="1" si="7"/>
        <v>71.433333333333337</v>
      </c>
      <c r="K306">
        <f t="shared" ca="1" si="8"/>
        <v>70</v>
      </c>
      <c r="L306" t="str">
        <f ca="1">_xll.BDS(A306,"BEST_ANALYST_RECS_BULK","headers=n","startrow",MATCH(1,_xll.BDS(A306,"BEST_ANALYST_RECS_BULK","headers=n","endcol=9","startcol=9","array=t"),0),"endrow",MATCH(1,_xll.BDS(A306,"BEST_ANALYST_RECS_BULK","headers=n","endcol=9","startcol=9","array=t"),0),"cols=10;rows=1")</f>
        <v>President Capital Management Corp</v>
      </c>
      <c r="M306" t="s">
        <v>1472</v>
      </c>
      <c r="N306" t="s">
        <v>138</v>
      </c>
      <c r="O306">
        <v>3</v>
      </c>
      <c r="P306" t="s">
        <v>124</v>
      </c>
      <c r="Q306">
        <v>70</v>
      </c>
      <c r="R306" t="s">
        <v>141</v>
      </c>
      <c r="S306" s="2">
        <v>45659</v>
      </c>
      <c r="T306">
        <v>1</v>
      </c>
      <c r="U306">
        <v>7.12</v>
      </c>
      <c r="W306" t="str">
        <f ca="1">_xll.BDS(A306,"BEST_ANALYST_RECS_BULK","headers=n","startrow",MATCH(2,_xll.BDS(A306,"BEST_ANALYST_RECS_BULK","headers=n","endcol=9","startcol=9","array=t"),0),"endrow",MATCH(2,_xll.BDS(A306,"BEST_ANALYST_RECS_BULK","headers=n","endcol=9","startcol=9","array=t"),0),"cols=10;rows=1")</f>
        <v>Morningstar</v>
      </c>
      <c r="X306" t="s">
        <v>266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5.52</v>
      </c>
      <c r="AH306" t="str">
        <f ca="1">_xll.BDS(A306,"BEST_ANALYST_RECS_BULK","headers=n","startrow",MATCH(3,_xll.BDS(A306,"BEST_ANALYST_RECS_BULK","headers=n","endcol=9","startcol=9","array=t"),0),"endrow",MATCH(3,_xll.BDS(A306,"BEST_ANALYST_RECS_BULK","headers=n","endcol=9","startcol=9","array=t"),0),"cols=10;rows=1")</f>
        <v>Baptista Research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4.63</v>
      </c>
    </row>
    <row r="307" spans="1:43" x14ac:dyDescent="0.25">
      <c r="A307" t="s">
        <v>788</v>
      </c>
      <c r="B307">
        <f ca="1">_xll.BDH(A307,"BEST_EPS",$B$2,$B$2,"BEST_FPERIOD_OVERRIDE=1bf","fill=previous","Days=A")</f>
        <v>13.907999999999999</v>
      </c>
      <c r="C307">
        <f ca="1">_xll.BDH(A307,"BEST_EPS",$B$2,$B$2,"BEST_FPERIOD_OVERRIDE=2bf","fill=previous","Days=A")</f>
        <v>15.335000000000001</v>
      </c>
      <c r="D307" t="str">
        <f ca="1">_xll.BDH(A307,"BEST_EPS",$B$2,$B$2,"BEST_FPERIOD_OVERRIDE=3bf","fill=previous","Days=A")</f>
        <v>#N/A N/A</v>
      </c>
      <c r="E307">
        <f ca="1">_xll.BDH(A307,"BEST_TARGET_PRICE",$B$2,$B$2,"fill=previous","Days=A")</f>
        <v>139.61500000000001</v>
      </c>
      <c r="F307">
        <f ca="1">_xll.BDH($A307,F$84,$B$2,$B$2,"Dir=V","Dts=H")</f>
        <v>122.81</v>
      </c>
      <c r="G307">
        <f ca="1">_xll.BDH($A307,G$84,$B$2,$B$2,"Dir=V","Dts=H")</f>
        <v>124.36</v>
      </c>
      <c r="H307">
        <f ca="1">_xll.BDH($A307,H$84,$B$2,$B$2,"Dir=V","Dts=H")</f>
        <v>122.09010000000001</v>
      </c>
      <c r="I307">
        <f ca="1">_xll.BDH($A307,I$84,$B$2,$B$2,"Dir=V","Dts=H")</f>
        <v>123.48</v>
      </c>
      <c r="J307">
        <f t="shared" ca="1" si="7"/>
        <v>135.66666666666666</v>
      </c>
      <c r="K307">
        <f t="shared" ca="1" si="8"/>
        <v>145</v>
      </c>
      <c r="L307" t="str">
        <f ca="1">_xll.BDS(A307,"BEST_ANALYST_RECS_BULK","headers=n","startrow",MATCH(1,_xll.BDS(A307,"BEST_ANALYST_RECS_BULK","headers=n","endcol=9","startcol=9","array=t"),0),"endrow",MATCH(1,_xll.BDS(A307,"BEST_ANALYST_RECS_BULK","headers=n","endcol=9","startcol=9","array=t"),0),"cols=10;rows=1")</f>
        <v>Keefe Bruyette &amp; Woods</v>
      </c>
      <c r="M307" t="s">
        <v>789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57.28</v>
      </c>
      <c r="W307" t="str">
        <f ca="1">_xll.BDS(A307,"BEST_ANALYST_RECS_BULK","headers=n","startrow",MATCH(2,_xll.BDS(A307,"BEST_ANALYST_RECS_BULK","headers=n","endcol=9","startcol=9","array=t"),0),"endrow",MATCH(2,_xll.BDS(A307,"BEST_ANALYST_RECS_BULK","headers=n","endcol=9","startcol=9","array=t"),0),"cols=10;rows=1")</f>
        <v>Zacks</v>
      </c>
      <c r="X307" t="s">
        <v>157</v>
      </c>
      <c r="Y307" t="s">
        <v>138</v>
      </c>
      <c r="Z307">
        <v>3</v>
      </c>
      <c r="AA307" t="s">
        <v>124</v>
      </c>
      <c r="AB307">
        <v>128</v>
      </c>
      <c r="AC307" t="s">
        <v>132</v>
      </c>
      <c r="AD307" s="2">
        <v>45688</v>
      </c>
      <c r="AE307">
        <v>2</v>
      </c>
      <c r="AF307">
        <v>18.79</v>
      </c>
      <c r="AH307" t="str">
        <f ca="1">_xll.BDS(A307,"BEST_ANALYST_RECS_BULK","headers=n","startrow",MATCH(3,_xll.BDS(A307,"BEST_ANALYST_RECS_BULK","headers=n","endcol=9","startcol=9","array=t"),0),"endrow",MATCH(3,_xll.BDS(A307,"BEST_ANALYST_RECS_BULK","headers=n","endcol=9","startcol=9","array=t"),0),"cols=10;rows=1")</f>
        <v>Autonomous Research</v>
      </c>
      <c r="AI307" t="s">
        <v>1497</v>
      </c>
      <c r="AJ307" t="s">
        <v>123</v>
      </c>
      <c r="AK307">
        <v>5</v>
      </c>
      <c r="AL307" t="s">
        <v>124</v>
      </c>
      <c r="AM307">
        <v>134</v>
      </c>
      <c r="AN307" t="s">
        <v>125</v>
      </c>
      <c r="AO307" s="2">
        <v>45694</v>
      </c>
      <c r="AP307">
        <v>3</v>
      </c>
      <c r="AQ307">
        <v>14.63</v>
      </c>
    </row>
    <row r="308" spans="1:43" x14ac:dyDescent="0.25">
      <c r="A308" t="s">
        <v>512</v>
      </c>
      <c r="B308">
        <f ca="1">_xll.BDH(A308,"BEST_EPS",$B$2,$B$2,"BEST_FPERIOD_OVERRIDE=1bf","fill=previous","Days=A")</f>
        <v>2.4</v>
      </c>
      <c r="C308">
        <f ca="1">_xll.BDH(A308,"BEST_EPS",$B$2,$B$2,"BEST_FPERIOD_OVERRIDE=2bf","fill=previous","Days=A")</f>
        <v>2.718</v>
      </c>
      <c r="D308">
        <f ca="1">_xll.BDH(A308,"BEST_EPS",$B$2,$B$2,"BEST_FPERIOD_OVERRIDE=3bf","fill=previous","Days=A")</f>
        <v>2.97</v>
      </c>
      <c r="E308">
        <f ca="1">_xll.BDH(A308,"BEST_TARGET_PRICE",$B$2,$B$2,"fill=previous","Days=A")</f>
        <v>56.667000000000002</v>
      </c>
      <c r="F308">
        <f ca="1">_xll.BDH($A308,F$84,$B$2,$B$2,"Dir=V","Dts=H")</f>
        <v>50.67</v>
      </c>
      <c r="G308">
        <f ca="1">_xll.BDH($A308,G$84,$B$2,$B$2,"Dir=V","Dts=H")</f>
        <v>50.77</v>
      </c>
      <c r="H308">
        <f ca="1">_xll.BDH($A308,H$84,$B$2,$B$2,"Dir=V","Dts=H")</f>
        <v>49.15</v>
      </c>
      <c r="I308">
        <f ca="1">_xll.BDH($A308,I$84,$B$2,$B$2,"Dir=V","Dts=H")</f>
        <v>49.67</v>
      </c>
      <c r="J308">
        <f t="shared" ca="1" si="7"/>
        <v>63.333333333333336</v>
      </c>
      <c r="K308">
        <f t="shared" ca="1" si="8"/>
        <v>68</v>
      </c>
      <c r="L308" t="str">
        <f ca="1">_xll.BDS(A308,"BEST_ANALYST_RECS_BULK","headers=n","startrow",MATCH(1,_xll.BDS(A308,"BEST_ANALYST_RECS_BULK","headers=n","endcol=9","startcol=9","array=t"),0),"endrow",MATCH(1,_xll.BDS(A308,"BEST_ANALYST_RECS_BULK","headers=n","endcol=9","startcol=9","array=t"),0),"cols=10;rows=1")</f>
        <v>Argus Research Company</v>
      </c>
      <c r="M308" t="s">
        <v>534</v>
      </c>
      <c r="N308" t="s">
        <v>126</v>
      </c>
      <c r="O308">
        <v>5</v>
      </c>
      <c r="P308" t="s">
        <v>124</v>
      </c>
      <c r="Q308">
        <v>68</v>
      </c>
      <c r="R308" t="s">
        <v>125</v>
      </c>
      <c r="S308" s="2">
        <v>45687</v>
      </c>
      <c r="T308">
        <v>1</v>
      </c>
      <c r="U308">
        <v>59.88</v>
      </c>
      <c r="W308" t="str">
        <f ca="1">_xll.BDS(A308,"BEST_ANALYST_RECS_BULK","headers=n","startrow",MATCH(2,_xll.BDS(A308,"BEST_ANALYST_RECS_BULK","headers=n","endcol=9","startcol=9","array=t"),0),"endrow",MATCH(2,_xll.BDS(A308,"BEST_ANALYST_RECS_BULK","headers=n","endcol=9","startcol=9","array=t"),0),"cols=10;rows=1")</f>
        <v>JP Morgan</v>
      </c>
      <c r="X308" t="s">
        <v>589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45687</v>
      </c>
      <c r="AE308">
        <v>2</v>
      </c>
      <c r="AF308">
        <v>40.19</v>
      </c>
      <c r="AH308" t="str">
        <f ca="1">_xll.BDS(A308,"BEST_ANALYST_RECS_BULK","headers=n","startrow",MATCH(3,_xll.BDS(A308,"BEST_ANALYST_RECS_BULK","headers=n","endcol=9","startcol=9","array=t"),0),"endrow",MATCH(3,_xll.BDS(A308,"BEST_ANALYST_RECS_BULK","headers=n","endcol=9","startcol=9","array=t"),0),"cols=10;rows=1")</f>
        <v>Fox Advisors LLC</v>
      </c>
      <c r="AI308" t="s">
        <v>2101</v>
      </c>
      <c r="AJ308" t="s">
        <v>123</v>
      </c>
      <c r="AK308">
        <v>5</v>
      </c>
      <c r="AL308" t="s">
        <v>124</v>
      </c>
      <c r="AM308">
        <v>60</v>
      </c>
      <c r="AN308" t="s">
        <v>125</v>
      </c>
      <c r="AO308" s="2">
        <v>45594</v>
      </c>
      <c r="AP308">
        <v>3</v>
      </c>
      <c r="AQ308">
        <v>32.72</v>
      </c>
    </row>
    <row r="309" spans="1:43" x14ac:dyDescent="0.25">
      <c r="A309" t="s">
        <v>425</v>
      </c>
      <c r="B309">
        <f ca="1">_xll.BDH(A309,"BEST_EPS",$B$2,$B$2,"BEST_FPERIOD_OVERRIDE=1bf","fill=previous","Days=A")</f>
        <v>11.212</v>
      </c>
      <c r="C309">
        <f ca="1">_xll.BDH(A309,"BEST_EPS",$B$2,$B$2,"BEST_FPERIOD_OVERRIDE=2bf","fill=previous","Days=A")</f>
        <v>11.734999999999999</v>
      </c>
      <c r="D309">
        <f ca="1">_xll.BDH(A309,"BEST_EPS",$B$2,$B$2,"BEST_FPERIOD_OVERRIDE=3bf","fill=previous","Days=A")</f>
        <v>11.865</v>
      </c>
      <c r="E309">
        <f ca="1">_xll.BDH(A309,"BEST_TARGET_PRICE",$B$2,$B$2,"fill=previous","Days=A")</f>
        <v>60.625</v>
      </c>
      <c r="F309">
        <f ca="1">_xll.BDH($A309,F$84,$B$2,$B$2,"Dir=V","Dts=H")</f>
        <v>46.72</v>
      </c>
      <c r="G309">
        <f ca="1">_xll.BDH($A309,G$84,$B$2,$B$2,"Dir=V","Dts=H")</f>
        <v>47.02</v>
      </c>
      <c r="H309">
        <f ca="1">_xll.BDH($A309,H$84,$B$2,$B$2,"Dir=V","Dts=H")</f>
        <v>45.69</v>
      </c>
      <c r="I309">
        <f ca="1">_xll.BDH($A309,I$84,$B$2,$B$2,"Dir=V","Dts=H")</f>
        <v>46.71</v>
      </c>
      <c r="J309">
        <f t="shared" ca="1" si="7"/>
        <v>53.634999999999998</v>
      </c>
      <c r="K309">
        <f t="shared" ca="1" si="8"/>
        <v>49.87</v>
      </c>
      <c r="L309" t="str">
        <f ca="1">_xll.BDS(A309,"BEST_ANALYST_RECS_BULK","headers=n","startrow",MATCH(1,_xll.BDS(A309,"BEST_ANALYST_RECS_BULK","headers=n","endcol=9","startcol=9","array=t"),0),"endrow",MATCH(1,_xll.BDS(A309,"BEST_ANALYST_RECS_BULK","headers=n","endcol=9","startcol=9","array=t"),0),"cols=10;rows=1")</f>
        <v>Ameriprise Advisor Services Ltd Inc</v>
      </c>
      <c r="M309" t="s">
        <v>1452</v>
      </c>
      <c r="N309" t="s">
        <v>142</v>
      </c>
      <c r="O309">
        <v>3</v>
      </c>
      <c r="P309" t="s">
        <v>124</v>
      </c>
      <c r="Q309" t="s">
        <v>143</v>
      </c>
      <c r="R309" t="s">
        <v>125</v>
      </c>
      <c r="S309" s="2">
        <v>45686</v>
      </c>
      <c r="T309">
        <v>1</v>
      </c>
      <c r="U309">
        <v>33.19</v>
      </c>
      <c r="W309" t="str">
        <f ca="1">_xll.BDS(A309,"BEST_ANALYST_RECS_BULK","headers=n","startrow",MATCH(2,_xll.BDS(A309,"BEST_ANALYST_RECS_BULK","headers=n","endcol=9","startcol=9","array=t"),0),"endrow",MATCH(2,_xll.BDS(A309,"BEST_ANALYST_RECS_BULK","headers=n","endcol=9","startcol=9","array=t"),0),"cols=10;rows=1")</f>
        <v>HSBC</v>
      </c>
      <c r="X309" t="s">
        <v>335</v>
      </c>
      <c r="Y309" t="s">
        <v>142</v>
      </c>
      <c r="Z309">
        <v>3</v>
      </c>
      <c r="AA309" t="s">
        <v>124</v>
      </c>
      <c r="AB309">
        <v>54</v>
      </c>
      <c r="AC309" t="s">
        <v>125</v>
      </c>
      <c r="AD309" s="2">
        <v>45713</v>
      </c>
      <c r="AE309">
        <v>2</v>
      </c>
      <c r="AF309">
        <v>32.68</v>
      </c>
      <c r="AH309" t="str">
        <f ca="1">_xll.BDS(A309,"BEST_ANALYST_RECS_BULK","headers=n","startrow",MATCH(3,_xll.BDS(A309,"BEST_ANALYST_RECS_BULK","headers=n","endcol=9","startcol=9","array=t"),0),"endrow",MATCH(3,_xll.BDS(A309,"BEST_ANALYST_RECS_BULK","headers=n","endcol=9","startcol=9","array=t"),0),"cols=10;rows=1")</f>
        <v>Sadif Investment Analytics</v>
      </c>
      <c r="AI309" t="s">
        <v>157</v>
      </c>
      <c r="AJ309" t="s">
        <v>126</v>
      </c>
      <c r="AK309">
        <v>5</v>
      </c>
      <c r="AL309" t="s">
        <v>135</v>
      </c>
      <c r="AM309">
        <v>49.87</v>
      </c>
      <c r="AN309" t="s">
        <v>222</v>
      </c>
      <c r="AO309" s="2">
        <v>45692</v>
      </c>
      <c r="AP309">
        <v>3</v>
      </c>
      <c r="AQ309">
        <v>32.49</v>
      </c>
    </row>
    <row r="310" spans="1:43" x14ac:dyDescent="0.25">
      <c r="A310" t="s">
        <v>797</v>
      </c>
      <c r="B310">
        <f ca="1">_xll.BDH(A310,"BEST_EPS",$B$2,$B$2,"BEST_FPERIOD_OVERRIDE=1bf","fill=previous","Days=A")</f>
        <v>8.077</v>
      </c>
      <c r="C310">
        <f ca="1">_xll.BDH(A310,"BEST_EPS",$B$2,$B$2,"BEST_FPERIOD_OVERRIDE=2bf","fill=previous","Days=A")</f>
        <v>9.1170000000000009</v>
      </c>
      <c r="D310">
        <f ca="1">_xll.BDH(A310,"BEST_EPS",$B$2,$B$2,"BEST_FPERIOD_OVERRIDE=3bf","fill=previous","Days=A")</f>
        <v>10.215</v>
      </c>
      <c r="E310">
        <f ca="1">_xll.BDH(A310,"BEST_TARGET_PRICE",$B$2,$B$2,"fill=previous","Days=A")</f>
        <v>170.47800000000001</v>
      </c>
      <c r="F310">
        <f ca="1">_xll.BDH($A310,F$84,$B$2,$B$2,"Dir=V","Dts=H")</f>
        <v>138.05000000000001</v>
      </c>
      <c r="G310">
        <f ca="1">_xll.BDH($A310,G$84,$B$2,$B$2,"Dir=V","Dts=H")</f>
        <v>139.6713</v>
      </c>
      <c r="H310">
        <f ca="1">_xll.BDH($A310,H$84,$B$2,$B$2,"Dir=V","Dts=H")</f>
        <v>136.63</v>
      </c>
      <c r="I310">
        <f ca="1">_xll.BDH($A310,I$84,$B$2,$B$2,"Dir=V","Dts=H")</f>
        <v>138.78</v>
      </c>
      <c r="J310">
        <f t="shared" ca="1" si="7"/>
        <v>152</v>
      </c>
      <c r="K310">
        <f t="shared" ca="1" si="8"/>
        <v>152</v>
      </c>
      <c r="L310" t="e">
        <f ca="1">_xll.BDS(A310,"BEST_ANALYST_RECS_BULK","headers=n","startrow",MATCH(1,_xll.BDS(A310,"BEST_ANALYST_RECS_BULK","headers=n","endcol=9","startcol=9","array=t"),0),"endrow",MATCH(1,_xll.BDS(A310,"BEST_ANALYST_RECS_BULK","headers=n","endcol=9","startcol=9","array=t"),0),"cols=10;rows=1")</f>
        <v>#N/A</v>
      </c>
      <c r="M310" t="s">
        <v>798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str">
        <f ca="1">_xll.BDS(A310,"BEST_ANALYST_RECS_BULK","headers=n","startrow",MATCH(2,_xll.BDS(A310,"BEST_ANALYST_RECS_BULK","headers=n","endcol=9","startcol=9","array=t"),0),"endrow",MATCH(2,_xll.BDS(A310,"BEST_ANALYST_RECS_BULK","headers=n","endcol=9","startcol=9","array=t"),0),"cols=10;rows=1")</f>
        <v>Oppenheimer</v>
      </c>
      <c r="X310" t="s">
        <v>441</v>
      </c>
      <c r="Y310" t="s">
        <v>186</v>
      </c>
      <c r="Z310">
        <v>3</v>
      </c>
      <c r="AA310" t="s">
        <v>124</v>
      </c>
      <c r="AB310" t="s">
        <v>143</v>
      </c>
      <c r="AC310" t="s">
        <v>125</v>
      </c>
      <c r="AD310" s="2">
        <v>45701</v>
      </c>
      <c r="AE310">
        <v>2</v>
      </c>
      <c r="AF310">
        <v>36.74</v>
      </c>
      <c r="AH310" t="str">
        <f ca="1">_xll.BDS(A310,"BEST_ANALYST_RECS_BULK","headers=n","startrow",MATCH(3,_xll.BDS(A310,"BEST_ANALYST_RECS_BULK","headers=n","endcol=9","startcol=9","array=t"),0),"endrow",MATCH(3,_xll.BDS(A310,"BEST_ANALYST_RECS_BULK","headers=n","endcol=9","startcol=9","array=t"),0),"cols=10;rows=1")</f>
        <v>Morningstar</v>
      </c>
      <c r="AI310" t="s">
        <v>798</v>
      </c>
      <c r="AJ310" t="s">
        <v>142</v>
      </c>
      <c r="AK310">
        <v>3</v>
      </c>
      <c r="AL310" t="s">
        <v>124</v>
      </c>
      <c r="AM310">
        <v>152</v>
      </c>
      <c r="AN310" t="s">
        <v>125</v>
      </c>
      <c r="AO310" s="2">
        <v>45701</v>
      </c>
      <c r="AP310">
        <v>3</v>
      </c>
      <c r="AQ310">
        <v>30.3</v>
      </c>
    </row>
    <row r="311" spans="1:43" x14ac:dyDescent="0.25">
      <c r="A311" t="s">
        <v>140</v>
      </c>
      <c r="B311">
        <f ca="1">_xll.BDH(A311,"BEST_EPS",$B$2,$B$2,"BEST_FPERIOD_OVERRIDE=1bf","fill=previous","Days=A")</f>
        <v>9.2569999999999997</v>
      </c>
      <c r="C311">
        <f ca="1">_xll.BDH(A311,"BEST_EPS",$B$2,$B$2,"BEST_FPERIOD_OVERRIDE=2bf","fill=previous","Days=A")</f>
        <v>10.773999999999999</v>
      </c>
      <c r="D311">
        <f ca="1">_xll.BDH(A311,"BEST_EPS",$B$2,$B$2,"BEST_FPERIOD_OVERRIDE=3bf","fill=previous","Days=A")</f>
        <v>12.375</v>
      </c>
      <c r="E311">
        <f ca="1">_xll.BDH(A311,"BEST_TARGET_PRICE",$B$2,$B$2,"fill=previous","Days=A")</f>
        <v>221.75</v>
      </c>
      <c r="F311">
        <f ca="1">_xll.BDH($A311,F$84,$B$2,$B$2,"Dir=V","Dts=H")</f>
        <v>180.155</v>
      </c>
      <c r="G311">
        <f ca="1">_xll.BDH($A311,G$84,$B$2,$B$2,"Dir=V","Dts=H")</f>
        <v>180.76</v>
      </c>
      <c r="H311">
        <f ca="1">_xll.BDH($A311,H$84,$B$2,$B$2,"Dir=V","Dts=H")</f>
        <v>176.77</v>
      </c>
      <c r="I311">
        <f ca="1">_xll.BDH($A311,I$84,$B$2,$B$2,"Dir=V","Dts=H")</f>
        <v>177.37</v>
      </c>
      <c r="J311">
        <f t="shared" ca="1" si="7"/>
        <v>218.33333333333334</v>
      </c>
      <c r="K311">
        <f t="shared" ca="1" si="8"/>
        <v>220</v>
      </c>
      <c r="L311" t="str">
        <f ca="1">_xll.BDS(A311,"BEST_ANALYST_RECS_BULK","headers=n","startrow",MATCH(1,_xll.BDS(A311,"BEST_ANALYST_RECS_BULK","headers=n","endcol=9","startcol=9","array=t"),0),"endrow",MATCH(1,_xll.BDS(A311,"BEST_ANALYST_RECS_BULK","headers=n","endcol=9","startcol=9","array=t"),0),"cols=10;rows=1")</f>
        <v>JP Morgan</v>
      </c>
      <c r="M311" t="s">
        <v>2116</v>
      </c>
      <c r="N311" t="s">
        <v>136</v>
      </c>
      <c r="O311">
        <v>5</v>
      </c>
      <c r="P311" t="s">
        <v>124</v>
      </c>
      <c r="Q311">
        <v>220</v>
      </c>
      <c r="R311" t="s">
        <v>125</v>
      </c>
      <c r="S311" s="2">
        <v>45693</v>
      </c>
      <c r="T311">
        <v>1</v>
      </c>
      <c r="U311">
        <v>25.16</v>
      </c>
      <c r="W311" t="str">
        <f ca="1">_xll.BDS(A311,"BEST_ANALYST_RECS_BULK","headers=n","startrow",MATCH(2,_xll.BDS(A311,"BEST_ANALYST_RECS_BULK","headers=n","endcol=9","startcol=9","array=t"),0),"endrow",MATCH(2,_xll.BDS(A311,"BEST_ANALYST_RECS_BULK","headers=n","endcol=9","startcol=9","array=t"),0),"cols=10;rows=1")</f>
        <v>Arete Research</v>
      </c>
      <c r="X311" t="s">
        <v>2104</v>
      </c>
      <c r="Y311" t="s">
        <v>126</v>
      </c>
      <c r="Z311">
        <v>5</v>
      </c>
      <c r="AA311" t="s">
        <v>124</v>
      </c>
      <c r="AB311">
        <v>217</v>
      </c>
      <c r="AC311" t="s">
        <v>132</v>
      </c>
      <c r="AD311" s="2">
        <v>45699</v>
      </c>
      <c r="AE311">
        <v>2</v>
      </c>
      <c r="AF311">
        <v>10.45</v>
      </c>
      <c r="AH311" t="str">
        <f ca="1">_xll.BDS(A311,"BEST_ANALYST_RECS_BULK","headers=n","startrow",MATCH(3,_xll.BDS(A311,"BEST_ANALYST_RECS_BULK","headers=n","endcol=9","startcol=9","array=t"),0),"endrow",MATCH(3,_xll.BDS(A311,"BEST_ANALYST_RECS_BULK","headers=n","endcol=9","startcol=9","array=t"),0),"cols=10;rows=1")</f>
        <v>Seaport Global</v>
      </c>
      <c r="AI311" t="s">
        <v>2304</v>
      </c>
      <c r="AJ311" t="s">
        <v>126</v>
      </c>
      <c r="AK311">
        <v>5</v>
      </c>
      <c r="AL311" t="s">
        <v>124</v>
      </c>
      <c r="AM311">
        <v>230</v>
      </c>
      <c r="AN311" t="s">
        <v>125</v>
      </c>
      <c r="AO311" s="2">
        <v>45692</v>
      </c>
      <c r="AP311">
        <v>3</v>
      </c>
      <c r="AQ311">
        <v>5.99</v>
      </c>
    </row>
    <row r="312" spans="1:43" x14ac:dyDescent="0.25">
      <c r="A312" t="s">
        <v>137</v>
      </c>
      <c r="B312">
        <f ca="1">_xll.BDH(A312,"BEST_EPS",$B$2,$B$2,"BEST_FPERIOD_OVERRIDE=1bf","fill=previous","Days=A")</f>
        <v>9.2569999999999997</v>
      </c>
      <c r="C312">
        <f ca="1">_xll.BDH(A312,"BEST_EPS",$B$2,$B$2,"BEST_FPERIOD_OVERRIDE=2bf","fill=previous","Days=A")</f>
        <v>10.773999999999999</v>
      </c>
      <c r="D312">
        <f ca="1">_xll.BDH(A312,"BEST_EPS",$B$2,$B$2,"BEST_FPERIOD_OVERRIDE=3bf","fill=previous","Days=A")</f>
        <v>12.375</v>
      </c>
      <c r="E312">
        <f ca="1">_xll.BDH(A312,"BEST_TARGET_PRICE",$B$2,$B$2,"fill=previous","Days=A")</f>
        <v>219.64</v>
      </c>
      <c r="F312">
        <f ca="1">_xll.BDH($A312,F$84,$B$2,$B$2,"Dir=V","Dts=H")</f>
        <v>178.04</v>
      </c>
      <c r="G312">
        <f ca="1">_xll.BDH($A312,G$84,$B$2,$B$2,"Dir=V","Dts=H")</f>
        <v>178.74</v>
      </c>
      <c r="H312">
        <f ca="1">_xll.BDH($A312,H$84,$B$2,$B$2,"Dir=V","Dts=H")</f>
        <v>174.69399999999999</v>
      </c>
      <c r="I312">
        <f ca="1">_xll.BDH($A312,I$84,$B$2,$B$2,"Dir=V","Dts=H")</f>
        <v>175.42</v>
      </c>
      <c r="J312">
        <f t="shared" ca="1" si="7"/>
        <v>191.67000000000002</v>
      </c>
      <c r="K312">
        <f t="shared" ca="1" si="8"/>
        <v>203.84</v>
      </c>
      <c r="L312" t="str">
        <f ca="1">_xll.BDS(A312,"BEST_ANALYST_RECS_BULK","headers=n","startrow",MATCH(1,_xll.BDS(A312,"BEST_ANALYST_RECS_BULK","headers=n","endcol=9","startcol=9","array=t"),0),"endrow",MATCH(1,_xll.BDS(A312,"BEST_ANALYST_RECS_BULK","headers=n","endcol=9","startcol=9","array=t"),0),"cols=10;rows=1")</f>
        <v>Punto Research</v>
      </c>
      <c r="M312" t="s">
        <v>127</v>
      </c>
      <c r="N312" t="s">
        <v>126</v>
      </c>
      <c r="O312">
        <v>5</v>
      </c>
      <c r="P312" t="s">
        <v>135</v>
      </c>
      <c r="Q312">
        <v>203.84</v>
      </c>
      <c r="R312" t="s">
        <v>125</v>
      </c>
      <c r="S312" s="2">
        <v>45708</v>
      </c>
      <c r="T312">
        <v>1</v>
      </c>
      <c r="U312">
        <v>41</v>
      </c>
      <c r="W312" t="str">
        <f ca="1">_xll.BDS(A312,"BEST_ANALYST_RECS_BULK","headers=n","startrow",MATCH(2,_xll.BDS(A312,"BEST_ANALYST_RECS_BULK","headers=n","endcol=9","startcol=9","array=t"),0),"endrow",MATCH(2,_xll.BDS(A312,"BEST_ANALYST_RECS_BULK","headers=n","endcol=9","startcol=9","array=t"),0),"cols=10;rows=1")</f>
        <v>Citizens</v>
      </c>
      <c r="X312" t="s">
        <v>2206</v>
      </c>
      <c r="Y312" t="s">
        <v>186</v>
      </c>
      <c r="Z312">
        <v>3</v>
      </c>
      <c r="AA312" t="s">
        <v>124</v>
      </c>
      <c r="AB312" t="s">
        <v>143</v>
      </c>
      <c r="AC312" t="s">
        <v>125</v>
      </c>
      <c r="AD312" s="2">
        <v>45692</v>
      </c>
      <c r="AE312">
        <v>2</v>
      </c>
      <c r="AF312">
        <v>32.06</v>
      </c>
      <c r="AH312" t="str">
        <f ca="1">_xll.BDS(A312,"BEST_ANALYST_RECS_BULK","headers=n","startrow",MATCH(3,_xll.BDS(A312,"BEST_ANALYST_RECS_BULK","headers=n","endcol=9","startcol=9","array=t"),0),"endrow",MATCH(3,_xll.BDS(A312,"BEST_ANALYST_RECS_BULK","headers=n","endcol=9","startcol=9","array=t"),0),"cols=10;rows=1")</f>
        <v>Shenwan Hongyuan Co, Ltd.</v>
      </c>
      <c r="AI312" t="s">
        <v>1495</v>
      </c>
      <c r="AJ312" t="s">
        <v>126</v>
      </c>
      <c r="AK312">
        <v>5</v>
      </c>
      <c r="AL312" t="s">
        <v>155</v>
      </c>
      <c r="AM312">
        <v>179.5</v>
      </c>
      <c r="AN312" t="s">
        <v>141</v>
      </c>
      <c r="AO312" s="2">
        <v>45362</v>
      </c>
      <c r="AP312">
        <v>3</v>
      </c>
      <c r="AQ312">
        <v>30.68</v>
      </c>
    </row>
    <row r="313" spans="1:43" x14ac:dyDescent="0.25">
      <c r="A313" t="s">
        <v>660</v>
      </c>
      <c r="B313">
        <f ca="1">_xll.BDH(A313,"BEST_EPS",$B$2,$B$2,"BEST_FPERIOD_OVERRIDE=1bf","fill=previous","Days=A")</f>
        <v>8.0670000000000002</v>
      </c>
      <c r="C313">
        <f ca="1">_xll.BDH(A313,"BEST_EPS",$B$2,$B$2,"BEST_FPERIOD_OVERRIDE=2bf","fill=previous","Days=A")</f>
        <v>8.9749999999999996</v>
      </c>
      <c r="D313">
        <f ca="1">_xll.BDH(A313,"BEST_EPS",$B$2,$B$2,"BEST_FPERIOD_OVERRIDE=3bf","fill=previous","Days=A")</f>
        <v>9.9909999999999997</v>
      </c>
      <c r="E313">
        <f ca="1">_xll.BDH(A313,"BEST_TARGET_PRICE",$B$2,$B$2,"fill=previous","Days=A")</f>
        <v>131.636</v>
      </c>
      <c r="F313">
        <f ca="1">_xll.BDH($A313,F$84,$B$2,$B$2,"Dir=V","Dts=H")</f>
        <v>122.69</v>
      </c>
      <c r="G313">
        <f ca="1">_xll.BDH($A313,G$84,$B$2,$B$2,"Dir=V","Dts=H")</f>
        <v>124.27</v>
      </c>
      <c r="H313">
        <f ca="1">_xll.BDH($A313,H$84,$B$2,$B$2,"Dir=V","Dts=H")</f>
        <v>122.4157</v>
      </c>
      <c r="I313">
        <f ca="1">_xll.BDH($A313,I$84,$B$2,$B$2,"Dir=V","Dts=H")</f>
        <v>123.13</v>
      </c>
      <c r="J313">
        <f t="shared" ca="1" si="7"/>
        <v>130</v>
      </c>
      <c r="K313">
        <f t="shared" ca="1" si="8"/>
        <v>132</v>
      </c>
      <c r="L313" t="str">
        <f ca="1">_xll.BDS(A313,"BEST_ANALYST_RECS_BULK","headers=n","startrow",MATCH(1,_xll.BDS(A313,"BEST_ANALYST_RECS_BULK","headers=n","endcol=9","startcol=9","array=t"),0),"endrow",MATCH(1,_xll.BDS(A313,"BEST_ANALYST_RECS_BULK","headers=n","endcol=9","startcol=9","array=t"),0),"cols=10;rows=1")</f>
        <v>ISS-EVA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tr">
        <f ca="1">_xll.BDS(A313,"BEST_ANALYST_RECS_BULK","headers=n","startrow",MATCH(2,_xll.BDS(A313,"BEST_ANALYST_RECS_BULK","headers=n","endcol=9","startcol=9","array=t"),0),"endrow",MATCH(2,_xll.BDS(A313,"BEST_ANALYST_RECS_BULK","headers=n","endcol=9","startcol=9","array=t"),0),"cols=10;rows=1")</f>
        <v>Morningstar</v>
      </c>
      <c r="X313" t="s">
        <v>1415</v>
      </c>
      <c r="Y313" t="s">
        <v>142</v>
      </c>
      <c r="Z313">
        <v>3</v>
      </c>
      <c r="AA313" t="s">
        <v>124</v>
      </c>
      <c r="AB313">
        <v>132</v>
      </c>
      <c r="AC313" t="s">
        <v>125</v>
      </c>
      <c r="AD313" s="2">
        <v>45706</v>
      </c>
      <c r="AE313">
        <v>2</v>
      </c>
      <c r="AF313">
        <v>13.23</v>
      </c>
      <c r="AH313" t="str">
        <f ca="1">_xll.BDS(A313,"BEST_ANALYST_RECS_BULK","headers=n","startrow",MATCH(3,_xll.BDS(A313,"BEST_ANALYST_RECS_BULK","headers=n","endcol=9","startcol=9","array=t"),0),"endrow",MATCH(3,_xll.BDS(A313,"BEST_ANALYST_RECS_BULK","headers=n","endcol=9","startcol=9","array=t"),0),"cols=10;rows=1")</f>
        <v>Zacks</v>
      </c>
      <c r="AI313" t="s">
        <v>157</v>
      </c>
      <c r="AJ313" t="s">
        <v>138</v>
      </c>
      <c r="AK313">
        <v>3</v>
      </c>
      <c r="AL313" t="s">
        <v>124</v>
      </c>
      <c r="AM313">
        <v>128</v>
      </c>
      <c r="AN313" t="s">
        <v>132</v>
      </c>
      <c r="AO313" s="2">
        <v>45708</v>
      </c>
      <c r="AP313">
        <v>3</v>
      </c>
      <c r="AQ313">
        <v>12.01</v>
      </c>
    </row>
    <row r="314" spans="1:43" x14ac:dyDescent="0.25">
      <c r="A314" t="s">
        <v>570</v>
      </c>
      <c r="B314">
        <f ca="1">_xll.BDH(A314,"BEST_EPS",$B$2,$B$2,"BEST_FPERIOD_OVERRIDE=1bf","fill=previous","Days=A")</f>
        <v>12.563000000000001</v>
      </c>
      <c r="C314">
        <f ca="1">_xll.BDH(A314,"BEST_EPS",$B$2,$B$2,"BEST_FPERIOD_OVERRIDE=2bf","fill=previous","Days=A")</f>
        <v>14.26</v>
      </c>
      <c r="D314">
        <f ca="1">_xll.BDH(A314,"BEST_EPS",$B$2,$B$2,"BEST_FPERIOD_OVERRIDE=3bf","fill=previous","Days=A")</f>
        <v>16.221</v>
      </c>
      <c r="E314">
        <f ca="1">_xll.BDH(A314,"BEST_TARGET_PRICE",$B$2,$B$2,"fill=previous","Days=A")</f>
        <v>131.89400000000001</v>
      </c>
      <c r="F314">
        <f ca="1">_xll.BDH($A314,F$84,$B$2,$B$2,"Dir=V","Dts=H")</f>
        <v>105.03</v>
      </c>
      <c r="G314">
        <f ca="1">_xll.BDH($A314,G$84,$B$2,$B$2,"Dir=V","Dts=H")</f>
        <v>105.56</v>
      </c>
      <c r="H314">
        <f ca="1">_xll.BDH($A314,H$84,$B$2,$B$2,"Dir=V","Dts=H")</f>
        <v>103.17</v>
      </c>
      <c r="I314">
        <f ca="1">_xll.BDH($A314,I$84,$B$2,$B$2,"Dir=V","Dts=H")</f>
        <v>103.43</v>
      </c>
      <c r="J314">
        <f t="shared" ca="1" si="7"/>
        <v>108.5</v>
      </c>
      <c r="K314">
        <f t="shared" ca="1" si="8"/>
        <v>102</v>
      </c>
      <c r="L314" t="str">
        <f ca="1">_xll.BDS(A314,"BEST_ANALYST_RECS_BULK","headers=n","startrow",MATCH(1,_xll.BDS(A314,"BEST_ANALYST_RECS_BULK","headers=n","endcol=9","startcol=9","array=t"),0),"endrow",MATCH(1,_xll.BDS(A314,"BEST_ANALYST_RECS_BULK","headers=n","endcol=9","startcol=9","array=t"),0),"cols=10;rows=1")</f>
        <v>ISS-EVA</v>
      </c>
      <c r="M314" t="s">
        <v>157</v>
      </c>
      <c r="N314" t="s">
        <v>136</v>
      </c>
      <c r="O314">
        <v>5</v>
      </c>
      <c r="P314" t="s">
        <v>135</v>
      </c>
      <c r="Q314" t="s">
        <v>143</v>
      </c>
      <c r="R314" t="s">
        <v>125</v>
      </c>
      <c r="S314" s="2">
        <v>45576</v>
      </c>
      <c r="T314">
        <v>1</v>
      </c>
      <c r="U314">
        <v>24.9</v>
      </c>
      <c r="W314" t="str">
        <f ca="1">_xll.BDS(A314,"BEST_ANALYST_RECS_BULK","headers=n","startrow",MATCH(2,_xll.BDS(A314,"BEST_ANALYST_RECS_BULK","headers=n","endcol=9","startcol=9","array=t"),0),"endrow",MATCH(2,_xll.BDS(A314,"BEST_ANALYST_RECS_BULK","headers=n","endcol=9","startcol=9","array=t"),0),"cols=10;rows=1")</f>
        <v>BNP Paribas Exane</v>
      </c>
      <c r="X314" t="s">
        <v>1447</v>
      </c>
      <c r="Y314" t="s">
        <v>196</v>
      </c>
      <c r="Z314">
        <v>1</v>
      </c>
      <c r="AA314" t="s">
        <v>124</v>
      </c>
      <c r="AB314">
        <v>102</v>
      </c>
      <c r="AC314" t="s">
        <v>125</v>
      </c>
      <c r="AD314" s="2">
        <v>45701</v>
      </c>
      <c r="AE314">
        <v>2</v>
      </c>
      <c r="AF314">
        <v>21.28</v>
      </c>
      <c r="AH314" t="str">
        <f ca="1">_xll.BDS(A314,"BEST_ANALYST_RECS_BULK","headers=n","startrow",MATCH(3,_xll.BDS(A314,"BEST_ANALYST_RECS_BULK","headers=n","endcol=9","startcol=9","array=t"),0),"endrow",MATCH(3,_xll.BDS(A314,"BEST_ANALYST_RECS_BULK","headers=n","endcol=9","startcol=9","array=t"),0),"cols=10;rows=1")</f>
        <v>Zacks</v>
      </c>
      <c r="AI314" t="s">
        <v>157</v>
      </c>
      <c r="AJ314" t="s">
        <v>138</v>
      </c>
      <c r="AK314">
        <v>3</v>
      </c>
      <c r="AL314" t="s">
        <v>124</v>
      </c>
      <c r="AM314">
        <v>110</v>
      </c>
      <c r="AN314" t="s">
        <v>132</v>
      </c>
      <c r="AO314" s="2">
        <v>45713</v>
      </c>
      <c r="AP314">
        <v>3</v>
      </c>
      <c r="AQ314">
        <v>0</v>
      </c>
    </row>
    <row r="315" spans="1:43" x14ac:dyDescent="0.25">
      <c r="A315" t="s">
        <v>525</v>
      </c>
      <c r="B315">
        <f ca="1">_xll.BDH(A315,"BEST_EPS",$B$2,$B$2,"BEST_FPERIOD_OVERRIDE=1bf","fill=previous","Days=A")</f>
        <v>7.976</v>
      </c>
      <c r="C315">
        <f ca="1">_xll.BDH(A315,"BEST_EPS",$B$2,$B$2,"BEST_FPERIOD_OVERRIDE=2bf","fill=previous","Days=A")</f>
        <v>8.5269999999999992</v>
      </c>
      <c r="D315">
        <f ca="1">_xll.BDH(A315,"BEST_EPS",$B$2,$B$2,"BEST_FPERIOD_OVERRIDE=3bf","fill=previous","Days=A")</f>
        <v>9.6920000000000002</v>
      </c>
      <c r="E315">
        <f ca="1">_xll.BDH(A315,"BEST_TARGET_PRICE",$B$2,$B$2,"fill=previous","Days=A")</f>
        <v>222.143</v>
      </c>
      <c r="F315">
        <f ca="1">_xll.BDH($A315,F$84,$B$2,$B$2,"Dir=V","Dts=H")</f>
        <v>223.08</v>
      </c>
      <c r="G315">
        <f ca="1">_xll.BDH($A315,G$84,$B$2,$B$2,"Dir=V","Dts=H")</f>
        <v>226.72</v>
      </c>
      <c r="H315">
        <f ca="1">_xll.BDH($A315,H$84,$B$2,$B$2,"Dir=V","Dts=H")</f>
        <v>222.25</v>
      </c>
      <c r="I315">
        <f ca="1">_xll.BDH($A315,I$84,$B$2,$B$2,"Dir=V","Dts=H")</f>
        <v>226.04</v>
      </c>
      <c r="J315">
        <f t="shared" ca="1" si="7"/>
        <v>239.52500000000001</v>
      </c>
      <c r="K315">
        <f t="shared" ca="1" si="8"/>
        <v>265</v>
      </c>
      <c r="L315" t="str">
        <f ca="1">_xll.BDS(A315,"BEST_ANALYST_RECS_BULK","headers=n","startrow",MATCH(1,_xll.BDS(A315,"BEST_ANALYST_RECS_BULK","headers=n","endcol=9","startcol=9","array=t"),0),"endrow",MATCH(1,_xll.BDS(A315,"BEST_ANALYST_RECS_BULK","headers=n","endcol=9","startcol=9","array=t"),0),"cols=10;rows=1")</f>
        <v>Tigress Financial Partners</v>
      </c>
      <c r="M315" t="s">
        <v>709</v>
      </c>
      <c r="N315" t="s">
        <v>158</v>
      </c>
      <c r="O315">
        <v>5</v>
      </c>
      <c r="P315" t="s">
        <v>124</v>
      </c>
      <c r="Q315">
        <v>265</v>
      </c>
      <c r="R315" t="s">
        <v>132</v>
      </c>
      <c r="S315" s="2">
        <v>45642</v>
      </c>
      <c r="T315">
        <v>1</v>
      </c>
      <c r="U315">
        <v>67.31</v>
      </c>
      <c r="W315" t="str">
        <f ca="1">_xll.BDS(A315,"BEST_ANALYST_RECS_BULK","headers=n","startrow",MATCH(2,_xll.BDS(A315,"BEST_ANALYST_RECS_BULK","headers=n","endcol=9","startcol=9","array=t"),0),"endrow",MATCH(2,_xll.BDS(A315,"BEST_ANALYST_RECS_BULK","headers=n","endcol=9","startcol=9","array=t"),0),"cols=10;rows=1")</f>
        <v>ISS-EVA</v>
      </c>
      <c r="X315" t="s">
        <v>157</v>
      </c>
      <c r="Y315" t="s">
        <v>136</v>
      </c>
      <c r="Z315">
        <v>5</v>
      </c>
      <c r="AA315" t="s">
        <v>135</v>
      </c>
      <c r="AB315" t="s">
        <v>143</v>
      </c>
      <c r="AC315" t="s">
        <v>125</v>
      </c>
      <c r="AD315" s="2">
        <v>45386</v>
      </c>
      <c r="AE315">
        <v>2</v>
      </c>
      <c r="AF315">
        <v>58.98</v>
      </c>
      <c r="AH315" t="str">
        <f ca="1">_xll.BDS(A315,"BEST_ANALYST_RECS_BULK","headers=n","startrow",MATCH(3,_xll.BDS(A315,"BEST_ANALYST_RECS_BULK","headers=n","endcol=9","startcol=9","array=t"),0),"endrow",MATCH(3,_xll.BDS(A315,"BEST_ANALYST_RECS_BULK","headers=n","endcol=9","startcol=9","array=t"),0),"cols=10;rows=1")</f>
        <v>Sadif Investment Analytics</v>
      </c>
      <c r="AI315" t="s">
        <v>157</v>
      </c>
      <c r="AJ315" t="s">
        <v>142</v>
      </c>
      <c r="AK315">
        <v>3</v>
      </c>
      <c r="AL315" t="s">
        <v>139</v>
      </c>
      <c r="AM315">
        <v>214.05</v>
      </c>
      <c r="AN315" t="s">
        <v>159</v>
      </c>
      <c r="AO315" s="2">
        <v>45618</v>
      </c>
      <c r="AP315">
        <v>3</v>
      </c>
      <c r="AQ315">
        <v>57.39</v>
      </c>
    </row>
    <row r="316" spans="1:43" x14ac:dyDescent="0.25">
      <c r="A316" t="s">
        <v>243</v>
      </c>
      <c r="B316">
        <f ca="1">_xll.BDH(A316,"BEST_EPS",$B$2,$B$2,"BEST_FPERIOD_OVERRIDE=1bf","fill=previous","Days=A")</f>
        <v>47.113</v>
      </c>
      <c r="C316">
        <f ca="1">_xll.BDH(A316,"BEST_EPS",$B$2,$B$2,"BEST_FPERIOD_OVERRIDE=2bf","fill=previous","Days=A")</f>
        <v>52.622999999999998</v>
      </c>
      <c r="D316">
        <f ca="1">_xll.BDH(A316,"BEST_EPS",$B$2,$B$2,"BEST_FPERIOD_OVERRIDE=3bf","fill=previous","Days=A")</f>
        <v>56.915999999999997</v>
      </c>
      <c r="E316">
        <f ca="1">_xll.BDH(A316,"BEST_TARGET_PRICE",$B$2,$B$2,"fill=previous","Days=A")</f>
        <v>658</v>
      </c>
      <c r="F316">
        <f ca="1">_xll.BDH($A316,F$84,$B$2,$B$2,"Dir=V","Dts=H")</f>
        <v>628.53</v>
      </c>
      <c r="G316">
        <f ca="1">_xll.BDH($A316,G$84,$B$2,$B$2,"Dir=V","Dts=H")</f>
        <v>631.32000000000005</v>
      </c>
      <c r="H316">
        <f ca="1">_xll.BDH($A316,H$84,$B$2,$B$2,"Dir=V","Dts=H")</f>
        <v>606</v>
      </c>
      <c r="I316">
        <f ca="1">_xll.BDH($A316,I$84,$B$2,$B$2,"Dir=V","Dts=H")</f>
        <v>614.91</v>
      </c>
      <c r="J316">
        <f t="shared" ca="1" si="7"/>
        <v>720</v>
      </c>
      <c r="K316">
        <f t="shared" ca="1" si="8"/>
        <v>720</v>
      </c>
      <c r="L316" t="str">
        <f ca="1">_xll.BDS(A316,"BEST_ANALYST_RECS_BULK","headers=n","startrow",MATCH(1,_xll.BDS(A316,"BEST_ANALYST_RECS_BULK","headers=n","endcol=9","startcol=9","array=t"),0),"endrow",MATCH(1,_xll.BDS(A316,"BEST_ANALYST_RECS_BULK","headers=n","endcol=9","startcol=9","array=t"),0),"cols=10;rows=1")</f>
        <v>Edward Jones</v>
      </c>
      <c r="M316" t="s">
        <v>1541</v>
      </c>
      <c r="N316" t="s">
        <v>126</v>
      </c>
      <c r="O316">
        <v>5</v>
      </c>
      <c r="P316" t="s">
        <v>155</v>
      </c>
      <c r="Q316" t="s">
        <v>143</v>
      </c>
      <c r="R316" t="s">
        <v>125</v>
      </c>
      <c r="S316" s="2">
        <v>45348</v>
      </c>
      <c r="T316">
        <v>1</v>
      </c>
      <c r="U316">
        <v>64.34</v>
      </c>
      <c r="W316" t="str">
        <f ca="1">_xll.BDS(A316,"BEST_ANALYST_RECS_BULK","headers=n","startrow",MATCH(2,_xll.BDS(A316,"BEST_ANALYST_RECS_BULK","headers=n","endcol=9","startcol=9","array=t"),0),"endrow",MATCH(2,_xll.BDS(A316,"BEST_ANALYST_RECS_BULK","headers=n","endcol=9","startcol=9","array=t"),0),"cols=10;rows=1")</f>
        <v>Wells Fargo</v>
      </c>
      <c r="X316" t="s">
        <v>2119</v>
      </c>
      <c r="Y316" t="s">
        <v>136</v>
      </c>
      <c r="Z316">
        <v>5</v>
      </c>
      <c r="AA316" t="s">
        <v>124</v>
      </c>
      <c r="AB316">
        <v>720</v>
      </c>
      <c r="AC316" t="s">
        <v>125</v>
      </c>
      <c r="AD316" s="2">
        <v>45706</v>
      </c>
      <c r="AE316">
        <v>2</v>
      </c>
      <c r="AF316">
        <v>63.99</v>
      </c>
      <c r="AH316" t="e">
        <f ca="1">_xll.BDS(A316,"BEST_ANALYST_RECS_BULK","headers=n","startrow",MATCH(3,_xll.BDS(A316,"BEST_ANALYST_RECS_BULK","headers=n","endcol=9","startcol=9","array=t"),0),"endrow",MATCH(3,_xll.BDS(A316,"BEST_ANALYST_RECS_BULK","headers=n","endcol=9","startcol=9","array=t"),0),"cols=10;rows=1")</f>
        <v>#N/A</v>
      </c>
      <c r="AI316" t="s">
        <v>1541</v>
      </c>
      <c r="AJ316" t="s">
        <v>126</v>
      </c>
      <c r="AK316">
        <v>5</v>
      </c>
      <c r="AL316" t="s">
        <v>155</v>
      </c>
      <c r="AM316" t="s">
        <v>143</v>
      </c>
      <c r="AN316" t="s">
        <v>125</v>
      </c>
      <c r="AO316" s="2">
        <v>45348</v>
      </c>
      <c r="AP316">
        <v>3</v>
      </c>
      <c r="AQ316">
        <v>67.400000000000006</v>
      </c>
    </row>
    <row r="317" spans="1:43" x14ac:dyDescent="0.25">
      <c r="A317" t="s">
        <v>440</v>
      </c>
      <c r="B317">
        <f ca="1">_xll.BDH(A317,"BEST_EPS",$B$2,$B$2,"BEST_FPERIOD_OVERRIDE=1bf","fill=previous","Days=A")</f>
        <v>41.048000000000002</v>
      </c>
      <c r="C317">
        <f ca="1">_xll.BDH(A317,"BEST_EPS",$B$2,$B$2,"BEST_FPERIOD_OVERRIDE=2bf","fill=previous","Days=A")</f>
        <v>45.511000000000003</v>
      </c>
      <c r="D317">
        <f ca="1">_xll.BDH(A317,"BEST_EPS",$B$2,$B$2,"BEST_FPERIOD_OVERRIDE=3bf","fill=previous","Days=A")</f>
        <v>50.643999999999998</v>
      </c>
      <c r="E317">
        <f ca="1">_xll.BDH(A317,"BEST_TARGET_PRICE",$B$2,$B$2,"fill=previous","Days=A")</f>
        <v>1075.5830000000001</v>
      </c>
      <c r="F317">
        <f ca="1">_xll.BDH($A317,F$84,$B$2,$B$2,"Dir=V","Dts=H")</f>
        <v>996.23</v>
      </c>
      <c r="G317">
        <f ca="1">_xll.BDH($A317,G$84,$B$2,$B$2,"Dir=V","Dts=H")</f>
        <v>1009.49</v>
      </c>
      <c r="H317">
        <f ca="1">_xll.BDH($A317,H$84,$B$2,$B$2,"Dir=V","Dts=H")</f>
        <v>990.84299999999996</v>
      </c>
      <c r="I317">
        <f ca="1">_xll.BDH($A317,I$84,$B$2,$B$2,"Dir=V","Dts=H")</f>
        <v>1003.56</v>
      </c>
      <c r="J317">
        <f t="shared" ca="1" si="7"/>
        <v>1192.5</v>
      </c>
      <c r="K317">
        <f t="shared" ca="1" si="8"/>
        <v>1135</v>
      </c>
      <c r="L317" t="str">
        <f ca="1">_xll.BDS(A317,"BEST_ANALYST_RECS_BULK","headers=n","startrow",MATCH(1,_xll.BDS(A317,"BEST_ANALYST_RECS_BULK","headers=n","endcol=9","startcol=9","array=t"),0),"endrow",MATCH(1,_xll.BDS(A317,"BEST_ANALYST_RECS_BULK","headers=n","endcol=9","startcol=9","array=t"),0),"cols=10;rows=1")</f>
        <v>Oppenheimer</v>
      </c>
      <c r="M317" t="s">
        <v>441</v>
      </c>
      <c r="N317" t="s">
        <v>186</v>
      </c>
      <c r="O317">
        <v>3</v>
      </c>
      <c r="P317" t="s">
        <v>124</v>
      </c>
      <c r="Q317" t="s">
        <v>143</v>
      </c>
      <c r="R317" t="s">
        <v>125</v>
      </c>
      <c r="S317" s="2">
        <v>45691</v>
      </c>
      <c r="T317">
        <v>1</v>
      </c>
      <c r="U317">
        <v>16.559999999999999</v>
      </c>
      <c r="W317" t="str">
        <f ca="1">_xll.BDS(A317,"BEST_ANALYST_RECS_BULK","headers=n","startrow",MATCH(2,_xll.BDS(A317,"BEST_ANALYST_RECS_BULK","headers=n","endcol=9","startcol=9","array=t"),0),"endrow",MATCH(2,_xll.BDS(A317,"BEST_ANALYST_RECS_BULK","headers=n","endcol=9","startcol=9","array=t"),0),"cols=10;rows=1")</f>
        <v>Baptista Research</v>
      </c>
      <c r="X317" t="s">
        <v>134</v>
      </c>
      <c r="Y317" t="s">
        <v>142</v>
      </c>
      <c r="Z317">
        <v>3</v>
      </c>
      <c r="AA317" t="s">
        <v>135</v>
      </c>
      <c r="AB317">
        <v>1135</v>
      </c>
      <c r="AC317" t="s">
        <v>132</v>
      </c>
      <c r="AD317" s="2">
        <v>45694</v>
      </c>
      <c r="AE317">
        <v>2</v>
      </c>
      <c r="AF317">
        <v>15.87</v>
      </c>
      <c r="AH317" t="str">
        <f ca="1">_xll.BDS(A317,"BEST_ANALYST_RECS_BULK","headers=n","startrow",MATCH(3,_xll.BDS(A317,"BEST_ANALYST_RECS_BULK","headers=n","endcol=9","startcol=9","array=t"),0),"endrow",MATCH(3,_xll.BDS(A317,"BEST_ANALYST_RECS_BULK","headers=n","endcol=9","startcol=9","array=t"),0),"cols=10;rows=1")</f>
        <v>Stephens</v>
      </c>
      <c r="AI317" t="s">
        <v>1356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7.65</v>
      </c>
    </row>
    <row r="318" spans="1:43" x14ac:dyDescent="0.25">
      <c r="A318" t="s">
        <v>599</v>
      </c>
      <c r="B318">
        <f ca="1">_xll.BDH(A318,"BEST_EPS",$B$2,$B$2,"BEST_FPERIOD_OVERRIDE=1bf","fill=previous","Days=A")</f>
        <v>2.73</v>
      </c>
      <c r="C318">
        <f ca="1">_xll.BDH(A318,"BEST_EPS",$B$2,$B$2,"BEST_FPERIOD_OVERRIDE=2bf","fill=previous","Days=A")</f>
        <v>3.1230000000000002</v>
      </c>
      <c r="D318">
        <f ca="1">_xll.BDH(A318,"BEST_EPS",$B$2,$B$2,"BEST_FPERIOD_OVERRIDE=3bf","fill=previous","Days=A")</f>
        <v>3.456</v>
      </c>
      <c r="E318">
        <f ca="1">_xll.BDH(A318,"BEST_TARGET_PRICE",$B$2,$B$2,"fill=previous","Days=A")</f>
        <v>35.159999999999997</v>
      </c>
      <c r="F318">
        <f ca="1">_xll.BDH($A318,F$84,$B$2,$B$2,"Dir=V","Dts=H")</f>
        <v>26.75</v>
      </c>
      <c r="G318">
        <f ca="1">_xll.BDH($A318,G$84,$B$2,$B$2,"Dir=V","Dts=H")</f>
        <v>27.14</v>
      </c>
      <c r="H318">
        <f ca="1">_xll.BDH($A318,H$84,$B$2,$B$2,"Dir=V","Dts=H")</f>
        <v>26.21</v>
      </c>
      <c r="I318">
        <f ca="1">_xll.BDH($A318,I$84,$B$2,$B$2,"Dir=V","Dts=H")</f>
        <v>26.23</v>
      </c>
      <c r="J318">
        <f t="shared" ca="1" si="7"/>
        <v>32.33</v>
      </c>
      <c r="K318">
        <f t="shared" ca="1" si="8"/>
        <v>32.659999999999997</v>
      </c>
      <c r="L318" t="str">
        <f ca="1">_xll.BDS(A318,"BEST_ANALYST_RECS_BULK","headers=n","startrow",MATCH(1,_xll.BDS(A318,"BEST_ANALYST_RECS_BULK","headers=n","endcol=9","startcol=9","array=t"),0),"endrow",MATCH(1,_xll.BDS(A318,"BEST_ANALYST_RECS_BULK","headers=n","endcol=9","startcol=9","array=t"),0),"cols=10;rows=1")</f>
        <v>Sadif Investment Analytics</v>
      </c>
      <c r="M318" t="s">
        <v>157</v>
      </c>
      <c r="N318" t="s">
        <v>752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20.440000000000001</v>
      </c>
      <c r="W318" t="str">
        <f ca="1">_xll.BDS(A318,"BEST_ANALYST_RECS_BULK","headers=n","startrow",MATCH(2,_xll.BDS(A318,"BEST_ANALYST_RECS_BULK","headers=n","endcol=9","startcol=9","array=t"),0),"endrow",MATCH(2,_xll.BDS(A318,"BEST_ANALYST_RECS_BULK","headers=n","endcol=9","startcol=9","array=t"),0),"cols=10;rows=1")</f>
        <v>BMO Capital Markets</v>
      </c>
      <c r="X318" t="s">
        <v>1513</v>
      </c>
      <c r="Y318" t="s">
        <v>186</v>
      </c>
      <c r="Z318">
        <v>3</v>
      </c>
      <c r="AA318" t="s">
        <v>124</v>
      </c>
      <c r="AB318">
        <v>32</v>
      </c>
      <c r="AC318" t="s">
        <v>125</v>
      </c>
      <c r="AD318" s="2">
        <v>45681</v>
      </c>
      <c r="AE318">
        <v>2</v>
      </c>
      <c r="AF318">
        <v>0</v>
      </c>
      <c r="AH318" t="str">
        <f ca="1">_xll.BDS(A318,"BEST_ANALYST_RECS_BULK","headers=n","startrow",MATCH(3,_xll.BDS(A318,"BEST_ANALYST_RECS_BULK","headers=n","endcol=9","startcol=9","array=t"),0),"endrow",MATCH(3,_xll.BDS(A318,"BEST_ANALYST_RECS_BULK","headers=n","endcol=9","startcol=9","array=t"),0),"cols=10;rows=1")</f>
        <v>Pickering Energy Partners LP</v>
      </c>
      <c r="AI318" t="s">
        <v>2103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-15.47</v>
      </c>
    </row>
    <row r="319" spans="1:43" x14ac:dyDescent="0.25">
      <c r="A319" t="s">
        <v>784</v>
      </c>
      <c r="B319">
        <f ca="1">_xll.BDH(A319,"BEST_EPS",$B$2,$B$2,"BEST_FPERIOD_OVERRIDE=1bf","fill=previous","Days=A")</f>
        <v>4.2969999999999997</v>
      </c>
      <c r="C319">
        <f ca="1">_xll.BDH(A319,"BEST_EPS",$B$2,$B$2,"BEST_FPERIOD_OVERRIDE=2bf","fill=previous","Days=A")</f>
        <v>4.7930000000000001</v>
      </c>
      <c r="D319">
        <f ca="1">_xll.BDH(A319,"BEST_EPS",$B$2,$B$2,"BEST_FPERIOD_OVERRIDE=3bf","fill=previous","Days=A")</f>
        <v>5.2549999999999999</v>
      </c>
      <c r="E319">
        <f ca="1">_xll.BDH(A319,"BEST_TARGET_PRICE",$B$2,$B$2,"fill=previous","Days=A")</f>
        <v>79.454999999999998</v>
      </c>
      <c r="F319">
        <f ca="1">_xll.BDH($A319,F$84,$B$2,$B$2,"Dir=V","Dts=H")</f>
        <v>66.959999999999994</v>
      </c>
      <c r="G319">
        <f ca="1">_xll.BDH($A319,G$84,$B$2,$B$2,"Dir=V","Dts=H")</f>
        <v>69.16</v>
      </c>
      <c r="H319">
        <f ca="1">_xll.BDH($A319,H$84,$B$2,$B$2,"Dir=V","Dts=H")</f>
        <v>66.78</v>
      </c>
      <c r="I319">
        <f ca="1">_xll.BDH($A319,I$84,$B$2,$B$2,"Dir=V","Dts=H")</f>
        <v>68.55</v>
      </c>
      <c r="J319">
        <f t="shared" ca="1" si="7"/>
        <v>84</v>
      </c>
      <c r="K319">
        <f t="shared" ca="1" si="8"/>
        <v>82</v>
      </c>
      <c r="L319" t="e">
        <f ca="1">_xll.BDS(A319,"BEST_ANALYST_RECS_BULK","headers=n","startrow",MATCH(1,_xll.BDS(A319,"BEST_ANALYST_RECS_BULK","headers=n","endcol=9","startcol=9","array=t"),0),"endrow",MATCH(1,_xll.BDS(A319,"BEST_ANALYST_RECS_BULK","headers=n","endcol=9","startcol=9","array=t"),0),"cols=10;rows=1")</f>
        <v>#N/A</v>
      </c>
      <c r="M319" t="s">
        <v>1329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tr">
        <f ca="1">_xll.BDS(A319,"BEST_ANALYST_RECS_BULK","headers=n","startrow",MATCH(2,_xll.BDS(A319,"BEST_ANALYST_RECS_BULK","headers=n","endcol=9","startcol=9","array=t"),0),"endrow",MATCH(2,_xll.BDS(A319,"BEST_ANALYST_RECS_BULK","headers=n","endcol=9","startcol=9","array=t"),0),"cols=10;rows=1")</f>
        <v>Morgan Stanley</v>
      </c>
      <c r="X319" t="s">
        <v>785</v>
      </c>
      <c r="Y319" t="s">
        <v>172</v>
      </c>
      <c r="Z319">
        <v>5</v>
      </c>
      <c r="AA319" t="s">
        <v>124</v>
      </c>
      <c r="AB319">
        <v>84</v>
      </c>
      <c r="AC319" t="s">
        <v>132</v>
      </c>
      <c r="AD319" s="2">
        <v>45712</v>
      </c>
      <c r="AE319">
        <v>2</v>
      </c>
      <c r="AF319">
        <v>39.75</v>
      </c>
      <c r="AH319" t="e">
        <f ca="1">_xll.BDS(A319,"BEST_ANALYST_RECS_BULK","headers=n","startrow",MATCH(3,_xll.BDS(A319,"BEST_ANALYST_RECS_BULK","headers=n","endcol=9","startcol=9","array=t"),0),"endrow",MATCH(3,_xll.BDS(A319,"BEST_ANALYST_RECS_BULK","headers=n","endcol=9","startcol=9","array=t"),0),"cols=10;rows=1")</f>
        <v>#N/A</v>
      </c>
      <c r="AI319" t="s">
        <v>785</v>
      </c>
      <c r="AJ319" t="s">
        <v>172</v>
      </c>
      <c r="AK319">
        <v>5</v>
      </c>
      <c r="AL319" t="s">
        <v>124</v>
      </c>
      <c r="AM319">
        <v>88</v>
      </c>
      <c r="AN319" t="s">
        <v>132</v>
      </c>
      <c r="AO319" s="2">
        <v>45691</v>
      </c>
      <c r="AP319">
        <v>3</v>
      </c>
      <c r="AQ319">
        <v>17.98</v>
      </c>
    </row>
    <row r="320" spans="1:43" x14ac:dyDescent="0.25">
      <c r="A320" t="s">
        <v>647</v>
      </c>
      <c r="B320">
        <f ca="1">_xll.BDH(A320,"BEST_EPS",$B$2,$B$2,"BEST_FPERIOD_OVERRIDE=1bf","fill=previous","Days=A")</f>
        <v>1.4239999999999999</v>
      </c>
      <c r="C320">
        <f ca="1">_xll.BDH(A320,"BEST_EPS",$B$2,$B$2,"BEST_FPERIOD_OVERRIDE=2bf","fill=previous","Days=A")</f>
        <v>1.575</v>
      </c>
      <c r="D320">
        <f ca="1">_xll.BDH(A320,"BEST_EPS",$B$2,$B$2,"BEST_FPERIOD_OVERRIDE=3bf","fill=previous","Days=A")</f>
        <v>1.663</v>
      </c>
      <c r="E320">
        <f ca="1">_xll.BDH(A320,"BEST_TARGET_PRICE",$B$2,$B$2,"fill=previous","Days=A")</f>
        <v>19.143000000000001</v>
      </c>
      <c r="F320">
        <f ca="1">_xll.BDH($A320,F$84,$B$2,$B$2,"Dir=V","Dts=H")</f>
        <v>16.14</v>
      </c>
      <c r="G320">
        <f ca="1">_xll.BDH($A320,G$84,$B$2,$B$2,"Dir=V","Dts=H")</f>
        <v>16.25</v>
      </c>
      <c r="H320">
        <f ca="1">_xll.BDH($A320,H$84,$B$2,$B$2,"Dir=V","Dts=H")</f>
        <v>15.6706</v>
      </c>
      <c r="I320">
        <f ca="1">_xll.BDH($A320,I$84,$B$2,$B$2,"Dir=V","Dts=H")</f>
        <v>15.81</v>
      </c>
      <c r="J320">
        <f t="shared" ca="1" si="7"/>
        <v>19.5</v>
      </c>
      <c r="K320">
        <f t="shared" ca="1" si="8"/>
        <v>20</v>
      </c>
      <c r="L320" t="str">
        <f ca="1">_xll.BDS(A320,"BEST_ANALYST_RECS_BULK","headers=n","startrow",MATCH(1,_xll.BDS(A320,"BEST_ANALYST_RECS_BULK","headers=n","endcol=9","startcol=9","array=t"),0),"endrow",MATCH(1,_xll.BDS(A320,"BEST_ANALYST_RECS_BULK","headers=n","endcol=9","startcol=9","array=t"),0),"cols=10;rows=1")</f>
        <v>RBC Capital</v>
      </c>
      <c r="M320" t="s">
        <v>2125</v>
      </c>
      <c r="N320" t="s">
        <v>123</v>
      </c>
      <c r="O320">
        <v>5</v>
      </c>
      <c r="P320" t="s">
        <v>124</v>
      </c>
      <c r="Q320">
        <v>20</v>
      </c>
      <c r="R320" t="s">
        <v>132</v>
      </c>
      <c r="S320" s="2">
        <v>45695</v>
      </c>
      <c r="T320">
        <v>1</v>
      </c>
      <c r="U320">
        <v>30.24</v>
      </c>
      <c r="W320" t="str">
        <f ca="1">_xll.BDS(A320,"BEST_ANALYST_RECS_BULK","headers=n","startrow",MATCH(2,_xll.BDS(A320,"BEST_ANALYST_RECS_BULK","headers=n","endcol=9","startcol=9","array=t"),0),"endrow",MATCH(2,_xll.BDS(A320,"BEST_ANALYST_RECS_BULK","headers=n","endcol=9","startcol=9","array=t"),0),"cols=10;rows=1")</f>
        <v>D.A. Davidson</v>
      </c>
      <c r="X320" t="s">
        <v>1470</v>
      </c>
      <c r="Y320" t="s">
        <v>126</v>
      </c>
      <c r="Z320">
        <v>5</v>
      </c>
      <c r="AA320" t="s">
        <v>124</v>
      </c>
      <c r="AB320">
        <v>20.5</v>
      </c>
      <c r="AC320" t="s">
        <v>125</v>
      </c>
      <c r="AD320" s="2">
        <v>45694</v>
      </c>
      <c r="AE320">
        <v>2</v>
      </c>
      <c r="AF320">
        <v>28.64</v>
      </c>
      <c r="AH320" t="str">
        <f ca="1">_xll.BDS(A320,"BEST_ANALYST_RECS_BULK","headers=n","startrow",MATCH(3,_xll.BDS(A320,"BEST_ANALYST_RECS_BULK","headers=n","endcol=9","startcol=9","array=t"),0),"endrow",MATCH(3,_xll.BDS(A320,"BEST_ANALYST_RECS_BULK","headers=n","endcol=9","startcol=9","array=t"),0),"cols=10;rows=1")</f>
        <v>Baird</v>
      </c>
      <c r="AI320" t="s">
        <v>362</v>
      </c>
      <c r="AJ320" t="s">
        <v>138</v>
      </c>
      <c r="AK320">
        <v>3</v>
      </c>
      <c r="AL320" t="s">
        <v>124</v>
      </c>
      <c r="AM320">
        <v>18</v>
      </c>
      <c r="AN320" t="s">
        <v>125</v>
      </c>
      <c r="AO320" s="2">
        <v>45694</v>
      </c>
      <c r="AP320">
        <v>3</v>
      </c>
      <c r="AQ320">
        <v>20.54</v>
      </c>
    </row>
    <row r="321" spans="1:43" x14ac:dyDescent="0.25">
      <c r="A321" t="s">
        <v>304</v>
      </c>
      <c r="B321">
        <f ca="1">_xll.BDH(A321,"BEST_EPS",$B$2,$B$2,"BEST_FPERIOD_OVERRIDE=1bf","fill=previous","Days=A")</f>
        <v>25.353000000000002</v>
      </c>
      <c r="C321">
        <f ca="1">_xll.BDH(A321,"BEST_EPS",$B$2,$B$2,"BEST_FPERIOD_OVERRIDE=2bf","fill=previous","Days=A")</f>
        <v>28.286000000000001</v>
      </c>
      <c r="D321">
        <f ca="1">_xll.BDH(A321,"BEST_EPS",$B$2,$B$2,"BEST_FPERIOD_OVERRIDE=3bf","fill=previous","Days=A")</f>
        <v>31.344999999999999</v>
      </c>
      <c r="E321">
        <f ca="1">_xll.BDH(A321,"BEST_TARGET_PRICE",$B$2,$B$2,"fill=previous","Days=A")</f>
        <v>375.6</v>
      </c>
      <c r="F321">
        <f ca="1">_xll.BDH($A321,F$84,$B$2,$B$2,"Dir=V","Dts=H")</f>
        <v>320.98</v>
      </c>
      <c r="G321">
        <f ca="1">_xll.BDH($A321,G$84,$B$2,$B$2,"Dir=V","Dts=H")</f>
        <v>333.34</v>
      </c>
      <c r="H321">
        <f ca="1">_xll.BDH($A321,H$84,$B$2,$B$2,"Dir=V","Dts=H")</f>
        <v>320.17</v>
      </c>
      <c r="I321">
        <f ca="1">_xll.BDH($A321,I$84,$B$2,$B$2,"Dir=V","Dts=H")</f>
        <v>333.07</v>
      </c>
      <c r="J321">
        <f t="shared" ca="1" si="7"/>
        <v>316</v>
      </c>
      <c r="K321">
        <f t="shared" ca="1" si="8"/>
        <v>316</v>
      </c>
      <c r="L321" t="str">
        <f ca="1">_xll.BDS(A321,"BEST_ANALYST_RECS_BULK","headers=n","startrow",MATCH(1,_xll.BDS(A321,"BEST_ANALYST_RECS_BULK","headers=n","endcol=9","startcol=9","array=t"),0),"endrow",MATCH(1,_xll.BDS(A321,"BEST_ANALYST_RECS_BULK","headers=n","endcol=9","startcol=9","array=t"),0),"cols=10;rows=1")</f>
        <v>Hedgeye Risk Management</v>
      </c>
      <c r="M321" t="s">
        <v>305</v>
      </c>
      <c r="N321" t="s">
        <v>1408</v>
      </c>
      <c r="O321">
        <v>1</v>
      </c>
      <c r="P321" t="s">
        <v>124</v>
      </c>
      <c r="Q321" t="s">
        <v>143</v>
      </c>
      <c r="R321" t="s">
        <v>125</v>
      </c>
      <c r="S321" s="2">
        <v>45712</v>
      </c>
      <c r="T321">
        <v>1</v>
      </c>
      <c r="U321">
        <v>32.44</v>
      </c>
      <c r="W321" t="str">
        <f ca="1">_xll.BDS(A321,"BEST_ANALYST_RECS_BULK","headers=n","startrow",MATCH(2,_xll.BDS(A321,"BEST_ANALYST_RECS_BULK","headers=n","endcol=9","startcol=9","array=t"),0),"endrow",MATCH(2,_xll.BDS(A321,"BEST_ANALYST_RECS_BULK","headers=n","endcol=9","startcol=9","array=t"),0),"cols=10;rows=1")</f>
        <v>Morningstar</v>
      </c>
      <c r="X321" t="s">
        <v>492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9.92</v>
      </c>
      <c r="AH321" t="str">
        <f ca="1">_xll.BDS(A321,"BEST_ANALYST_RECS_BULK","headers=n","startrow",MATCH(3,_xll.BDS(A321,"BEST_ANALYST_RECS_BULK","headers=n","endcol=9","startcol=9","array=t"),0),"endrow",MATCH(3,_xll.BDS(A321,"BEST_ANALYST_RECS_BULK","headers=n","endcol=9","startcol=9","array=t"),0),"cols=10;rows=1")</f>
        <v>Raymond James</v>
      </c>
      <c r="AI321" t="s">
        <v>2117</v>
      </c>
      <c r="AJ321" t="s">
        <v>186</v>
      </c>
      <c r="AK321">
        <v>3</v>
      </c>
      <c r="AL321" t="s">
        <v>124</v>
      </c>
      <c r="AM321" t="s">
        <v>143</v>
      </c>
      <c r="AN321" t="s">
        <v>125</v>
      </c>
      <c r="AO321" s="2">
        <v>45684</v>
      </c>
      <c r="AP321">
        <v>3</v>
      </c>
      <c r="AQ321">
        <v>3.62</v>
      </c>
    </row>
    <row r="322" spans="1:43" x14ac:dyDescent="0.25">
      <c r="A322" t="s">
        <v>174</v>
      </c>
      <c r="B322">
        <f ca="1">_xll.BDH(A322,"BEST_EPS",$B$2,$B$2,"BEST_FPERIOD_OVERRIDE=1bf","fill=previous","Days=A")</f>
        <v>15.782</v>
      </c>
      <c r="C322">
        <f ca="1">_xll.BDH(A322,"BEST_EPS",$B$2,$B$2,"BEST_FPERIOD_OVERRIDE=2bf","fill=previous","Days=A")</f>
        <v>17.059000000000001</v>
      </c>
      <c r="D322">
        <f ca="1">_xll.BDH(A322,"BEST_EPS",$B$2,$B$2,"BEST_FPERIOD_OVERRIDE=3bf","fill=previous","Days=A")</f>
        <v>18.257000000000001</v>
      </c>
      <c r="E322">
        <f ca="1">_xll.BDH(A322,"BEST_TARGET_PRICE",$B$2,$B$2,"fill=previous","Days=A")</f>
        <v>431.96300000000002</v>
      </c>
      <c r="F322">
        <f ca="1">_xll.BDH($A322,F$84,$B$2,$B$2,"Dir=V","Dts=H")</f>
        <v>385</v>
      </c>
      <c r="G322">
        <f ca="1">_xll.BDH($A322,G$84,$B$2,$B$2,"Dir=V","Dts=H")</f>
        <v>401.01</v>
      </c>
      <c r="H322">
        <f ca="1">_xll.BDH($A322,H$84,$B$2,$B$2,"Dir=V","Dts=H")</f>
        <v>384.19</v>
      </c>
      <c r="I322">
        <f ca="1">_xll.BDH($A322,I$84,$B$2,$B$2,"Dir=V","Dts=H")</f>
        <v>393.29</v>
      </c>
      <c r="J322">
        <f t="shared" ca="1" si="7"/>
        <v>427</v>
      </c>
      <c r="K322">
        <f t="shared" ca="1" si="8"/>
        <v>415</v>
      </c>
      <c r="L322" t="str">
        <f ca="1">_xll.BDS(A322,"BEST_ANALYST_RECS_BULK","headers=n","startrow",MATCH(1,_xll.BDS(A322,"BEST_ANALYST_RECS_BULK","headers=n","endcol=9","startcol=9","array=t"),0),"endrow",MATCH(1,_xll.BDS(A322,"BEST_ANALYST_RECS_BULK","headers=n","endcol=9","startcol=9","array=t"),0),"cols=10;rows=1")</f>
        <v>Zelman &amp; Associates LLC</v>
      </c>
      <c r="M322" t="s">
        <v>1534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45713</v>
      </c>
      <c r="T322">
        <v>1</v>
      </c>
      <c r="U322">
        <v>16.309999999999999</v>
      </c>
      <c r="W322" t="str">
        <f ca="1">_xll.BDS(A322,"BEST_ANALYST_RECS_BULK","headers=n","startrow",MATCH(2,_xll.BDS(A322,"BEST_ANALYST_RECS_BULK","headers=n","endcol=9","startcol=9","array=t"),0),"endrow",MATCH(2,_xll.BDS(A322,"BEST_ANALYST_RECS_BULK","headers=n","endcol=9","startcol=9","array=t"),0),"cols=10;rows=1")</f>
        <v>D.A. Davidson</v>
      </c>
      <c r="X322" t="s">
        <v>175</v>
      </c>
      <c r="Y322" t="s">
        <v>126</v>
      </c>
      <c r="Z322">
        <v>5</v>
      </c>
      <c r="AA322" t="s">
        <v>124</v>
      </c>
      <c r="AB322">
        <v>470</v>
      </c>
      <c r="AC322" t="s">
        <v>125</v>
      </c>
      <c r="AD322" s="2">
        <v>45713</v>
      </c>
      <c r="AE322">
        <v>2</v>
      </c>
      <c r="AF322">
        <v>13.16</v>
      </c>
      <c r="AH322" t="str">
        <f ca="1">_xll.BDS(A322,"BEST_ANALYST_RECS_BULK","headers=n","startrow",MATCH(3,_xll.BDS(A322,"BEST_ANALYST_RECS_BULK","headers=n","endcol=9","startcol=9","array=t"),0),"endrow",MATCH(3,_xll.BDS(A322,"BEST_ANALYST_RECS_BULK","headers=n","endcol=9","startcol=9","array=t"),0),"cols=10;rows=1")</f>
        <v>President Capital Management Corp</v>
      </c>
      <c r="AI322" t="s">
        <v>2199</v>
      </c>
      <c r="AJ322" t="s">
        <v>126</v>
      </c>
      <c r="AK322">
        <v>5</v>
      </c>
      <c r="AL322" t="s">
        <v>135</v>
      </c>
      <c r="AM322">
        <v>400</v>
      </c>
      <c r="AN322" t="s">
        <v>141</v>
      </c>
      <c r="AO322" s="2">
        <v>45463</v>
      </c>
      <c r="AP322">
        <v>3</v>
      </c>
      <c r="AQ322">
        <v>9.44</v>
      </c>
    </row>
    <row r="323" spans="1:43" x14ac:dyDescent="0.25">
      <c r="A323" t="s">
        <v>490</v>
      </c>
      <c r="B323">
        <f ca="1">_xll.BDH(A323,"BEST_EPS",$B$2,$B$2,"BEST_FPERIOD_OVERRIDE=1bf","fill=previous","Days=A")</f>
        <v>8.2929999999999993</v>
      </c>
      <c r="C323">
        <f ca="1">_xll.BDH(A323,"BEST_EPS",$B$2,$B$2,"BEST_FPERIOD_OVERRIDE=2bf","fill=previous","Days=A")</f>
        <v>10.973000000000001</v>
      </c>
      <c r="D323">
        <f ca="1">_xll.BDH(A323,"BEST_EPS",$B$2,$B$2,"BEST_FPERIOD_OVERRIDE=3bf","fill=previous","Days=A")</f>
        <v>12.962999999999999</v>
      </c>
      <c r="E323">
        <f ca="1">_xll.BDH(A323,"BEST_TARGET_PRICE",$B$2,$B$2,"fill=previous","Days=A")</f>
        <v>168.81299999999999</v>
      </c>
      <c r="F323">
        <f ca="1">_xll.BDH($A323,F$84,$B$2,$B$2,"Dir=V","Dts=H")</f>
        <v>148.79</v>
      </c>
      <c r="G323">
        <f ca="1">_xll.BDH($A323,G$84,$B$2,$B$2,"Dir=V","Dts=H")</f>
        <v>149.86000000000001</v>
      </c>
      <c r="H323">
        <f ca="1">_xll.BDH($A323,H$84,$B$2,$B$2,"Dir=V","Dts=H")</f>
        <v>146.75</v>
      </c>
      <c r="I323">
        <f ca="1">_xll.BDH($A323,I$84,$B$2,$B$2,"Dir=V","Dts=H")</f>
        <v>146.94999999999999</v>
      </c>
      <c r="J323">
        <f t="shared" ca="1" si="7"/>
        <v>173.66666666666666</v>
      </c>
      <c r="K323">
        <f t="shared" ca="1" si="8"/>
        <v>193</v>
      </c>
      <c r="L323" t="str">
        <f ca="1">_xll.BDS(A323,"BEST_ANALYST_RECS_BULK","headers=n","startrow",MATCH(1,_xll.BDS(A323,"BEST_ANALYST_RECS_BULK","headers=n","endcol=9","startcol=9","array=t"),0),"endrow",MATCH(1,_xll.BDS(A323,"BEST_ANALYST_RECS_BULK","headers=n","endcol=9","startcol=9","array=t"),0),"cols=10;rows=1")</f>
        <v>Wells Fargo</v>
      </c>
      <c r="M323" t="s">
        <v>1382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45686</v>
      </c>
      <c r="T323">
        <v>1</v>
      </c>
      <c r="U323">
        <v>4.8099999999999996</v>
      </c>
      <c r="W323" t="str">
        <f ca="1">_xll.BDS(A323,"BEST_ANALYST_RECS_BULK","headers=n","startrow",MATCH(2,_xll.BDS(A323,"BEST_ANALYST_RECS_BULK","headers=n","endcol=9","startcol=9","array=t"),0),"endrow",MATCH(2,_xll.BDS(A323,"BEST_ANALYST_RECS_BULK","headers=n","endcol=9","startcol=9","array=t"),0),"cols=10;rows=1")</f>
        <v>Piper Sandler &amp; Co</v>
      </c>
      <c r="X323" t="s">
        <v>2136</v>
      </c>
      <c r="Y323" t="s">
        <v>136</v>
      </c>
      <c r="Z323">
        <v>5</v>
      </c>
      <c r="AA323" t="s">
        <v>124</v>
      </c>
      <c r="AB323">
        <v>151</v>
      </c>
      <c r="AC323" t="s">
        <v>125</v>
      </c>
      <c r="AD323" s="2">
        <v>45695</v>
      </c>
      <c r="AE323">
        <v>2</v>
      </c>
      <c r="AF323">
        <v>1.1100000000000001</v>
      </c>
      <c r="AH323" t="str">
        <f ca="1">_xll.BDS(A323,"BEST_ANALYST_RECS_BULK","headers=n","startrow",MATCH(3,_xll.BDS(A323,"BEST_ANALYST_RECS_BULK","headers=n","endcol=9","startcol=9","array=t"),0),"endrow",MATCH(3,_xll.BDS(A323,"BEST_ANALYST_RECS_BULK","headers=n","endcol=9","startcol=9","array=t"),0),"cols=10;rows=1")</f>
        <v>Mizuho Securities</v>
      </c>
      <c r="AI323" t="s">
        <v>1514</v>
      </c>
      <c r="AJ323" t="s">
        <v>138</v>
      </c>
      <c r="AK323">
        <v>3</v>
      </c>
      <c r="AL323" t="s">
        <v>124</v>
      </c>
      <c r="AM323">
        <v>199</v>
      </c>
      <c r="AN323" t="s">
        <v>125</v>
      </c>
      <c r="AO323" s="2">
        <v>45711</v>
      </c>
      <c r="AP323">
        <v>3</v>
      </c>
      <c r="AQ323">
        <v>0</v>
      </c>
    </row>
    <row r="324" spans="1:43" x14ac:dyDescent="0.25">
      <c r="A324" t="s">
        <v>523</v>
      </c>
      <c r="B324">
        <f ca="1">_xll.BDH(A324,"BEST_EPS",$B$2,$B$2,"BEST_FPERIOD_OVERRIDE=1bf","fill=previous","Days=A")</f>
        <v>11.435</v>
      </c>
      <c r="C324">
        <f ca="1">_xll.BDH(A324,"BEST_EPS",$B$2,$B$2,"BEST_FPERIOD_OVERRIDE=2bf","fill=previous","Days=A")</f>
        <v>12.981999999999999</v>
      </c>
      <c r="D324">
        <f ca="1">_xll.BDH(A324,"BEST_EPS",$B$2,$B$2,"BEST_FPERIOD_OVERRIDE=3bf","fill=previous","Days=A")</f>
        <v>14.162000000000001</v>
      </c>
      <c r="E324">
        <f ca="1">_xll.BDH(A324,"BEST_TARGET_PRICE",$B$2,$B$2,"fill=previous","Days=A")</f>
        <v>128.89500000000001</v>
      </c>
      <c r="F324">
        <f ca="1">_xll.BDH($A324,F$84,$B$2,$B$2,"Dir=V","Dts=H")</f>
        <v>114.7</v>
      </c>
      <c r="G324">
        <f ca="1">_xll.BDH($A324,G$84,$B$2,$B$2,"Dir=V","Dts=H")</f>
        <v>116.785</v>
      </c>
      <c r="H324">
        <f ca="1">_xll.BDH($A324,H$84,$B$2,$B$2,"Dir=V","Dts=H")</f>
        <v>114.24</v>
      </c>
      <c r="I324">
        <f ca="1">_xll.BDH($A324,I$84,$B$2,$B$2,"Dir=V","Dts=H")</f>
        <v>116.41</v>
      </c>
      <c r="J324">
        <f t="shared" ca="1" si="7"/>
        <v>132.33333333333334</v>
      </c>
      <c r="K324">
        <f t="shared" ca="1" si="8"/>
        <v>133</v>
      </c>
      <c r="L324" t="e">
        <f ca="1">_xll.BDS(A324,"BEST_ANALYST_RECS_BULK","headers=n","startrow",MATCH(1,_xll.BDS(A324,"BEST_ANALYST_RECS_BULK","headers=n","endcol=9","startcol=9","array=t"),0),"endrow",MATCH(1,_xll.BDS(A324,"BEST_ANALYST_RECS_BULK","headers=n","endcol=9","startcol=9","array=t"),0),"cols=10;rows=1")</f>
        <v>#N/A</v>
      </c>
      <c r="M324" t="s">
        <v>372</v>
      </c>
      <c r="N324" t="s">
        <v>126</v>
      </c>
      <c r="O324">
        <v>5</v>
      </c>
      <c r="P324" t="s">
        <v>124</v>
      </c>
      <c r="Q324">
        <v>133</v>
      </c>
      <c r="R324" t="s">
        <v>125</v>
      </c>
      <c r="S324" s="2">
        <v>45604</v>
      </c>
      <c r="T324">
        <v>1</v>
      </c>
      <c r="U324">
        <v>56.27</v>
      </c>
      <c r="W324" t="str">
        <f ca="1">_xll.BDS(A324,"BEST_ANALYST_RECS_BULK","headers=n","startrow",MATCH(2,_xll.BDS(A324,"BEST_ANALYST_RECS_BULK","headers=n","endcol=9","startcol=9","array=t"),0),"endrow",MATCH(2,_xll.BDS(A324,"BEST_ANALYST_RECS_BULK","headers=n","endcol=9","startcol=9","array=t"),0),"cols=10;rows=1")</f>
        <v>Argus Research Company</v>
      </c>
      <c r="X324" t="s">
        <v>372</v>
      </c>
      <c r="Y324" t="s">
        <v>126</v>
      </c>
      <c r="Z324">
        <v>5</v>
      </c>
      <c r="AA324" t="s">
        <v>124</v>
      </c>
      <c r="AB324">
        <v>133</v>
      </c>
      <c r="AC324" t="s">
        <v>125</v>
      </c>
      <c r="AD324" s="2">
        <v>45701</v>
      </c>
      <c r="AE324">
        <v>2</v>
      </c>
      <c r="AF324">
        <v>20.85</v>
      </c>
      <c r="AH324" t="str">
        <f ca="1">_xll.BDS(A324,"BEST_ANALYST_RECS_BULK","headers=n","startrow",MATCH(3,_xll.BDS(A324,"BEST_ANALYST_RECS_BULK","headers=n","endcol=9","startcol=9","array=t"),0),"endrow",MATCH(3,_xll.BDS(A324,"BEST_ANALYST_RECS_BULK","headers=n","endcol=9","startcol=9","array=t"),0),"cols=10;rows=1")</f>
        <v>Morgan Stanley</v>
      </c>
      <c r="AI324" t="s">
        <v>1351</v>
      </c>
      <c r="AJ324" t="s">
        <v>190</v>
      </c>
      <c r="AK324">
        <v>3</v>
      </c>
      <c r="AL324" t="s">
        <v>124</v>
      </c>
      <c r="AM324">
        <v>115</v>
      </c>
      <c r="AN324" t="s">
        <v>132</v>
      </c>
      <c r="AO324" s="2">
        <v>45712</v>
      </c>
      <c r="AP324">
        <v>3</v>
      </c>
      <c r="AQ324">
        <v>0</v>
      </c>
    </row>
    <row r="325" spans="1:43" x14ac:dyDescent="0.25">
      <c r="A325" t="s">
        <v>775</v>
      </c>
      <c r="B325">
        <f ca="1">_xll.BDH(A325,"BEST_EPS",$B$2,$B$2,"BEST_FPERIOD_OVERRIDE=1bf","fill=previous","Days=A")</f>
        <v>13.425000000000001</v>
      </c>
      <c r="C325">
        <f ca="1">_xll.BDH(A325,"BEST_EPS",$B$2,$B$2,"BEST_FPERIOD_OVERRIDE=2bf","fill=previous","Days=A")</f>
        <v>15.592000000000001</v>
      </c>
      <c r="D325">
        <f ca="1">_xll.BDH(A325,"BEST_EPS",$B$2,$B$2,"BEST_FPERIOD_OVERRIDE=3bf","fill=previous","Days=A")</f>
        <v>16.738</v>
      </c>
      <c r="E325">
        <f ca="1">_xll.BDH(A325,"BEST_TARGET_PRICE",$B$2,$B$2,"fill=previous","Days=A")</f>
        <v>194.25</v>
      </c>
      <c r="F325">
        <f ca="1">_xll.BDH($A325,F$84,$B$2,$B$2,"Dir=V","Dts=H")</f>
        <v>169</v>
      </c>
      <c r="G325">
        <f ca="1">_xll.BDH($A325,G$84,$B$2,$B$2,"Dir=V","Dts=H")</f>
        <v>175.91</v>
      </c>
      <c r="H325">
        <f ca="1">_xll.BDH($A325,H$84,$B$2,$B$2,"Dir=V","Dts=H")</f>
        <v>168.83</v>
      </c>
      <c r="I325">
        <f ca="1">_xll.BDH($A325,I$84,$B$2,$B$2,"Dir=V","Dts=H")</f>
        <v>175.48</v>
      </c>
      <c r="J325">
        <f t="shared" ca="1" si="7"/>
        <v>191.26666666666665</v>
      </c>
      <c r="K325">
        <f t="shared" ca="1" si="8"/>
        <v>145</v>
      </c>
      <c r="L325" t="str">
        <f ca="1">_xll.BDS(A325,"BEST_ANALYST_RECS_BULK","headers=n","startrow",MATCH(1,_xll.BDS(A325,"BEST_ANALYST_RECS_BULK","headers=n","endcol=9","startcol=9","array=t"),0),"endrow",MATCH(1,_xll.BDS(A325,"BEST_ANALYST_RECS_BULK","headers=n","endcol=9","startcol=9","array=t"),0),"cols=10;rows=1")</f>
        <v>Goldman Sachs</v>
      </c>
      <c r="M325" t="s">
        <v>1398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40.44</v>
      </c>
      <c r="W325" t="str">
        <f ca="1">_xll.BDS(A325,"BEST_ANALYST_RECS_BULK","headers=n","startrow",MATCH(2,_xll.BDS(A325,"BEST_ANALYST_RECS_BULK","headers=n","endcol=9","startcol=9","array=t"),0),"endrow",MATCH(2,_xll.BDS(A325,"BEST_ANALYST_RECS_BULK","headers=n","endcol=9","startcol=9","array=t"),0),"cols=10;rows=1")</f>
        <v>Baptista Research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tr">
        <f ca="1">_xll.BDS(A325,"BEST_ANALYST_RECS_BULK","headers=n","startrow",MATCH(3,_xll.BDS(A325,"BEST_ANALYST_RECS_BULK","headers=n","endcol=9","startcol=9","array=t"),0),"endrow",MATCH(3,_xll.BDS(A325,"BEST_ANALYST_RECS_BULK","headers=n","endcol=9","startcol=9","array=t"),0),"cols=10;rows=1")</f>
        <v>Zacks</v>
      </c>
      <c r="AI325" t="s">
        <v>157</v>
      </c>
      <c r="AJ325" t="s">
        <v>138</v>
      </c>
      <c r="AK325">
        <v>3</v>
      </c>
      <c r="AL325" t="s">
        <v>135</v>
      </c>
      <c r="AM325">
        <v>214</v>
      </c>
      <c r="AN325" t="s">
        <v>132</v>
      </c>
      <c r="AO325" s="2">
        <v>45681</v>
      </c>
      <c r="AP325">
        <v>3</v>
      </c>
      <c r="AQ325">
        <v>0.54</v>
      </c>
    </row>
    <row r="326" spans="1:43" x14ac:dyDescent="0.25">
      <c r="A326" t="s">
        <v>413</v>
      </c>
      <c r="B326">
        <f ca="1">_xll.BDH(A326,"BEST_EPS",$B$2,$B$2,"BEST_FPERIOD_OVERRIDE=1bf","fill=previous","Days=A")</f>
        <v>8.1929999999999996</v>
      </c>
      <c r="C326">
        <f ca="1">_xll.BDH(A326,"BEST_EPS",$B$2,$B$2,"BEST_FPERIOD_OVERRIDE=2bf","fill=previous","Days=A")</f>
        <v>9.51</v>
      </c>
      <c r="D326">
        <f ca="1">_xll.BDH(A326,"BEST_EPS",$B$2,$B$2,"BEST_FPERIOD_OVERRIDE=3bf","fill=previous","Days=A")</f>
        <v>11.086</v>
      </c>
      <c r="E326">
        <f ca="1">_xll.BDH(A326,"BEST_TARGET_PRICE",$B$2,$B$2,"fill=previous","Days=A")</f>
        <v>268.63</v>
      </c>
      <c r="F326">
        <f ca="1">_xll.BDH($A326,F$84,$B$2,$B$2,"Dir=V","Dts=H")</f>
        <v>259.95</v>
      </c>
      <c r="G326">
        <f ca="1">_xll.BDH($A326,G$84,$B$2,$B$2,"Dir=V","Dts=H")</f>
        <v>259.95</v>
      </c>
      <c r="H326">
        <f ca="1">_xll.BDH($A326,H$84,$B$2,$B$2,"Dir=V","Dts=H")</f>
        <v>254.17</v>
      </c>
      <c r="I326">
        <f ca="1">_xll.BDH($A326,I$84,$B$2,$B$2,"Dir=V","Dts=H")</f>
        <v>257.95</v>
      </c>
      <c r="J326">
        <f t="shared" ca="1" si="7"/>
        <v>268.5</v>
      </c>
      <c r="K326">
        <f t="shared" ca="1" si="8"/>
        <v>265</v>
      </c>
      <c r="L326" t="str">
        <f ca="1">_xll.BDS(A326,"BEST_ANALYST_RECS_BULK","headers=n","startrow",MATCH(1,_xll.BDS(A326,"BEST_ANALYST_RECS_BULK","headers=n","endcol=9","startcol=9","array=t"),0),"endrow",MATCH(1,_xll.BDS(A326,"BEST_ANALYST_RECS_BULK","headers=n","endcol=9","startcol=9","array=t"),0),"cols=10;rows=1")</f>
        <v>ISS-EVA</v>
      </c>
      <c r="M326" t="s">
        <v>157</v>
      </c>
      <c r="N326" t="s">
        <v>136</v>
      </c>
      <c r="O326">
        <v>5</v>
      </c>
      <c r="P326" t="s">
        <v>135</v>
      </c>
      <c r="Q326" t="s">
        <v>143</v>
      </c>
      <c r="R326" t="s">
        <v>125</v>
      </c>
      <c r="S326" s="2">
        <v>45405</v>
      </c>
      <c r="T326">
        <v>1</v>
      </c>
      <c r="U326">
        <v>31.74</v>
      </c>
      <c r="W326" t="str">
        <f ca="1">_xll.BDS(A326,"BEST_ANALYST_RECS_BULK","headers=n","startrow",MATCH(2,_xll.BDS(A326,"BEST_ANALYST_RECS_BULK","headers=n","endcol=9","startcol=9","array=t"),0),"endrow",MATCH(2,_xll.BDS(A326,"BEST_ANALYST_RECS_BULK","headers=n","endcol=9","startcol=9","array=t"),0),"cols=10;rows=1")</f>
        <v>Morgan Stanley</v>
      </c>
      <c r="X326" t="s">
        <v>1465</v>
      </c>
      <c r="Y326" t="s">
        <v>172</v>
      </c>
      <c r="Z326">
        <v>5</v>
      </c>
      <c r="AA326" t="s">
        <v>124</v>
      </c>
      <c r="AB326">
        <v>265</v>
      </c>
      <c r="AC326" t="s">
        <v>132</v>
      </c>
      <c r="AD326" s="2">
        <v>45694</v>
      </c>
      <c r="AE326">
        <v>2</v>
      </c>
      <c r="AF326">
        <v>26.91</v>
      </c>
      <c r="AH326" t="e">
        <f ca="1">_xll.BDS(A326,"BEST_ANALYST_RECS_BULK","headers=n","startrow",MATCH(3,_xll.BDS(A326,"BEST_ANALYST_RECS_BULK","headers=n","endcol=9","startcol=9","array=t"),0),"endrow",MATCH(3,_xll.BDS(A326,"BEST_ANALYST_RECS_BULK","headers=n","endcol=9","startcol=9","array=t"),0),"cols=10;rows=1")</f>
        <v>#N/A</v>
      </c>
      <c r="AI326" t="s">
        <v>1539</v>
      </c>
      <c r="AJ326" t="s">
        <v>138</v>
      </c>
      <c r="AK326">
        <v>3</v>
      </c>
      <c r="AL326" t="s">
        <v>124</v>
      </c>
      <c r="AM326">
        <v>272</v>
      </c>
      <c r="AN326" t="s">
        <v>125</v>
      </c>
      <c r="AO326" s="2">
        <v>45694</v>
      </c>
      <c r="AP326">
        <v>3</v>
      </c>
      <c r="AQ326">
        <v>22.96</v>
      </c>
    </row>
    <row r="327" spans="1:43" x14ac:dyDescent="0.25">
      <c r="A327" t="s">
        <v>664</v>
      </c>
      <c r="B327">
        <f ca="1">_xll.BDH(A327,"BEST_EPS",$B$2,$B$2,"BEST_FPERIOD_OVERRIDE=1bf","fill=previous","Days=A")</f>
        <v>4.4020000000000001</v>
      </c>
      <c r="C327">
        <f ca="1">_xll.BDH(A327,"BEST_EPS",$B$2,$B$2,"BEST_FPERIOD_OVERRIDE=2bf","fill=previous","Days=A")</f>
        <v>4.7809999999999997</v>
      </c>
      <c r="D327">
        <f ca="1">_xll.BDH(A327,"BEST_EPS",$B$2,$B$2,"BEST_FPERIOD_OVERRIDE=3bf","fill=previous","Days=A")</f>
        <v>5.1740000000000004</v>
      </c>
      <c r="E327">
        <f ca="1">_xll.BDH(A327,"BEST_TARGET_PRICE",$B$2,$B$2,"fill=previous","Days=A")</f>
        <v>79.471000000000004</v>
      </c>
      <c r="F327">
        <f ca="1">_xll.BDH($A327,F$84,$B$2,$B$2,"Dir=V","Dts=H")</f>
        <v>64.97</v>
      </c>
      <c r="G327">
        <f ca="1">_xll.BDH($A327,G$84,$B$2,$B$2,"Dir=V","Dts=H")</f>
        <v>65.44</v>
      </c>
      <c r="H327">
        <f ca="1">_xll.BDH($A327,H$84,$B$2,$B$2,"Dir=V","Dts=H")</f>
        <v>64.739999999999995</v>
      </c>
      <c r="I327">
        <f ca="1">_xll.BDH($A327,I$84,$B$2,$B$2,"Dir=V","Dts=H")</f>
        <v>65.23</v>
      </c>
      <c r="J327">
        <f t="shared" ca="1" si="7"/>
        <v>70.739999999999995</v>
      </c>
      <c r="K327">
        <f t="shared" ca="1" si="8"/>
        <v>70</v>
      </c>
      <c r="L327" t="e">
        <f ca="1">_xll.BDS(A327,"BEST_ANALYST_RECS_BULK","headers=n","startrow",MATCH(1,_xll.BDS(A327,"BEST_ANALYST_RECS_BULK","headers=n","endcol=9","startcol=9","array=t"),0),"endrow",MATCH(1,_xll.BDS(A327,"BEST_ANALYST_RECS_BULK","headers=n","endcol=9","startcol=9","array=t"),0),"cols=10;rows=1")</f>
        <v>#N/A</v>
      </c>
      <c r="M327" t="s">
        <v>205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tr">
        <f ca="1">_xll.BDS(A327,"BEST_ANALYST_RECS_BULK","headers=n","startrow",MATCH(2,_xll.BDS(A327,"BEST_ANALYST_RECS_BULK","headers=n","endcol=9","startcol=9","array=t"),0),"endrow",MATCH(2,_xll.BDS(A327,"BEST_ANALYST_RECS_BULK","headers=n","endcol=9","startcol=9","array=t"),0),"cols=10;rows=1")</f>
        <v>Morningstar</v>
      </c>
      <c r="X327" t="s">
        <v>205</v>
      </c>
      <c r="Y327" t="s">
        <v>142</v>
      </c>
      <c r="Z327">
        <v>3</v>
      </c>
      <c r="AA327" t="s">
        <v>124</v>
      </c>
      <c r="AB327">
        <v>70</v>
      </c>
      <c r="AC327" t="s">
        <v>125</v>
      </c>
      <c r="AD327" s="2">
        <v>45694</v>
      </c>
      <c r="AE327">
        <v>2</v>
      </c>
      <c r="AF327">
        <v>12.2</v>
      </c>
      <c r="AH327" t="str">
        <f ca="1">_xll.BDS(A327,"BEST_ANALYST_RECS_BULK","headers=n","startrow",MATCH(3,_xll.BDS(A327,"BEST_ANALYST_RECS_BULK","headers=n","endcol=9","startcol=9","array=t"),0),"endrow",MATCH(3,_xll.BDS(A327,"BEST_ANALYST_RECS_BULK","headers=n","endcol=9","startcol=9","array=t"),0),"cols=10;rows=1")</f>
        <v>Sadif Investment Analytics</v>
      </c>
      <c r="AI327" t="s">
        <v>157</v>
      </c>
      <c r="AJ327" t="s">
        <v>158</v>
      </c>
      <c r="AK327">
        <v>5</v>
      </c>
      <c r="AL327" t="s">
        <v>135</v>
      </c>
      <c r="AM327">
        <v>72.22</v>
      </c>
      <c r="AN327" t="s">
        <v>125</v>
      </c>
      <c r="AO327" s="2">
        <v>45700</v>
      </c>
      <c r="AP327">
        <v>3</v>
      </c>
      <c r="AQ327">
        <v>6.58</v>
      </c>
    </row>
    <row r="328" spans="1:43" x14ac:dyDescent="0.25">
      <c r="A328" t="s">
        <v>260</v>
      </c>
      <c r="B328">
        <f ca="1">_xll.BDH(A328,"BEST_EPS",$B$2,$B$2,"BEST_FPERIOD_OVERRIDE=1bf","fill=previous","Days=A")</f>
        <v>10.616</v>
      </c>
      <c r="C328">
        <f ca="1">_xll.BDH(A328,"BEST_EPS",$B$2,$B$2,"BEST_FPERIOD_OVERRIDE=2bf","fill=previous","Days=A")</f>
        <v>11.66</v>
      </c>
      <c r="D328">
        <f ca="1">_xll.BDH(A328,"BEST_EPS",$B$2,$B$2,"BEST_FPERIOD_OVERRIDE=3bf","fill=previous","Days=A")</f>
        <v>12.814</v>
      </c>
      <c r="E328">
        <f ca="1">_xll.BDH(A328,"BEST_TARGET_PRICE",$B$2,$B$2,"fill=previous","Days=A")</f>
        <v>238.417</v>
      </c>
      <c r="F328">
        <f ca="1">_xll.BDH($A328,F$84,$B$2,$B$2,"Dir=V","Dts=H")</f>
        <v>211.15</v>
      </c>
      <c r="G328">
        <f ca="1">_xll.BDH($A328,G$84,$B$2,$B$2,"Dir=V","Dts=H")</f>
        <v>213.82</v>
      </c>
      <c r="H328">
        <f ca="1">_xll.BDH($A328,H$84,$B$2,$B$2,"Dir=V","Dts=H")</f>
        <v>211.02</v>
      </c>
      <c r="I328">
        <f ca="1">_xll.BDH($A328,I$84,$B$2,$B$2,"Dir=V","Dts=H")</f>
        <v>212</v>
      </c>
      <c r="J328">
        <f t="shared" ca="1" si="7"/>
        <v>250</v>
      </c>
      <c r="K328">
        <f t="shared" ca="1" si="8"/>
        <v>205</v>
      </c>
      <c r="L328" t="str">
        <f ca="1">_xll.BDS(A328,"BEST_ANALYST_RECS_BULK","headers=n","startrow",MATCH(1,_xll.BDS(A328,"BEST_ANALYST_RECS_BULK","headers=n","endcol=9","startcol=9","array=t"),0),"endrow",MATCH(1,_xll.BDS(A328,"BEST_ANALYST_RECS_BULK","headers=n","endcol=9","startcol=9","array=t"),0),"cols=10;rows=1")</f>
        <v>JP Morgan</v>
      </c>
      <c r="M328" t="s">
        <v>271</v>
      </c>
      <c r="N328" t="s">
        <v>138</v>
      </c>
      <c r="O328">
        <v>3</v>
      </c>
      <c r="P328" t="s">
        <v>124</v>
      </c>
      <c r="Q328">
        <v>205</v>
      </c>
      <c r="R328" t="s">
        <v>125</v>
      </c>
      <c r="S328" s="2">
        <v>45695</v>
      </c>
      <c r="T328">
        <v>1</v>
      </c>
      <c r="U328">
        <v>8.19</v>
      </c>
      <c r="W328" t="str">
        <f ca="1">_xll.BDS(A328,"BEST_ANALYST_RECS_BULK","headers=n","startrow",MATCH(2,_xll.BDS(A328,"BEST_ANALYST_RECS_BULK","headers=n","endcol=9","startcol=9","array=t"),0),"endrow",MATCH(2,_xll.BDS(A328,"BEST_ANALYST_RECS_BULK","headers=n","endcol=9","startcol=9","array=t"),0),"cols=10;rows=1")</f>
        <v>Berenberg</v>
      </c>
      <c r="X328" t="s">
        <v>2162</v>
      </c>
      <c r="Y328" t="s">
        <v>126</v>
      </c>
      <c r="Z328">
        <v>5</v>
      </c>
      <c r="AA328" t="s">
        <v>124</v>
      </c>
      <c r="AB328">
        <v>300</v>
      </c>
      <c r="AC328" t="s">
        <v>125</v>
      </c>
      <c r="AD328" s="2">
        <v>45695</v>
      </c>
      <c r="AE328">
        <v>2</v>
      </c>
      <c r="AF328">
        <v>8.0299999999999994</v>
      </c>
      <c r="AH328" t="str">
        <f ca="1">_xll.BDS(A328,"BEST_ANALYST_RECS_BULK","headers=n","startrow",MATCH(3,_xll.BDS(A328,"BEST_ANALYST_RECS_BULK","headers=n","endcol=9","startcol=9","array=t"),0),"endrow",MATCH(3,_xll.BDS(A328,"BEST_ANALYST_RECS_BULK","headers=n","endcol=9","startcol=9","array=t"),0),"cols=10;rows=1")</f>
        <v>Mizuho Securities</v>
      </c>
      <c r="AI328" t="s">
        <v>1522</v>
      </c>
      <c r="AJ328" t="s">
        <v>123</v>
      </c>
      <c r="AK328">
        <v>5</v>
      </c>
      <c r="AL328" t="s">
        <v>124</v>
      </c>
      <c r="AM328">
        <v>245</v>
      </c>
      <c r="AN328" t="s">
        <v>125</v>
      </c>
      <c r="AO328" s="2">
        <v>45709</v>
      </c>
      <c r="AP328">
        <v>3</v>
      </c>
      <c r="AQ328">
        <v>6.84</v>
      </c>
    </row>
    <row r="329" spans="1:43" x14ac:dyDescent="0.25">
      <c r="A329" t="s">
        <v>619</v>
      </c>
      <c r="B329">
        <f ca="1">_xll.BDH(A329,"BEST_EPS",$B$2,$B$2,"BEST_FPERIOD_OVERRIDE=1bf","fill=previous","Days=A")</f>
        <v>2.177</v>
      </c>
      <c r="C329">
        <f ca="1">_xll.BDH(A329,"BEST_EPS",$B$2,$B$2,"BEST_FPERIOD_OVERRIDE=2bf","fill=previous","Days=A")</f>
        <v>2.3109999999999999</v>
      </c>
      <c r="D329">
        <f ca="1">_xll.BDH(A329,"BEST_EPS",$B$2,$B$2,"BEST_FPERIOD_OVERRIDE=3bf","fill=previous","Days=A")</f>
        <v>2.3730000000000002</v>
      </c>
      <c r="E329">
        <f ca="1">_xll.BDH(A329,"BEST_TARGET_PRICE",$B$2,$B$2,"fill=previous","Days=A")</f>
        <v>24.713999999999999</v>
      </c>
      <c r="F329">
        <f ca="1">_xll.BDH($A329,F$84,$B$2,$B$2,"Dir=V","Dts=H")</f>
        <v>20.71</v>
      </c>
      <c r="G329">
        <f ca="1">_xll.BDH($A329,G$84,$B$2,$B$2,"Dir=V","Dts=H")</f>
        <v>20.73</v>
      </c>
      <c r="H329">
        <f ca="1">_xll.BDH($A329,H$84,$B$2,$B$2,"Dir=V","Dts=H")</f>
        <v>20.164999999999999</v>
      </c>
      <c r="I329">
        <f ca="1">_xll.BDH($A329,I$84,$B$2,$B$2,"Dir=V","Dts=H")</f>
        <v>20.29</v>
      </c>
      <c r="J329">
        <f t="shared" ca="1" si="7"/>
        <v>26.55</v>
      </c>
      <c r="K329">
        <f t="shared" ca="1" si="8"/>
        <v>29</v>
      </c>
      <c r="L329" t="str">
        <f ca="1">_xll.BDS(A329,"BEST_ANALYST_RECS_BULK","headers=n","startrow",MATCH(1,_xll.BDS(A329,"BEST_ANALYST_RECS_BULK","headers=n","endcol=9","startcol=9","array=t"),0),"endrow",MATCH(1,_xll.BDS(A329,"BEST_ANALYST_RECS_BULK","headers=n","endcol=9","startcol=9","array=t"),0),"cols=10;rows=1")</f>
        <v>Raymond James</v>
      </c>
      <c r="M329" t="s">
        <v>2100</v>
      </c>
      <c r="N329" t="s">
        <v>158</v>
      </c>
      <c r="O329">
        <v>5</v>
      </c>
      <c r="P329" t="s">
        <v>124</v>
      </c>
      <c r="Q329">
        <v>29</v>
      </c>
      <c r="R329" t="s">
        <v>125</v>
      </c>
      <c r="S329" s="2">
        <v>45687</v>
      </c>
      <c r="T329">
        <v>1</v>
      </c>
      <c r="U329">
        <v>40.97</v>
      </c>
      <c r="W329" t="str">
        <f ca="1">_xll.BDS(A329,"BEST_ANALYST_RECS_BULK","headers=n","startrow",MATCH(2,_xll.BDS(A329,"BEST_ANALYST_RECS_BULK","headers=n","endcol=9","startcol=9","array=t"),0),"endrow",MATCH(2,_xll.BDS(A329,"BEST_ANALYST_RECS_BULK","headers=n","endcol=9","startcol=9","array=t"),0),"cols=10;rows=1")</f>
        <v>Baptista Research</v>
      </c>
      <c r="X329" t="s">
        <v>134</v>
      </c>
      <c r="Y329" t="s">
        <v>142</v>
      </c>
      <c r="Z329">
        <v>3</v>
      </c>
      <c r="AA329" t="s">
        <v>139</v>
      </c>
      <c r="AB329">
        <v>24.1</v>
      </c>
      <c r="AC329" t="s">
        <v>132</v>
      </c>
      <c r="AD329" s="2">
        <v>45639</v>
      </c>
      <c r="AE329">
        <v>2</v>
      </c>
      <c r="AF329">
        <v>26.82</v>
      </c>
      <c r="AH329" t="str">
        <f ca="1">_xll.BDS(A329,"BEST_ANALYST_RECS_BULK","headers=n","startrow",MATCH(3,_xll.BDS(A329,"BEST_ANALYST_RECS_BULK","headers=n","endcol=9","startcol=9","array=t"),0),"endrow",MATCH(3,_xll.BDS(A329,"BEST_ANALYST_RECS_BULK","headers=n","endcol=9","startcol=9","array=t"),0),"cols=10;rows=1")</f>
        <v>Ameriprise Advisor Services Ltd Inc</v>
      </c>
      <c r="AI329" t="s">
        <v>2099</v>
      </c>
      <c r="AJ329" t="s">
        <v>126</v>
      </c>
      <c r="AK329">
        <v>5</v>
      </c>
      <c r="AL329" t="s">
        <v>124</v>
      </c>
      <c r="AM329" t="s">
        <v>143</v>
      </c>
      <c r="AN329" t="s">
        <v>125</v>
      </c>
      <c r="AO329" s="2">
        <v>45635</v>
      </c>
      <c r="AP329">
        <v>3</v>
      </c>
      <c r="AQ329">
        <v>23.07</v>
      </c>
    </row>
    <row r="330" spans="1:43" x14ac:dyDescent="0.25">
      <c r="A330" t="s">
        <v>533</v>
      </c>
      <c r="B330">
        <f ca="1">_xll.BDH(A330,"BEST_EPS",$B$2,$B$2,"BEST_FPERIOD_OVERRIDE=1bf","fill=previous","Days=A")</f>
        <v>3.6379999999999999</v>
      </c>
      <c r="C330">
        <f ca="1">_xll.BDH(A330,"BEST_EPS",$B$2,$B$2,"BEST_FPERIOD_OVERRIDE=2bf","fill=previous","Days=A")</f>
        <v>3.8380000000000001</v>
      </c>
      <c r="D330">
        <f ca="1">_xll.BDH(A330,"BEST_EPS",$B$2,$B$2,"BEST_FPERIOD_OVERRIDE=3bf","fill=previous","Days=A")</f>
        <v>4.0090000000000003</v>
      </c>
      <c r="E330">
        <f ca="1">_xll.BDH(A330,"BEST_TARGET_PRICE",$B$2,$B$2,"fill=previous","Days=A")</f>
        <v>37.232999999999997</v>
      </c>
      <c r="F330">
        <f ca="1">_xll.BDH($A330,F$84,$B$2,$B$2,"Dir=V","Dts=H")</f>
        <v>34.78</v>
      </c>
      <c r="G330">
        <f ca="1">_xll.BDH($A330,G$84,$B$2,$B$2,"Dir=V","Dts=H")</f>
        <v>35.01</v>
      </c>
      <c r="H330">
        <f ca="1">_xll.BDH($A330,H$84,$B$2,$B$2,"Dir=V","Dts=H")</f>
        <v>34.01</v>
      </c>
      <c r="I330">
        <f ca="1">_xll.BDH($A330,I$84,$B$2,$B$2,"Dir=V","Dts=H")</f>
        <v>34.1</v>
      </c>
      <c r="J330">
        <f t="shared" ca="1" si="7"/>
        <v>38.166666666666664</v>
      </c>
      <c r="K330">
        <f t="shared" ca="1" si="8"/>
        <v>38</v>
      </c>
      <c r="L330" t="e">
        <f ca="1">_xll.BDS(A330,"BEST_ANALYST_RECS_BULK","headers=n","startrow",MATCH(1,_xll.BDS(A330,"BEST_ANALYST_RECS_BULK","headers=n","endcol=9","startcol=9","array=t"),0),"endrow",MATCH(1,_xll.BDS(A330,"BEST_ANALYST_RECS_BULK","headers=n","endcol=9","startcol=9","array=t"),0),"cols=10;rows=1")</f>
        <v>#N/A</v>
      </c>
      <c r="M330" t="s">
        <v>397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tr">
        <f ca="1">_xll.BDS(A330,"BEST_ANALYST_RECS_BULK","headers=n","startrow",MATCH(2,_xll.BDS(A330,"BEST_ANALYST_RECS_BULK","headers=n","endcol=9","startcol=9","array=t"),0),"endrow",MATCH(2,_xll.BDS(A330,"BEST_ANALYST_RECS_BULK","headers=n","endcol=9","startcol=9","array=t"),0),"cols=10;rows=1")</f>
        <v>JP Morgan</v>
      </c>
      <c r="X330" t="s">
        <v>589</v>
      </c>
      <c r="Y330" t="s">
        <v>136</v>
      </c>
      <c r="Z330">
        <v>5</v>
      </c>
      <c r="AA330" t="s">
        <v>124</v>
      </c>
      <c r="AB330">
        <v>40</v>
      </c>
      <c r="AC330" t="s">
        <v>125</v>
      </c>
      <c r="AD330" s="2">
        <v>45712</v>
      </c>
      <c r="AE330">
        <v>2</v>
      </c>
      <c r="AF330">
        <v>22.44</v>
      </c>
      <c r="AH330" t="str">
        <f ca="1">_xll.BDS(A330,"BEST_ANALYST_RECS_BULK","headers=n","startrow",MATCH(3,_xll.BDS(A330,"BEST_ANALYST_RECS_BULK","headers=n","endcol=9","startcol=9","array=t"),0),"endrow",MATCH(3,_xll.BDS(A330,"BEST_ANALYST_RECS_BULK","headers=n","endcol=9","startcol=9","array=t"),0),"cols=10;rows=1")</f>
        <v>Citi</v>
      </c>
      <c r="AI330" t="s">
        <v>1349</v>
      </c>
      <c r="AJ330" t="s">
        <v>138</v>
      </c>
      <c r="AK330">
        <v>3</v>
      </c>
      <c r="AL330" t="s">
        <v>124</v>
      </c>
      <c r="AM330">
        <v>36.5</v>
      </c>
      <c r="AN330" t="s">
        <v>125</v>
      </c>
      <c r="AO330" s="2">
        <v>45709</v>
      </c>
      <c r="AP330">
        <v>3</v>
      </c>
      <c r="AQ330">
        <v>21.74</v>
      </c>
    </row>
    <row r="331" spans="1:43" x14ac:dyDescent="0.25">
      <c r="A331" t="s">
        <v>683</v>
      </c>
      <c r="B331">
        <f ca="1">_xll.BDH(A331,"BEST_EPS",$B$2,$B$2,"BEST_FPERIOD_OVERRIDE=1bf","fill=previous","Days=A")</f>
        <v>1.6970000000000001</v>
      </c>
      <c r="C331">
        <f ca="1">_xll.BDH(A331,"BEST_EPS",$B$2,$B$2,"BEST_FPERIOD_OVERRIDE=2bf","fill=previous","Days=A")</f>
        <v>1.869</v>
      </c>
      <c r="D331" t="str">
        <f ca="1">_xll.BDH(A331,"BEST_EPS",$B$2,$B$2,"BEST_FPERIOD_OVERRIDE=3bf","fill=previous","Days=A")</f>
        <v>#N/A N/A</v>
      </c>
      <c r="E331">
        <f ca="1">_xll.BDH(A331,"BEST_TARGET_PRICE",$B$2,$B$2,"fill=previous","Days=A")</f>
        <v>32.273000000000003</v>
      </c>
      <c r="F331">
        <f ca="1">_xll.BDH($A331,F$84,$B$2,$B$2,"Dir=V","Dts=H")</f>
        <v>29.36</v>
      </c>
      <c r="G331">
        <f ca="1">_xll.BDH($A331,G$84,$B$2,$B$2,"Dir=V","Dts=H")</f>
        <v>29.69</v>
      </c>
      <c r="H331">
        <f ca="1">_xll.BDH($A331,H$84,$B$2,$B$2,"Dir=V","Dts=H")</f>
        <v>29.254999999999999</v>
      </c>
      <c r="I331">
        <f ca="1">_xll.BDH($A331,I$84,$B$2,$B$2,"Dir=V","Dts=H")</f>
        <v>29.42</v>
      </c>
      <c r="J331">
        <f t="shared" ca="1" si="7"/>
        <v>31.546666666666667</v>
      </c>
      <c r="K331">
        <f t="shared" ca="1" si="8"/>
        <v>31.7</v>
      </c>
      <c r="L331" t="str">
        <f ca="1">_xll.BDS(A331,"BEST_ANALYST_RECS_BULK","headers=n","startrow",MATCH(1,_xll.BDS(A331,"BEST_ANALYST_RECS_BULK","headers=n","endcol=9","startcol=9","array=t"),0),"endrow",MATCH(1,_xll.BDS(A331,"BEST_ANALYST_RECS_BULK","headers=n","endcol=9","startcol=9","array=t"),0),"cols=10;rows=1")</f>
        <v>Baptista Research</v>
      </c>
      <c r="M331" t="s">
        <v>134</v>
      </c>
      <c r="N331" t="s">
        <v>196</v>
      </c>
      <c r="O331">
        <v>1</v>
      </c>
      <c r="P331" t="s">
        <v>124</v>
      </c>
      <c r="Q331">
        <v>31.7</v>
      </c>
      <c r="R331" t="s">
        <v>132</v>
      </c>
      <c r="S331" s="2">
        <v>45632</v>
      </c>
      <c r="T331">
        <v>1</v>
      </c>
      <c r="U331">
        <v>14.41</v>
      </c>
      <c r="W331" t="str">
        <f ca="1">_xll.BDS(A331,"BEST_ANALYST_RECS_BULK","headers=n","startrow",MATCH(2,_xll.BDS(A331,"BEST_ANALYST_RECS_BULK","headers=n","endcol=9","startcol=9","array=t"),0),"endrow",MATCH(2,_xll.BDS(A331,"BEST_ANALYST_RECS_BULK","headers=n","endcol=9","startcol=9","array=t"),0),"cols=10;rows=1")</f>
        <v>Morningstar</v>
      </c>
      <c r="X331" t="s">
        <v>266</v>
      </c>
      <c r="Y331" t="s">
        <v>142</v>
      </c>
      <c r="Z331">
        <v>3</v>
      </c>
      <c r="AA331" t="s">
        <v>124</v>
      </c>
      <c r="AB331">
        <v>31</v>
      </c>
      <c r="AC331" t="s">
        <v>125</v>
      </c>
      <c r="AD331" s="2">
        <v>45671</v>
      </c>
      <c r="AE331">
        <v>2</v>
      </c>
      <c r="AF331">
        <v>11.56</v>
      </c>
      <c r="AH331" t="str">
        <f ca="1">_xll.BDS(A331,"BEST_ANALYST_RECS_BULK","headers=n","startrow",MATCH(3,_xll.BDS(A331,"BEST_ANALYST_RECS_BULK","headers=n","endcol=9","startcol=9","array=t"),0),"endrow",MATCH(3,_xll.BDS(A331,"BEST_ANALYST_RECS_BULK","headers=n","endcol=9","startcol=9","array=t"),0),"cols=10;rows=1")</f>
        <v>Sadif Investment Analytics</v>
      </c>
      <c r="AI331" t="s">
        <v>157</v>
      </c>
      <c r="AJ331" t="s">
        <v>126</v>
      </c>
      <c r="AK331">
        <v>5</v>
      </c>
      <c r="AL331" t="s">
        <v>135</v>
      </c>
      <c r="AM331">
        <v>31.94</v>
      </c>
      <c r="AN331" t="s">
        <v>208</v>
      </c>
      <c r="AO331" s="2">
        <v>45680</v>
      </c>
      <c r="AP331">
        <v>3</v>
      </c>
      <c r="AQ331">
        <v>3.35</v>
      </c>
    </row>
    <row r="332" spans="1:43" x14ac:dyDescent="0.25">
      <c r="A332" t="s">
        <v>793</v>
      </c>
      <c r="B332">
        <f ca="1">_xll.BDH(A332,"BEST_EPS",$B$2,$B$2,"BEST_FPERIOD_OVERRIDE=1bf","fill=previous","Days=A")</f>
        <v>5.0060000000000002</v>
      </c>
      <c r="C332">
        <f ca="1">_xll.BDH(A332,"BEST_EPS",$B$2,$B$2,"BEST_FPERIOD_OVERRIDE=2bf","fill=previous","Days=A")</f>
        <v>5.468</v>
      </c>
      <c r="D332">
        <f ca="1">_xll.BDH(A332,"BEST_EPS",$B$2,$B$2,"BEST_FPERIOD_OVERRIDE=3bf","fill=previous","Days=A")</f>
        <v>6.1420000000000003</v>
      </c>
      <c r="E332">
        <f ca="1">_xll.BDH(A332,"BEST_TARGET_PRICE",$B$2,$B$2,"fill=previous","Days=A")</f>
        <v>80.929000000000002</v>
      </c>
      <c r="F332">
        <f ca="1">_xll.BDH($A332,F$84,$B$2,$B$2,"Dir=V","Dts=H")</f>
        <v>80.56</v>
      </c>
      <c r="G332">
        <f ca="1">_xll.BDH($A332,G$84,$B$2,$B$2,"Dir=V","Dts=H")</f>
        <v>80.56</v>
      </c>
      <c r="H332">
        <f ca="1">_xll.BDH($A332,H$84,$B$2,$B$2,"Dir=V","Dts=H")</f>
        <v>73.251000000000005</v>
      </c>
      <c r="I332">
        <f ca="1">_xll.BDH($A332,I$84,$B$2,$B$2,"Dir=V","Dts=H")</f>
        <v>75.819999999999993</v>
      </c>
      <c r="J332">
        <f t="shared" ca="1" si="7"/>
        <v>75.56</v>
      </c>
      <c r="K332">
        <f t="shared" ca="1" si="8"/>
        <v>74.3</v>
      </c>
      <c r="L332" t="e">
        <f ca="1">_xll.BDS(A332,"BEST_ANALYST_RECS_BULK","headers=n","startrow",MATCH(1,_xll.BDS(A332,"BEST_ANALYST_RECS_BULK","headers=n","endcol=9","startcol=9","array=t"),0),"endrow",MATCH(1,_xll.BDS(A332,"BEST_ANALYST_RECS_BULK","headers=n","endcol=9","startcol=9","array=t"),0),"cols=10;rows=1")</f>
        <v>#N/A</v>
      </c>
      <c r="M332" t="s">
        <v>134</v>
      </c>
      <c r="N332" t="s">
        <v>196</v>
      </c>
      <c r="O332">
        <v>1</v>
      </c>
      <c r="P332" t="s">
        <v>139</v>
      </c>
      <c r="Q332">
        <v>74.3</v>
      </c>
      <c r="R332" t="s">
        <v>132</v>
      </c>
      <c r="S332" s="2">
        <v>45636</v>
      </c>
      <c r="T332">
        <v>1</v>
      </c>
      <c r="U332">
        <v>3.99</v>
      </c>
      <c r="W332" t="str">
        <f ca="1">_xll.BDS(A332,"BEST_ANALYST_RECS_BULK","headers=n","startrow",MATCH(2,_xll.BDS(A332,"BEST_ANALYST_RECS_BULK","headers=n","endcol=9","startcol=9","array=t"),0),"endrow",MATCH(2,_xll.BDS(A332,"BEST_ANALYST_RECS_BULK","headers=n","endcol=9","startcol=9","array=t"),0),"cols=10;rows=1")</f>
        <v>Baird</v>
      </c>
      <c r="X332" t="s">
        <v>1529</v>
      </c>
      <c r="Y332" t="s">
        <v>123</v>
      </c>
      <c r="Z332">
        <v>5</v>
      </c>
      <c r="AA332" t="s">
        <v>124</v>
      </c>
      <c r="AB332">
        <v>82</v>
      </c>
      <c r="AC332" t="s">
        <v>125</v>
      </c>
      <c r="AD332" s="2">
        <v>45713</v>
      </c>
      <c r="AE332">
        <v>2</v>
      </c>
      <c r="AF332">
        <v>9.43</v>
      </c>
      <c r="AH332" t="str">
        <f ca="1">_xll.BDS(A332,"BEST_ANALYST_RECS_BULK","headers=n","startrow",MATCH(3,_xll.BDS(A332,"BEST_ANALYST_RECS_BULK","headers=n","endcol=9","startcol=9","array=t"),0),"endrow",MATCH(3,_xll.BDS(A332,"BEST_ANALYST_RECS_BULK","headers=n","endcol=9","startcol=9","array=t"),0),"cols=10;rows=1")</f>
        <v>Morgan Stanley</v>
      </c>
      <c r="AI332" t="s">
        <v>298</v>
      </c>
      <c r="AJ332" t="s">
        <v>295</v>
      </c>
      <c r="AK332">
        <v>1</v>
      </c>
      <c r="AL332" t="s">
        <v>124</v>
      </c>
      <c r="AM332">
        <v>55</v>
      </c>
      <c r="AN332" t="s">
        <v>132</v>
      </c>
      <c r="AO332" s="2">
        <v>45713</v>
      </c>
      <c r="AP332">
        <v>3</v>
      </c>
      <c r="AQ332">
        <v>2.78</v>
      </c>
    </row>
    <row r="333" spans="1:43" x14ac:dyDescent="0.25">
      <c r="A333" t="s">
        <v>755</v>
      </c>
      <c r="B333">
        <f ca="1">_xll.BDH(A333,"BEST_EPS",$B$2,$B$2,"BEST_FPERIOD_OVERRIDE=1bf","fill=previous","Days=A")</f>
        <v>0.82299999999999995</v>
      </c>
      <c r="C333">
        <f ca="1">_xll.BDH(A333,"BEST_EPS",$B$2,$B$2,"BEST_FPERIOD_OVERRIDE=2bf","fill=previous","Days=A")</f>
        <v>0.91700000000000004</v>
      </c>
      <c r="D333">
        <f ca="1">_xll.BDH(A333,"BEST_EPS",$B$2,$B$2,"BEST_FPERIOD_OVERRIDE=3bf","fill=previous","Days=A")</f>
        <v>1.0940000000000001</v>
      </c>
      <c r="E333">
        <f ca="1">_xll.BDH(A333,"BEST_TARGET_PRICE",$B$2,$B$2,"fill=previous","Days=A")</f>
        <v>20.341999999999999</v>
      </c>
      <c r="F333">
        <f ca="1">_xll.BDH($A333,F$84,$B$2,$B$2,"Dir=V","Dts=H")</f>
        <v>16.32</v>
      </c>
      <c r="G333">
        <f ca="1">_xll.BDH($A333,G$84,$B$2,$B$2,"Dir=V","Dts=H")</f>
        <v>16.32</v>
      </c>
      <c r="H333">
        <f ca="1">_xll.BDH($A333,H$84,$B$2,$B$2,"Dir=V","Dts=H")</f>
        <v>15.86</v>
      </c>
      <c r="I333">
        <f ca="1">_xll.BDH($A333,I$84,$B$2,$B$2,"Dir=V","Dts=H")</f>
        <v>16.02</v>
      </c>
      <c r="J333">
        <f t="shared" ca="1" si="7"/>
        <v>17.666666666666668</v>
      </c>
      <c r="K333">
        <f t="shared" ca="1" si="8"/>
        <v>16</v>
      </c>
      <c r="L333" t="str">
        <f ca="1">_xll.BDS(A333,"BEST_ANALYST_RECS_BULK","headers=n","startrow",MATCH(1,_xll.BDS(A333,"BEST_ANALYST_RECS_BULK","headers=n","endcol=9","startcol=9","array=t"),0),"endrow",MATCH(1,_xll.BDS(A333,"BEST_ANALYST_RECS_BULK","headers=n","endcol=9","startcol=9","array=t"),0),"cols=10;rows=1")</f>
        <v>Morgan Stanley</v>
      </c>
      <c r="M333" t="s">
        <v>1465</v>
      </c>
      <c r="N333" t="s">
        <v>295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15.81</v>
      </c>
      <c r="W333" t="str">
        <f ca="1">_xll.BDS(A333,"BEST_ANALYST_RECS_BULK","headers=n","startrow",MATCH(2,_xll.BDS(A333,"BEST_ANALYST_RECS_BULK","headers=n","endcol=9","startcol=9","array=t"),0),"endrow",MATCH(2,_xll.BDS(A333,"BEST_ANALYST_RECS_BULK","headers=n","endcol=9","startcol=9","array=t"),0),"cols=10;rows=1")</f>
        <v>JP Morgan</v>
      </c>
      <c r="X333" t="s">
        <v>1466</v>
      </c>
      <c r="Y333" t="s">
        <v>315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6.4</v>
      </c>
      <c r="AH333" t="str">
        <f ca="1">_xll.BDS(A333,"BEST_ANALYST_RECS_BULK","headers=n","startrow",MATCH(3,_xll.BDS(A333,"BEST_ANALYST_RECS_BULK","headers=n","endcol=9","startcol=9","array=t"),0),"endrow",MATCH(3,_xll.BDS(A333,"BEST_ANALYST_RECS_BULK","headers=n","endcol=9","startcol=9","array=t"),0),"cols=10;rows=1")</f>
        <v>Truist Securities</v>
      </c>
      <c r="AI333" t="s">
        <v>1431</v>
      </c>
      <c r="AJ333" t="s">
        <v>142</v>
      </c>
      <c r="AK333">
        <v>3</v>
      </c>
      <c r="AL333" t="s">
        <v>124</v>
      </c>
      <c r="AM333">
        <v>20</v>
      </c>
      <c r="AN333" t="s">
        <v>125</v>
      </c>
      <c r="AO333" s="2">
        <v>45707</v>
      </c>
      <c r="AP333">
        <v>3</v>
      </c>
      <c r="AQ333">
        <v>0</v>
      </c>
    </row>
    <row r="334" spans="1:43" x14ac:dyDescent="0.25">
      <c r="A334" t="s">
        <v>483</v>
      </c>
      <c r="B334">
        <f ca="1">_xll.BDH(A334,"BEST_EPS",$B$2,$B$2,"BEST_FPERIOD_OVERRIDE=1bf","fill=previous","Days=A")</f>
        <v>6.2069999999999999</v>
      </c>
      <c r="C334">
        <f ca="1">_xll.BDH(A334,"BEST_EPS",$B$2,$B$2,"BEST_FPERIOD_OVERRIDE=2bf","fill=previous","Days=A")</f>
        <v>6.8289999999999997</v>
      </c>
      <c r="D334">
        <f ca="1">_xll.BDH(A334,"BEST_EPS",$B$2,$B$2,"BEST_FPERIOD_OVERRIDE=3bf","fill=previous","Days=A")</f>
        <v>7.71</v>
      </c>
      <c r="E334">
        <f ca="1">_xll.BDH(A334,"BEST_TARGET_PRICE",$B$2,$B$2,"fill=previous","Days=A")</f>
        <v>158.333</v>
      </c>
      <c r="F334">
        <f ca="1">_xll.BDH($A334,F$84,$B$2,$B$2,"Dir=V","Dts=H")</f>
        <v>177.84</v>
      </c>
      <c r="G334">
        <f ca="1">_xll.BDH($A334,G$84,$B$2,$B$2,"Dir=V","Dts=H")</f>
        <v>181.92</v>
      </c>
      <c r="H334">
        <f ca="1">_xll.BDH($A334,H$84,$B$2,$B$2,"Dir=V","Dts=H")</f>
        <v>177.01</v>
      </c>
      <c r="I334">
        <f ca="1">_xll.BDH($A334,I$84,$B$2,$B$2,"Dir=V","Dts=H")</f>
        <v>178.65</v>
      </c>
      <c r="J334">
        <f t="shared" ca="1" si="7"/>
        <v>137.5</v>
      </c>
      <c r="K334">
        <f t="shared" ca="1" si="8"/>
        <v>154</v>
      </c>
      <c r="L334" t="str">
        <f ca="1">_xll.BDS(A334,"BEST_ANALYST_RECS_BULK","headers=n","startrow",MATCH(1,_xll.BDS(A334,"BEST_ANALYST_RECS_BULK","headers=n","endcol=9","startcol=9","array=t"),0),"endrow",MATCH(1,_xll.BDS(A334,"BEST_ANALYST_RECS_BULK","headers=n","endcol=9","startcol=9","array=t"),0),"cols=10;rows=1")</f>
        <v>Citi</v>
      </c>
      <c r="M334" t="s">
        <v>1376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tr">
        <f ca="1">_xll.BDS(A334,"BEST_ANALYST_RECS_BULK","headers=n","startrow",MATCH(2,_xll.BDS(A334,"BEST_ANALYST_RECS_BULK","headers=n","endcol=9","startcol=9","array=t"),0),"endrow",MATCH(2,_xll.BDS(A334,"BEST_ANALYST_RECS_BULK","headers=n","endcol=9","startcol=9","array=t"),0),"cols=10;rows=1")</f>
        <v>ISS-EVA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12.43</v>
      </c>
      <c r="AH334" t="str">
        <f ca="1">_xll.BDS(A334,"BEST_ANALYST_RECS_BULK","headers=n","startrow",MATCH(3,_xll.BDS(A334,"BEST_ANALYST_RECS_BULK","headers=n","endcol=9","startcol=9","array=t"),0),"endrow",MATCH(3,_xll.BDS(A334,"BEST_ANALYST_RECS_BULK","headers=n","endcol=9","startcol=9","array=t"),0),"cols=10;rows=1")</f>
        <v>Jefferies</v>
      </c>
      <c r="AI334" t="s">
        <v>1471</v>
      </c>
      <c r="AJ334" t="s">
        <v>196</v>
      </c>
      <c r="AK334">
        <v>1</v>
      </c>
      <c r="AL334" t="s">
        <v>124</v>
      </c>
      <c r="AM334">
        <v>121</v>
      </c>
      <c r="AN334" t="s">
        <v>125</v>
      </c>
      <c r="AO334" s="2">
        <v>45694</v>
      </c>
      <c r="AP334">
        <v>3</v>
      </c>
      <c r="AQ334">
        <v>5.09</v>
      </c>
    </row>
    <row r="335" spans="1:43" x14ac:dyDescent="0.25">
      <c r="A335" t="s">
        <v>629</v>
      </c>
      <c r="B335">
        <f ca="1">_xll.BDH(A335,"BEST_EPS",$B$2,$B$2,"BEST_FPERIOD_OVERRIDE=1bf","fill=previous","Days=A")</f>
        <v>17.757000000000001</v>
      </c>
      <c r="C335">
        <f ca="1">_xll.BDH(A335,"BEST_EPS",$B$2,$B$2,"BEST_FPERIOD_OVERRIDE=2bf","fill=previous","Days=A")</f>
        <v>18.998999999999999</v>
      </c>
      <c r="D335">
        <f ca="1">_xll.BDH(A335,"BEST_EPS",$B$2,$B$2,"BEST_FPERIOD_OVERRIDE=3bf","fill=previous","Days=A")</f>
        <v>20.69</v>
      </c>
      <c r="E335">
        <f ca="1">_xll.BDH(A335,"BEST_TARGET_PRICE",$B$2,$B$2,"fill=previous","Days=A")</f>
        <v>459.41699999999997</v>
      </c>
      <c r="F335">
        <f ca="1">_xll.BDH($A335,F$84,$B$2,$B$2,"Dir=V","Dts=H")</f>
        <v>365.68</v>
      </c>
      <c r="G335">
        <f ca="1">_xll.BDH($A335,G$84,$B$2,$B$2,"Dir=V","Dts=H")</f>
        <v>375.66</v>
      </c>
      <c r="H335">
        <f ca="1">_xll.BDH($A335,H$84,$B$2,$B$2,"Dir=V","Dts=H")</f>
        <v>364.63</v>
      </c>
      <c r="I335">
        <f ca="1">_xll.BDH($A335,I$84,$B$2,$B$2,"Dir=V","Dts=H")</f>
        <v>372.21</v>
      </c>
      <c r="J335">
        <f t="shared" ca="1" si="7"/>
        <v>459.33333333333331</v>
      </c>
      <c r="K335">
        <f t="shared" ca="1" si="8"/>
        <v>430</v>
      </c>
      <c r="L335" t="str">
        <f ca="1">_xll.BDS(A335,"BEST_ANALYST_RECS_BULK","headers=n","startrow",MATCH(1,_xll.BDS(A335,"BEST_ANALYST_RECS_BULK","headers=n","endcol=9","startcol=9","array=t"),0),"endrow",MATCH(1,_xll.BDS(A335,"BEST_ANALYST_RECS_BULK","headers=n","endcol=9","startcol=9","array=t"),0),"cols=10;rows=1")</f>
        <v>Deutsche Bank</v>
      </c>
      <c r="M335" t="s">
        <v>1445</v>
      </c>
      <c r="N335" t="s">
        <v>142</v>
      </c>
      <c r="O335">
        <v>3</v>
      </c>
      <c r="P335" t="s">
        <v>124</v>
      </c>
      <c r="Q335">
        <v>458</v>
      </c>
      <c r="R335" t="s">
        <v>132</v>
      </c>
      <c r="S335" s="2">
        <v>45692</v>
      </c>
      <c r="T335">
        <v>1</v>
      </c>
      <c r="U335">
        <v>25.23</v>
      </c>
      <c r="W335" t="str">
        <f ca="1">_xll.BDS(A335,"BEST_ANALYST_RECS_BULK","headers=n","startrow",MATCH(2,_xll.BDS(A335,"BEST_ANALYST_RECS_BULK","headers=n","endcol=9","startcol=9","array=t"),0),"endrow",MATCH(2,_xll.BDS(A335,"BEST_ANALYST_RECS_BULK","headers=n","endcol=9","startcol=9","array=t"),0),"cols=10;rows=1")</f>
        <v>JP Morgan</v>
      </c>
      <c r="X335" t="s">
        <v>271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22.38</v>
      </c>
      <c r="AH335" t="str">
        <f ca="1">_xll.BDS(A335,"BEST_ANALYST_RECS_BULK","headers=n","startrow",MATCH(3,_xll.BDS(A335,"BEST_ANALYST_RECS_BULK","headers=n","endcol=9","startcol=9","array=t"),0),"endrow",MATCH(3,_xll.BDS(A335,"BEST_ANALYST_RECS_BULK","headers=n","endcol=9","startcol=9","array=t"),0),"cols=10;rows=1")</f>
        <v>ISS-EVA</v>
      </c>
      <c r="AI335" t="s">
        <v>157</v>
      </c>
      <c r="AJ335" t="s">
        <v>142</v>
      </c>
      <c r="AK335">
        <v>3</v>
      </c>
      <c r="AL335" t="s">
        <v>139</v>
      </c>
      <c r="AM335" t="s">
        <v>143</v>
      </c>
      <c r="AN335" t="s">
        <v>125</v>
      </c>
      <c r="AO335" s="2">
        <v>45512</v>
      </c>
      <c r="AP335">
        <v>3</v>
      </c>
      <c r="AQ335">
        <v>2.84</v>
      </c>
    </row>
    <row r="336" spans="1:43" x14ac:dyDescent="0.25">
      <c r="A336" t="s">
        <v>497</v>
      </c>
      <c r="B336">
        <f ca="1">_xll.BDH(A336,"BEST_EPS",$B$2,$B$2,"BEST_FPERIOD_OVERRIDE=1bf","fill=previous","Days=A")</f>
        <v>16.027000000000001</v>
      </c>
      <c r="C336">
        <f ca="1">_xll.BDH(A336,"BEST_EPS",$B$2,$B$2,"BEST_FPERIOD_OVERRIDE=2bf","fill=previous","Days=A")</f>
        <v>14.93</v>
      </c>
      <c r="D336">
        <f ca="1">_xll.BDH(A336,"BEST_EPS",$B$2,$B$2,"BEST_FPERIOD_OVERRIDE=3bf","fill=previous","Days=A")</f>
        <v>23.867000000000001</v>
      </c>
      <c r="E336">
        <f ca="1">_xll.BDH(A336,"BEST_TARGET_PRICE",$B$2,$B$2,"fill=previous","Days=A")</f>
        <v>290.125</v>
      </c>
      <c r="F336">
        <f ca="1">_xll.BDH($A336,F$84,$B$2,$B$2,"Dir=V","Dts=H")</f>
        <v>254.93</v>
      </c>
      <c r="G336">
        <f ca="1">_xll.BDH($A336,G$84,$B$2,$B$2,"Dir=V","Dts=H")</f>
        <v>259.72500000000002</v>
      </c>
      <c r="H336">
        <f ca="1">_xll.BDH($A336,H$84,$B$2,$B$2,"Dir=V","Dts=H")</f>
        <v>248.8</v>
      </c>
      <c r="I336">
        <f ca="1">_xll.BDH($A336,I$84,$B$2,$B$2,"Dir=V","Dts=H")</f>
        <v>259.27</v>
      </c>
      <c r="J336">
        <f t="shared" ca="1" si="7"/>
        <v>316.5</v>
      </c>
      <c r="K336">
        <f t="shared" ca="1" si="8"/>
        <v>320</v>
      </c>
      <c r="L336" t="e">
        <f ca="1">_xll.BDS(A336,"BEST_ANALYST_RECS_BULK","headers=n","startrow",MATCH(1,_xll.BDS(A336,"BEST_ANALYST_RECS_BULK","headers=n","endcol=9","startcol=9","array=t"),0),"endrow",MATCH(1,_xll.BDS(A336,"BEST_ANALYST_RECS_BULK","headers=n","endcol=9","startcol=9","array=t"),0),"cols=10;rows=1")</f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tr">
        <f ca="1">_xll.BDS(A336,"BEST_ANALYST_RECS_BULK","headers=n","startrow",MATCH(2,_xll.BDS(A336,"BEST_ANALYST_RECS_BULK","headers=n","endcol=9","startcol=9","array=t"),0),"endrow",MATCH(2,_xll.BDS(A336,"BEST_ANALYST_RECS_BULK","headers=n","endcol=9","startcol=9","array=t"),0),"cols=10;rows=1")</f>
        <v>ISS-EVA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28.95</v>
      </c>
      <c r="AH336" t="str">
        <f ca="1">_xll.BDS(A336,"BEST_ANALYST_RECS_BULK","headers=n","startrow",MATCH(3,_xll.BDS(A336,"BEST_ANALYST_RECS_BULK","headers=n","endcol=9","startcol=9","array=t"),0),"endrow",MATCH(3,_xll.BDS(A336,"BEST_ANALYST_RECS_BULK","headers=n","endcol=9","startcol=9","array=t"),0),"cols=10;rows=1")</f>
        <v>Zacks</v>
      </c>
      <c r="AI336" t="s">
        <v>157</v>
      </c>
      <c r="AJ336" t="s">
        <v>138</v>
      </c>
      <c r="AK336">
        <v>3</v>
      </c>
      <c r="AL336" t="s">
        <v>124</v>
      </c>
      <c r="AM336">
        <v>320</v>
      </c>
      <c r="AN336" t="s">
        <v>132</v>
      </c>
      <c r="AO336" s="2">
        <v>45686</v>
      </c>
      <c r="AP336">
        <v>3</v>
      </c>
      <c r="AQ336">
        <v>10.64</v>
      </c>
    </row>
    <row r="337" spans="1:43" x14ac:dyDescent="0.25">
      <c r="A337" t="s">
        <v>495</v>
      </c>
      <c r="B337">
        <f ca="1">_xll.BDH(A337,"BEST_EPS",$B$2,$B$2,"BEST_FPERIOD_OVERRIDE=1bf","fill=previous","Days=A")</f>
        <v>3.3780000000000001</v>
      </c>
      <c r="C337">
        <f ca="1">_xll.BDH(A337,"BEST_EPS",$B$2,$B$2,"BEST_FPERIOD_OVERRIDE=2bf","fill=previous","Days=A")</f>
        <v>4.0650000000000004</v>
      </c>
      <c r="D337">
        <f ca="1">_xll.BDH(A337,"BEST_EPS",$B$2,$B$2,"BEST_FPERIOD_OVERRIDE=3bf","fill=previous","Days=A")</f>
        <v>4.6639999999999997</v>
      </c>
      <c r="E337">
        <f ca="1">_xll.BDH(A337,"BEST_TARGET_PRICE",$B$2,$B$2,"fill=previous","Days=A")</f>
        <v>140.48500000000001</v>
      </c>
      <c r="F337">
        <f ca="1">_xll.BDH($A337,F$84,$B$2,$B$2,"Dir=V","Dts=H")</f>
        <v>129.96</v>
      </c>
      <c r="G337">
        <f ca="1">_xll.BDH($A337,G$84,$B$2,$B$2,"Dir=V","Dts=H")</f>
        <v>131.60990000000001</v>
      </c>
      <c r="H337">
        <f ca="1">_xll.BDH($A337,H$84,$B$2,$B$2,"Dir=V","Dts=H")</f>
        <v>126.69</v>
      </c>
      <c r="I337">
        <f ca="1">_xll.BDH($A337,I$84,$B$2,$B$2,"Dir=V","Dts=H")</f>
        <v>130.22999999999999</v>
      </c>
      <c r="J337">
        <f t="shared" ca="1" si="7"/>
        <v>148.97666666666666</v>
      </c>
      <c r="K337">
        <f t="shared" ca="1" si="8"/>
        <v>140</v>
      </c>
      <c r="L337" t="str">
        <f ca="1">_xll.BDS(A337,"BEST_ANALYST_RECS_BULK","headers=n","startrow",MATCH(1,_xll.BDS(A337,"BEST_ANALYST_RECS_BULK","headers=n","endcol=9","startcol=9","array=t"),0),"endrow",MATCH(1,_xll.BDS(A337,"BEST_ANALYST_RECS_BULK","headers=n","endcol=9","startcol=9","array=t"),0),"cols=10;rows=1")</f>
        <v>Vertical Research Partners</v>
      </c>
      <c r="M337" t="s">
        <v>2051</v>
      </c>
      <c r="N337" t="s">
        <v>126</v>
      </c>
      <c r="O337">
        <v>5</v>
      </c>
      <c r="P337" t="s">
        <v>124</v>
      </c>
      <c r="Q337">
        <v>140</v>
      </c>
      <c r="R337" t="s">
        <v>125</v>
      </c>
      <c r="S337" s="2">
        <v>45713</v>
      </c>
      <c r="T337">
        <v>1</v>
      </c>
      <c r="U337">
        <v>97.27</v>
      </c>
      <c r="W337" t="str">
        <f ca="1">_xll.BDS(A337,"BEST_ANALYST_RECS_BULK","headers=n","startrow",MATCH(2,_xll.BDS(A337,"BEST_ANALYST_RECS_BULK","headers=n","endcol=9","startcol=9","array=t"),0),"endrow",MATCH(2,_xll.BDS(A337,"BEST_ANALYST_RECS_BULK","headers=n","endcol=9","startcol=9","array=t"),0),"cols=10;rows=1")</f>
        <v>RBC Capital</v>
      </c>
      <c r="X337" t="s">
        <v>1460</v>
      </c>
      <c r="Y337" t="s">
        <v>123</v>
      </c>
      <c r="Z337">
        <v>5</v>
      </c>
      <c r="AA337" t="s">
        <v>124</v>
      </c>
      <c r="AB337">
        <v>150</v>
      </c>
      <c r="AC337" t="s">
        <v>132</v>
      </c>
      <c r="AD337" s="2">
        <v>45701</v>
      </c>
      <c r="AE337">
        <v>2</v>
      </c>
      <c r="AF337">
        <v>96.17</v>
      </c>
      <c r="AH337" t="str">
        <f ca="1">_xll.BDS(A337,"BEST_ANALYST_RECS_BULK","headers=n","startrow",MATCH(3,_xll.BDS(A337,"BEST_ANALYST_RECS_BULK","headers=n","endcol=9","startcol=9","array=t"),0),"endrow",MATCH(3,_xll.BDS(A337,"BEST_ANALYST_RECS_BULK","headers=n","endcol=9","startcol=9","array=t"),0),"cols=10;rows=1")</f>
        <v>Sadif Investment Analytics</v>
      </c>
      <c r="AI337" t="s">
        <v>157</v>
      </c>
      <c r="AJ337" t="s">
        <v>126</v>
      </c>
      <c r="AK337">
        <v>5</v>
      </c>
      <c r="AL337" t="s">
        <v>124</v>
      </c>
      <c r="AM337">
        <v>156.93</v>
      </c>
      <c r="AN337" t="s">
        <v>125</v>
      </c>
      <c r="AO337" s="2">
        <v>45702</v>
      </c>
      <c r="AP337">
        <v>3</v>
      </c>
      <c r="AQ337">
        <v>59.84</v>
      </c>
    </row>
    <row r="338" spans="1:43" x14ac:dyDescent="0.25">
      <c r="A338" t="s">
        <v>210</v>
      </c>
      <c r="B338">
        <f ca="1">_xll.BDH(A338,"BEST_EPS",$B$2,$B$2,"BEST_FPERIOD_OVERRIDE=1bf","fill=previous","Days=A")</f>
        <v>10.869</v>
      </c>
      <c r="C338">
        <f ca="1">_xll.BDH(A338,"BEST_EPS",$B$2,$B$2,"BEST_FPERIOD_OVERRIDE=2bf","fill=previous","Days=A")</f>
        <v>11.487</v>
      </c>
      <c r="D338">
        <f ca="1">_xll.BDH(A338,"BEST_EPS",$B$2,$B$2,"BEST_FPERIOD_OVERRIDE=3bf","fill=previous","Days=A")</f>
        <v>12.446</v>
      </c>
      <c r="E338">
        <f ca="1">_xll.BDH(A338,"BEST_TARGET_PRICE",$B$2,$B$2,"fill=previous","Days=A")</f>
        <v>259.14299999999997</v>
      </c>
      <c r="F338">
        <f ca="1">_xll.BDH($A338,F$84,$B$2,$B$2,"Dir=V","Dts=H")</f>
        <v>261.08</v>
      </c>
      <c r="G338">
        <f ca="1">_xll.BDH($A338,G$84,$B$2,$B$2,"Dir=V","Dts=H")</f>
        <v>263.48</v>
      </c>
      <c r="H338">
        <f ca="1">_xll.BDH($A338,H$84,$B$2,$B$2,"Dir=V","Dts=H")</f>
        <v>256.77</v>
      </c>
      <c r="I338">
        <f ca="1">_xll.BDH($A338,I$84,$B$2,$B$2,"Dir=V","Dts=H")</f>
        <v>257.75</v>
      </c>
      <c r="J338">
        <f t="shared" ca="1" si="7"/>
        <v>269.17</v>
      </c>
      <c r="K338">
        <f t="shared" ca="1" si="8"/>
        <v>267.51</v>
      </c>
      <c r="L338" t="str">
        <f ca="1">_xll.BDS(A338,"BEST_ANALYST_RECS_BULK","headers=n","startrow",MATCH(1,_xll.BDS(A338,"BEST_ANALYST_RECS_BULK","headers=n","endcol=9","startcol=9","array=t"),0),"endrow",MATCH(1,_xll.BDS(A338,"BEST_ANALYST_RECS_BULK","headers=n","endcol=9","startcol=9","array=t"),0),"cols=10;rows=1")</f>
        <v>Sadif Investment Analytics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375</v>
      </c>
      <c r="S338" s="2">
        <v>45681</v>
      </c>
      <c r="T338">
        <v>1</v>
      </c>
      <c r="U338">
        <v>57.66</v>
      </c>
      <c r="W338" t="str">
        <f ca="1">_xll.BDS(A338,"BEST_ANALYST_RECS_BULK","headers=n","startrow",MATCH(2,_xll.BDS(A338,"BEST_ANALYST_RECS_BULK","headers=n","endcol=9","startcol=9","array=t"),0),"endrow",MATCH(2,_xll.BDS(A338,"BEST_ANALYST_RECS_BULK","headers=n","endcol=9","startcol=9","array=t"),0),"cols=10;rows=1")</f>
        <v>RBC Capital</v>
      </c>
      <c r="X338" t="s">
        <v>2270</v>
      </c>
      <c r="Y338" t="s">
        <v>123</v>
      </c>
      <c r="Z338">
        <v>5</v>
      </c>
      <c r="AA338" t="s">
        <v>124</v>
      </c>
      <c r="AB338">
        <v>276</v>
      </c>
      <c r="AC338" t="s">
        <v>132</v>
      </c>
      <c r="AD338" s="2">
        <v>45713</v>
      </c>
      <c r="AE338">
        <v>2</v>
      </c>
      <c r="AF338">
        <v>45.77</v>
      </c>
      <c r="AH338" t="str">
        <f ca="1">_xll.BDS(A338,"BEST_ANALYST_RECS_BULK","headers=n","startrow",MATCH(3,_xll.BDS(A338,"BEST_ANALYST_RECS_BULK","headers=n","endcol=9","startcol=9","array=t"),0),"endrow",MATCH(3,_xll.BDS(A338,"BEST_ANALYST_RECS_BULK","headers=n","endcol=9","startcol=9","array=t"),0),"cols=10;rows=1")</f>
        <v>DZ Bank AG Research</v>
      </c>
      <c r="AI338" t="s">
        <v>188</v>
      </c>
      <c r="AJ338" t="s">
        <v>142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20.329999999999998</v>
      </c>
    </row>
    <row r="339" spans="1:43" x14ac:dyDescent="0.25">
      <c r="A339" t="s">
        <v>320</v>
      </c>
      <c r="B339">
        <f ca="1">_xll.BDH(A339,"BEST_EPS",$B$2,$B$2,"BEST_FPERIOD_OVERRIDE=1bf","fill=previous","Days=A")</f>
        <v>6.8360000000000003</v>
      </c>
      <c r="C339">
        <f ca="1">_xll.BDH(A339,"BEST_EPS",$B$2,$B$2,"BEST_FPERIOD_OVERRIDE=2bf","fill=previous","Days=A")</f>
        <v>7.6310000000000002</v>
      </c>
      <c r="D339">
        <f ca="1">_xll.BDH(A339,"BEST_EPS",$B$2,$B$2,"BEST_FPERIOD_OVERRIDE=3bf","fill=previous","Days=A")</f>
        <v>8.39</v>
      </c>
      <c r="E339">
        <f ca="1">_xll.BDH(A339,"BEST_TARGET_PRICE",$B$2,$B$2,"fill=previous","Days=A")</f>
        <v>189.61099999999999</v>
      </c>
      <c r="F339">
        <f ca="1">_xll.BDH($A339,F$84,$B$2,$B$2,"Dir=V","Dts=H")</f>
        <v>169.14</v>
      </c>
      <c r="G339">
        <f ca="1">_xll.BDH($A339,G$84,$B$2,$B$2,"Dir=V","Dts=H")</f>
        <v>171.61</v>
      </c>
      <c r="H339">
        <f ca="1">_xll.BDH($A339,H$84,$B$2,$B$2,"Dir=V","Dts=H")</f>
        <v>168.95</v>
      </c>
      <c r="I339">
        <f ca="1">_xll.BDH($A339,I$84,$B$2,$B$2,"Dir=V","Dts=H")</f>
        <v>171.21</v>
      </c>
      <c r="J339">
        <f t="shared" ca="1" si="7"/>
        <v>186</v>
      </c>
      <c r="K339">
        <f t="shared" ca="1" si="8"/>
        <v>200</v>
      </c>
      <c r="L339" t="str">
        <f ca="1">_xll.BDS(A339,"BEST_ANALYST_RECS_BULK","headers=n","startrow",MATCH(1,_xll.BDS(A339,"BEST_ANALYST_RECS_BULK","headers=n","endcol=9","startcol=9","array=t"),0),"endrow",MATCH(1,_xll.BDS(A339,"BEST_ANALYST_RECS_BULK","headers=n","endcol=9","startcol=9","array=t"),0),"cols=10;rows=1")</f>
        <v>Goldman Sachs</v>
      </c>
      <c r="M339" t="s">
        <v>467</v>
      </c>
      <c r="N339" t="s">
        <v>126</v>
      </c>
      <c r="O339">
        <v>5</v>
      </c>
      <c r="P339" t="s">
        <v>124</v>
      </c>
      <c r="Q339">
        <v>184</v>
      </c>
      <c r="R339" t="s">
        <v>132</v>
      </c>
      <c r="S339" s="2">
        <v>45695</v>
      </c>
      <c r="T339">
        <v>1</v>
      </c>
      <c r="U339">
        <v>23.7</v>
      </c>
      <c r="W339" t="str">
        <f ca="1">_xll.BDS(A339,"BEST_ANALYST_RECS_BULK","headers=n","startrow",MATCH(2,_xll.BDS(A339,"BEST_ANALYST_RECS_BULK","headers=n","endcol=9","startcol=9","array=t"),0),"endrow",MATCH(2,_xll.BDS(A339,"BEST_ANALYST_RECS_BULK","headers=n","endcol=9","startcol=9","array=t"),0),"cols=10;rows=1")</f>
        <v>Redburn Atlantic</v>
      </c>
      <c r="X339" t="s">
        <v>2150</v>
      </c>
      <c r="Y339" t="s">
        <v>126</v>
      </c>
      <c r="Z339">
        <v>5</v>
      </c>
      <c r="AA339" t="s">
        <v>124</v>
      </c>
      <c r="AB339">
        <v>200</v>
      </c>
      <c r="AC339" t="s">
        <v>125</v>
      </c>
      <c r="AD339" s="2">
        <v>45708</v>
      </c>
      <c r="AE339">
        <v>2</v>
      </c>
      <c r="AF339">
        <v>23.22</v>
      </c>
      <c r="AH339" t="str">
        <f ca="1">_xll.BDS(A339,"BEST_ANALYST_RECS_BULK","headers=n","startrow",MATCH(3,_xll.BDS(A339,"BEST_ANALYST_RECS_BULK","headers=n","endcol=9","startcol=9","array=t"),0),"endrow",MATCH(3,_xll.BDS(A339,"BEST_ANALYST_RECS_BULK","headers=n","endcol=9","startcol=9","array=t"),0),"cols=10;rows=1")</f>
        <v>Deutsche Bank</v>
      </c>
      <c r="AI339" t="s">
        <v>217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9.01</v>
      </c>
    </row>
    <row r="340" spans="1:43" x14ac:dyDescent="0.25">
      <c r="A340" t="s">
        <v>481</v>
      </c>
      <c r="B340">
        <f ca="1">_xll.BDH(A340,"BEST_EPS",$B$2,$B$2,"BEST_FPERIOD_OVERRIDE=1bf","fill=previous","Days=A")</f>
        <v>12.231999999999999</v>
      </c>
      <c r="C340">
        <f ca="1">_xll.BDH(A340,"BEST_EPS",$B$2,$B$2,"BEST_FPERIOD_OVERRIDE=2bf","fill=previous","Days=A")</f>
        <v>13.863</v>
      </c>
      <c r="D340">
        <f ca="1">_xll.BDH(A340,"BEST_EPS",$B$2,$B$2,"BEST_FPERIOD_OVERRIDE=3bf","fill=previous","Days=A")</f>
        <v>15.664999999999999</v>
      </c>
      <c r="E340">
        <f ca="1">_xll.BDH(A340,"BEST_TARGET_PRICE",$B$2,$B$2,"fill=previous","Days=A")</f>
        <v>516.30799999999999</v>
      </c>
      <c r="F340">
        <f ca="1">_xll.BDH($A340,F$84,$B$2,$B$2,"Dir=V","Dts=H")</f>
        <v>464.61</v>
      </c>
      <c r="G340">
        <f ca="1">_xll.BDH($A340,G$84,$B$2,$B$2,"Dir=V","Dts=H")</f>
        <v>467.01499999999999</v>
      </c>
      <c r="H340">
        <f ca="1">_xll.BDH($A340,H$84,$B$2,$B$2,"Dir=V","Dts=H")</f>
        <v>451.9</v>
      </c>
      <c r="I340">
        <f ca="1">_xll.BDH($A340,I$84,$B$2,$B$2,"Dir=V","Dts=H")</f>
        <v>459.86</v>
      </c>
      <c r="J340">
        <f t="shared" ca="1" si="7"/>
        <v>464.66666666666669</v>
      </c>
      <c r="K340">
        <f t="shared" ca="1" si="8"/>
        <v>400</v>
      </c>
      <c r="L340" t="str">
        <f ca="1">_xll.BDS(A340,"BEST_ANALYST_RECS_BULK","headers=n","startrow",MATCH(1,_xll.BDS(A340,"BEST_ANALYST_RECS_BULK","headers=n","endcol=9","startcol=9","array=t"),0),"endrow",MATCH(1,_xll.BDS(A340,"BEST_ANALYST_RECS_BULK","headers=n","endcol=9","startcol=9","array=t"),0),"cols=10;rows=1")</f>
        <v>Morningstar</v>
      </c>
      <c r="M340" t="s">
        <v>205</v>
      </c>
      <c r="N340" t="s">
        <v>147</v>
      </c>
      <c r="O340">
        <v>1</v>
      </c>
      <c r="P340" t="s">
        <v>139</v>
      </c>
      <c r="Q340">
        <v>400</v>
      </c>
      <c r="R340" t="s">
        <v>125</v>
      </c>
      <c r="S340" s="2">
        <v>45693</v>
      </c>
      <c r="T340">
        <v>1</v>
      </c>
      <c r="U340">
        <v>28.64</v>
      </c>
      <c r="W340" t="str">
        <f ca="1">_xll.BDS(A340,"BEST_ANALYST_RECS_BULK","headers=n","startrow",MATCH(2,_xll.BDS(A340,"BEST_ANALYST_RECS_BULK","headers=n","endcol=9","startcol=9","array=t"),0),"endrow",MATCH(2,_xll.BDS(A340,"BEST_ANALYST_RECS_BULK","headers=n","endcol=9","startcol=9","array=t"),0),"cols=10;rows=1")</f>
        <v>Baptista Research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12.71</v>
      </c>
      <c r="AH340" t="str">
        <f ca="1">_xll.BDS(A340,"BEST_ANALYST_RECS_BULK","headers=n","startrow",MATCH(3,_xll.BDS(A340,"BEST_ANALYST_RECS_BULK","headers=n","endcol=9","startcol=9","array=t"),0),"endrow",MATCH(3,_xll.BDS(A340,"BEST_ANALYST_RECS_BULK","headers=n","endcol=9","startcol=9","array=t"),0),"cols=10;rows=1")</f>
        <v>Zacks</v>
      </c>
      <c r="AI340" t="s">
        <v>157</v>
      </c>
      <c r="AJ340" t="s">
        <v>138</v>
      </c>
      <c r="AK340">
        <v>3</v>
      </c>
      <c r="AL340" t="s">
        <v>124</v>
      </c>
      <c r="AM340">
        <v>471</v>
      </c>
      <c r="AN340" t="s">
        <v>132</v>
      </c>
      <c r="AO340" s="2">
        <v>45705</v>
      </c>
      <c r="AP340">
        <v>3</v>
      </c>
      <c r="AQ340">
        <v>0</v>
      </c>
    </row>
    <row r="341" spans="1:43" x14ac:dyDescent="0.25">
      <c r="A341" t="s">
        <v>723</v>
      </c>
      <c r="B341">
        <f ca="1">_xll.BDH(A341,"BEST_EPS",$B$2,$B$2,"BEST_FPERIOD_OVERRIDE=1bf","fill=previous","Days=A")</f>
        <v>8.3780000000000001</v>
      </c>
      <c r="C341">
        <f ca="1">_xll.BDH(A341,"BEST_EPS",$B$2,$B$2,"BEST_FPERIOD_OVERRIDE=2bf","fill=previous","Days=A")</f>
        <v>9.1379999999999999</v>
      </c>
      <c r="D341">
        <f ca="1">_xll.BDH(A341,"BEST_EPS",$B$2,$B$2,"BEST_FPERIOD_OVERRIDE=3bf","fill=previous","Days=A")</f>
        <v>9.6479999999999997</v>
      </c>
      <c r="E341">
        <f ca="1">_xll.BDH(A341,"BEST_TARGET_PRICE",$B$2,$B$2,"fill=previous","Days=A")</f>
        <v>226.357</v>
      </c>
      <c r="F341">
        <f ca="1">_xll.BDH($A341,F$84,$B$2,$B$2,"Dir=V","Dts=H")</f>
        <v>196.67</v>
      </c>
      <c r="G341">
        <f ca="1">_xll.BDH($A341,G$84,$B$2,$B$2,"Dir=V","Dts=H")</f>
        <v>198.48</v>
      </c>
      <c r="H341">
        <f ca="1">_xll.BDH($A341,H$84,$B$2,$B$2,"Dir=V","Dts=H")</f>
        <v>194.94</v>
      </c>
      <c r="I341">
        <f ca="1">_xll.BDH($A341,I$84,$B$2,$B$2,"Dir=V","Dts=H")</f>
        <v>196.44</v>
      </c>
      <c r="J341">
        <f t="shared" ca="1" si="7"/>
        <v>217.8</v>
      </c>
      <c r="K341">
        <f t="shared" ca="1" si="8"/>
        <v>235.6</v>
      </c>
      <c r="L341" t="str">
        <f ca="1">_xll.BDS(A341,"BEST_ANALYST_RECS_BULK","headers=n","startrow",MATCH(1,_xll.BDS(A341,"BEST_ANALYST_RECS_BULK","headers=n","endcol=9","startcol=9","array=t"),0),"endrow",MATCH(1,_xll.BDS(A341,"BEST_ANALYST_RECS_BULK","headers=n","endcol=9","startcol=9","array=t"),0),"cols=10;rows=1")</f>
        <v>Baptista Research</v>
      </c>
      <c r="M341" t="s">
        <v>134</v>
      </c>
      <c r="N341" t="s">
        <v>123</v>
      </c>
      <c r="O341">
        <v>5</v>
      </c>
      <c r="P341" t="s">
        <v>135</v>
      </c>
      <c r="Q341">
        <v>235.6</v>
      </c>
      <c r="R341" t="s">
        <v>132</v>
      </c>
      <c r="S341" s="2">
        <v>45696</v>
      </c>
      <c r="T341">
        <v>1</v>
      </c>
      <c r="U341">
        <v>16.350000000000001</v>
      </c>
      <c r="W341" t="str">
        <f ca="1">_xll.BDS(A341,"BEST_ANALYST_RECS_BULK","headers=n","startrow",MATCH(2,_xll.BDS(A341,"BEST_ANALYST_RECS_BULK","headers=n","endcol=9","startcol=9","array=t"),0),"endrow",MATCH(2,_xll.BDS(A341,"BEST_ANALYST_RECS_BULK","headers=n","endcol=9","startcol=9","array=t"),0),"cols=10;rows=1")</f>
        <v>ISS-EVA</v>
      </c>
      <c r="X341" t="s">
        <v>157</v>
      </c>
      <c r="Y341" t="s">
        <v>315</v>
      </c>
      <c r="Z341">
        <v>1</v>
      </c>
      <c r="AA341" t="s">
        <v>124</v>
      </c>
      <c r="AB341" t="s">
        <v>143</v>
      </c>
      <c r="AC341" t="s">
        <v>125</v>
      </c>
      <c r="AD341" s="2">
        <v>45500</v>
      </c>
      <c r="AE341">
        <v>2</v>
      </c>
      <c r="AF341">
        <v>15.98</v>
      </c>
      <c r="AH341" t="e">
        <f ca="1">_xll.BDS(A341,"BEST_ANALYST_RECS_BULK","headers=n","startrow",MATCH(3,_xll.BDS(A341,"BEST_ANALYST_RECS_BULK","headers=n","endcol=9","startcol=9","array=t"),0),"endrow",MATCH(3,_xll.BDS(A341,"BEST_ANALYST_RECS_BULK","headers=n","endcol=9","startcol=9","array=t"),0),"cols=10;rows=1")</f>
        <v>#N/A</v>
      </c>
      <c r="AI341" t="s">
        <v>1522</v>
      </c>
      <c r="AJ341" t="s">
        <v>138</v>
      </c>
      <c r="AK341">
        <v>3</v>
      </c>
      <c r="AL341" t="s">
        <v>124</v>
      </c>
      <c r="AM341">
        <v>200</v>
      </c>
      <c r="AN341" t="s">
        <v>125</v>
      </c>
      <c r="AO341" s="2">
        <v>45707</v>
      </c>
      <c r="AP341">
        <v>3</v>
      </c>
      <c r="AQ341">
        <v>0</v>
      </c>
    </row>
    <row r="342" spans="1:43" x14ac:dyDescent="0.25">
      <c r="A342" t="s">
        <v>583</v>
      </c>
      <c r="B342">
        <f ca="1">_xll.BDH(A342,"BEST_EPS",$B$2,$B$2,"BEST_FPERIOD_OVERRIDE=1bf","fill=previous","Days=A")</f>
        <v>4.3070000000000004</v>
      </c>
      <c r="C342">
        <f ca="1">_xll.BDH(A342,"BEST_EPS",$B$2,$B$2,"BEST_FPERIOD_OVERRIDE=2bf","fill=previous","Days=A")</f>
        <v>4.6050000000000004</v>
      </c>
      <c r="D342">
        <f ca="1">_xll.BDH(A342,"BEST_EPS",$B$2,$B$2,"BEST_FPERIOD_OVERRIDE=3bf","fill=previous","Days=A")</f>
        <v>5.0369999999999999</v>
      </c>
      <c r="E342">
        <f ca="1">_xll.BDH(A342,"BEST_TARGET_PRICE",$B$2,$B$2,"fill=previous","Days=A")</f>
        <v>97.909000000000006</v>
      </c>
      <c r="F342">
        <f ca="1">_xll.BDH($A342,F$84,$B$2,$B$2,"Dir=V","Dts=H")</f>
        <v>79.89</v>
      </c>
      <c r="G342">
        <f ca="1">_xll.BDH($A342,G$84,$B$2,$B$2,"Dir=V","Dts=H")</f>
        <v>80.94</v>
      </c>
      <c r="H342">
        <f ca="1">_xll.BDH($A342,H$84,$B$2,$B$2,"Dir=V","Dts=H")</f>
        <v>79.5</v>
      </c>
      <c r="I342">
        <f ca="1">_xll.BDH($A342,I$84,$B$2,$B$2,"Dir=V","Dts=H")</f>
        <v>80.28</v>
      </c>
      <c r="J342">
        <f t="shared" ca="1" si="7"/>
        <v>95.666666666666671</v>
      </c>
      <c r="K342">
        <f t="shared" ca="1" si="8"/>
        <v>106</v>
      </c>
      <c r="L342" t="str">
        <f ca="1">_xll.BDS(A342,"BEST_ANALYST_RECS_BULK","headers=n","startrow",MATCH(1,_xll.BDS(A342,"BEST_ANALYST_RECS_BULK","headers=n","endcol=9","startcol=9","array=t"),0),"endrow",MATCH(1,_xll.BDS(A342,"BEST_ANALYST_RECS_BULK","headers=n","endcol=9","startcol=9","array=t"),0),"cols=10;rows=1")</f>
        <v>Morgan Stanley</v>
      </c>
      <c r="M342" t="s">
        <v>1373</v>
      </c>
      <c r="N342" t="s">
        <v>172</v>
      </c>
      <c r="O342">
        <v>5</v>
      </c>
      <c r="P342" t="s">
        <v>124</v>
      </c>
      <c r="Q342">
        <v>106</v>
      </c>
      <c r="R342" t="s">
        <v>132</v>
      </c>
      <c r="S342" s="2">
        <v>45709</v>
      </c>
      <c r="T342">
        <v>1</v>
      </c>
      <c r="U342">
        <v>9.92</v>
      </c>
      <c r="W342" t="str">
        <f ca="1">_xll.BDS(A342,"BEST_ANALYST_RECS_BULK","headers=n","startrow",MATCH(2,_xll.BDS(A342,"BEST_ANALYST_RECS_BULK","headers=n","endcol=9","startcol=9","array=t"),0),"endrow",MATCH(2,_xll.BDS(A342,"BEST_ANALYST_RECS_BULK","headers=n","endcol=9","startcol=9","array=t"),0),"cols=10;rows=1")</f>
        <v>BNP Paribas Exane</v>
      </c>
      <c r="X342" t="s">
        <v>2285</v>
      </c>
      <c r="Y342" t="s">
        <v>123</v>
      </c>
      <c r="Z342">
        <v>5</v>
      </c>
      <c r="AA342" t="s">
        <v>124</v>
      </c>
      <c r="AB342">
        <v>100</v>
      </c>
      <c r="AC342" t="s">
        <v>125</v>
      </c>
      <c r="AD342" s="2">
        <v>45712</v>
      </c>
      <c r="AE342">
        <v>2</v>
      </c>
      <c r="AF342">
        <v>0.67</v>
      </c>
      <c r="AH342" t="str">
        <f ca="1">_xll.BDS(A342,"BEST_ANALYST_RECS_BULK","headers=n","startrow",MATCH(3,_xll.BDS(A342,"BEST_ANALYST_RECS_BULK","headers=n","endcol=9","startcol=9","array=t"),0),"endrow",MATCH(3,_xll.BDS(A342,"BEST_ANALYST_RECS_BULK","headers=n","endcol=9","startcol=9","array=t"),0),"cols=10;rows=1")</f>
        <v>Redburn Atlantic</v>
      </c>
      <c r="AI342" t="s">
        <v>2286</v>
      </c>
      <c r="AJ342" t="s">
        <v>138</v>
      </c>
      <c r="AK342">
        <v>3</v>
      </c>
      <c r="AL342" t="s">
        <v>124</v>
      </c>
      <c r="AM342">
        <v>82</v>
      </c>
      <c r="AN342" t="s">
        <v>125</v>
      </c>
      <c r="AO342" s="2">
        <v>45712</v>
      </c>
      <c r="AP342">
        <v>3</v>
      </c>
      <c r="AQ342">
        <v>0</v>
      </c>
    </row>
    <row r="343" spans="1:43" x14ac:dyDescent="0.25">
      <c r="A343" t="s">
        <v>754</v>
      </c>
      <c r="B343">
        <f ca="1">_xll.BDH(A343,"BEST_EPS",$B$2,$B$2,"BEST_FPERIOD_OVERRIDE=1bf","fill=previous","Days=A")</f>
        <v>5.9349999999999996</v>
      </c>
      <c r="C343">
        <f ca="1">_xll.BDH(A343,"BEST_EPS",$B$2,$B$2,"BEST_FPERIOD_OVERRIDE=2bf","fill=previous","Days=A")</f>
        <v>6.8949999999999996</v>
      </c>
      <c r="D343">
        <f ca="1">_xll.BDH(A343,"BEST_EPS",$B$2,$B$2,"BEST_FPERIOD_OVERRIDE=3bf","fill=previous","Days=A")</f>
        <v>8.4410000000000007</v>
      </c>
      <c r="E343">
        <f ca="1">_xll.BDH(A343,"BEST_TARGET_PRICE",$B$2,$B$2,"fill=previous","Days=A")</f>
        <v>77.19</v>
      </c>
      <c r="F343">
        <f ca="1">_xll.BDH($A343,F$84,$B$2,$B$2,"Dir=V","Dts=H")</f>
        <v>74.36</v>
      </c>
      <c r="G343">
        <f ca="1">_xll.BDH($A343,G$84,$B$2,$B$2,"Dir=V","Dts=H")</f>
        <v>76.239999999999995</v>
      </c>
      <c r="H343">
        <f ca="1">_xll.BDH($A343,H$84,$B$2,$B$2,"Dir=V","Dts=H")</f>
        <v>73.760000000000005</v>
      </c>
      <c r="I343">
        <f ca="1">_xll.BDH($A343,I$84,$B$2,$B$2,"Dir=V","Dts=H")</f>
        <v>74.400000000000006</v>
      </c>
      <c r="J343">
        <f t="shared" ca="1" si="7"/>
        <v>77.723333333333343</v>
      </c>
      <c r="K343">
        <f t="shared" ca="1" si="8"/>
        <v>66.47</v>
      </c>
      <c r="L343" t="str">
        <f ca="1">_xll.BDS(A343,"BEST_ANALYST_RECS_BULK","headers=n","startrow",MATCH(1,_xll.BDS(A343,"BEST_ANALYST_RECS_BULK","headers=n","endcol=9","startcol=9","array=t"),0),"endrow",MATCH(1,_xll.BDS(A343,"BEST_ANALYST_RECS_BULK","headers=n","endcol=9","startcol=9","array=t"),0),"cols=10;rows=1")</f>
        <v>Sadif Investment Analytics</v>
      </c>
      <c r="M343" t="s">
        <v>157</v>
      </c>
      <c r="N343" t="s">
        <v>126</v>
      </c>
      <c r="O343">
        <v>5</v>
      </c>
      <c r="P343" t="s">
        <v>135</v>
      </c>
      <c r="Q343">
        <v>66.47</v>
      </c>
      <c r="R343" t="s">
        <v>222</v>
      </c>
      <c r="S343" s="2">
        <v>45422</v>
      </c>
      <c r="T343">
        <v>1</v>
      </c>
      <c r="U343">
        <v>39.479999999999997</v>
      </c>
      <c r="W343" t="str">
        <f ca="1">_xll.BDS(A343,"BEST_ANALYST_RECS_BULK","headers=n","startrow",MATCH(2,_xll.BDS(A343,"BEST_ANALYST_RECS_BULK","headers=n","endcol=9","startcol=9","array=t"),0),"endrow",MATCH(2,_xll.BDS(A343,"BEST_ANALYST_RECS_BULK","headers=n","endcol=9","startcol=9","array=t"),0),"cols=10;rows=1")</f>
        <v>Baptista Research</v>
      </c>
      <c r="X343" t="s">
        <v>134</v>
      </c>
      <c r="Y343" t="s">
        <v>142</v>
      </c>
      <c r="Z343">
        <v>3</v>
      </c>
      <c r="AA343" t="s">
        <v>124</v>
      </c>
      <c r="AB343">
        <v>78.7</v>
      </c>
      <c r="AC343" t="s">
        <v>132</v>
      </c>
      <c r="AD343" s="2">
        <v>45706</v>
      </c>
      <c r="AE343">
        <v>2</v>
      </c>
      <c r="AF343">
        <v>27.55</v>
      </c>
      <c r="AH343" t="str">
        <f ca="1">_xll.BDS(A343,"BEST_ANALYST_RECS_BULK","headers=n","startrow",MATCH(3,_xll.BDS(A343,"BEST_ANALYST_RECS_BULK","headers=n","endcol=9","startcol=9","array=t"),0),"endrow",MATCH(3,_xll.BDS(A343,"BEST_ANALYST_RECS_BULK","headers=n","endcol=9","startcol=9","array=t"),0),"cols=10;rows=1")</f>
        <v>Argus Research Company</v>
      </c>
      <c r="AI343" t="s">
        <v>2280</v>
      </c>
      <c r="AJ343" t="s">
        <v>126</v>
      </c>
      <c r="AK343">
        <v>5</v>
      </c>
      <c r="AL343" t="s">
        <v>124</v>
      </c>
      <c r="AM343">
        <v>80</v>
      </c>
      <c r="AN343" t="s">
        <v>125</v>
      </c>
      <c r="AO343" s="2">
        <v>45712</v>
      </c>
      <c r="AP343">
        <v>3</v>
      </c>
      <c r="AQ343">
        <v>22.15</v>
      </c>
    </row>
    <row r="344" spans="1:43" x14ac:dyDescent="0.25">
      <c r="A344" t="s">
        <v>330</v>
      </c>
      <c r="B344">
        <f ca="1">_xll.BDH(A344,"BEST_EPS",$B$2,$B$2,"BEST_FPERIOD_OVERRIDE=1bf","fill=previous","Days=A")</f>
        <v>0.58699999999999997</v>
      </c>
      <c r="C344">
        <f ca="1">_xll.BDH(A344,"BEST_EPS",$B$2,$B$2,"BEST_FPERIOD_OVERRIDE=2bf","fill=previous","Days=A")</f>
        <v>1.28</v>
      </c>
      <c r="D344">
        <f ca="1">_xll.BDH(A344,"BEST_EPS",$B$2,$B$2,"BEST_FPERIOD_OVERRIDE=3bf","fill=previous","Days=A")</f>
        <v>2.0329999999999999</v>
      </c>
      <c r="E344">
        <f ca="1">_xll.BDH(A344,"BEST_TARGET_PRICE",$B$2,$B$2,"fill=previous","Days=A")</f>
        <v>22.515999999999998</v>
      </c>
      <c r="F344">
        <f ca="1">_xll.BDH($A344,F$84,$B$2,$B$2,"Dir=V","Dts=H")</f>
        <v>24.21</v>
      </c>
      <c r="G344">
        <f ca="1">_xll.BDH($A344,G$84,$B$2,$B$2,"Dir=V","Dts=H")</f>
        <v>24.28</v>
      </c>
      <c r="H344">
        <f ca="1">_xll.BDH($A344,H$84,$B$2,$B$2,"Dir=V","Dts=H")</f>
        <v>22.770099999999999</v>
      </c>
      <c r="I344">
        <f ca="1">_xll.BDH($A344,I$84,$B$2,$B$2,"Dir=V","Dts=H")</f>
        <v>22.99</v>
      </c>
      <c r="J344">
        <f t="shared" ca="1" si="7"/>
        <v>18</v>
      </c>
      <c r="K344">
        <f t="shared" ca="1" si="8"/>
        <v>18</v>
      </c>
      <c r="L344" t="str">
        <f ca="1">_xll.BDS(A344,"BEST_ANALYST_RECS_BULK","headers=n","startrow",MATCH(1,_xll.BDS(A344,"BEST_ANALYST_RECS_BULK","headers=n","endcol=9","startcol=9","array=t"),0),"endrow",MATCH(1,_xll.BDS(A344,"BEST_ANALYST_RECS_BULK","headers=n","endcol=9","startcol=9","array=t"),0),"cols=10;rows=1")</f>
        <v>ISS-EVA</v>
      </c>
      <c r="M344" t="s">
        <v>157</v>
      </c>
      <c r="N344" t="s">
        <v>142</v>
      </c>
      <c r="O344">
        <v>3</v>
      </c>
      <c r="P344" t="s">
        <v>135</v>
      </c>
      <c r="Q344" t="s">
        <v>143</v>
      </c>
      <c r="R344" t="s">
        <v>125</v>
      </c>
      <c r="S344" s="2">
        <v>45506</v>
      </c>
      <c r="T344">
        <v>1</v>
      </c>
      <c r="U344">
        <v>49.83</v>
      </c>
      <c r="W344" t="str">
        <f ca="1">_xll.BDS(A344,"BEST_ANALYST_RECS_BULK","headers=n","startrow",MATCH(2,_xll.BDS(A344,"BEST_ANALYST_RECS_BULK","headers=n","endcol=9","startcol=9","array=t"),0),"endrow",MATCH(2,_xll.BDS(A344,"BEST_ANALYST_RECS_BULK","headers=n","endcol=9","startcol=9","array=t"),0),"cols=10;rows=1")</f>
        <v>BNP Paribas Exane</v>
      </c>
      <c r="X344" t="s">
        <v>1380</v>
      </c>
      <c r="Y344" t="s">
        <v>196</v>
      </c>
      <c r="Z344">
        <v>1</v>
      </c>
      <c r="AA344" t="s">
        <v>124</v>
      </c>
      <c r="AB344">
        <v>18</v>
      </c>
      <c r="AC344" t="s">
        <v>125</v>
      </c>
      <c r="AD344" s="2">
        <v>45708</v>
      </c>
      <c r="AE344">
        <v>2</v>
      </c>
      <c r="AF344">
        <v>42.94</v>
      </c>
      <c r="AH344" t="str">
        <f ca="1">_xll.BDS(A344,"BEST_ANALYST_RECS_BULK","headers=n","startrow",MATCH(3,_xll.BDS(A344,"BEST_ANALYST_RECS_BULK","headers=n","endcol=9","startcol=9","array=t"),0),"endrow",MATCH(3,_xll.BDS(A344,"BEST_ANALYST_RECS_BULK","headers=n","endcol=9","startcol=9","array=t"),0),"cols=10;rows=1")</f>
        <v>Wolfe Research</v>
      </c>
      <c r="AI344" t="s">
        <v>1379</v>
      </c>
      <c r="AJ344" t="s">
        <v>163</v>
      </c>
      <c r="AK344">
        <v>3</v>
      </c>
      <c r="AL344" t="s">
        <v>124</v>
      </c>
      <c r="AM344" t="s">
        <v>143</v>
      </c>
      <c r="AN344" t="s">
        <v>125</v>
      </c>
      <c r="AO344" s="2">
        <v>45701</v>
      </c>
      <c r="AP344">
        <v>3</v>
      </c>
      <c r="AQ344">
        <v>27.46</v>
      </c>
    </row>
    <row r="345" spans="1:43" x14ac:dyDescent="0.25">
      <c r="A345" t="s">
        <v>219</v>
      </c>
      <c r="B345">
        <f ca="1">_xll.BDH(A345,"BEST_EPS",$B$2,$B$2,"BEST_FPERIOD_OVERRIDE=1bf","fill=previous","Days=A")</f>
        <v>20.908000000000001</v>
      </c>
      <c r="C345">
        <f ca="1">_xll.BDH(A345,"BEST_EPS",$B$2,$B$2,"BEST_FPERIOD_OVERRIDE=2bf","fill=previous","Days=A")</f>
        <v>23.827999999999999</v>
      </c>
      <c r="D345">
        <f ca="1">_xll.BDH(A345,"BEST_EPS",$B$2,$B$2,"BEST_FPERIOD_OVERRIDE=3bf","fill=previous","Days=A")</f>
        <v>27.062999999999999</v>
      </c>
      <c r="E345">
        <f ca="1">_xll.BDH(A345,"BEST_TARGET_PRICE",$B$2,$B$2,"fill=previous","Days=A")</f>
        <v>718.58299999999997</v>
      </c>
      <c r="F345">
        <f ca="1">_xll.BDH($A345,F$84,$B$2,$B$2,"Dir=V","Dts=H")</f>
        <v>567.30999999999995</v>
      </c>
      <c r="G345">
        <f ca="1">_xll.BDH($A345,G$84,$B$2,$B$2,"Dir=V","Dts=H")</f>
        <v>571.41999999999996</v>
      </c>
      <c r="H345">
        <f ca="1">_xll.BDH($A345,H$84,$B$2,$B$2,"Dir=V","Dts=H")</f>
        <v>553.24</v>
      </c>
      <c r="I345">
        <f ca="1">_xll.BDH($A345,I$84,$B$2,$B$2,"Dir=V","Dts=H")</f>
        <v>555.63</v>
      </c>
      <c r="J345">
        <f t="shared" ca="1" si="7"/>
        <v>628.5</v>
      </c>
      <c r="K345">
        <f t="shared" ca="1" si="8"/>
        <v>530</v>
      </c>
      <c r="L345" t="str">
        <f ca="1">_xll.BDS(A345,"BEST_ANALYST_RECS_BULK","headers=n","startrow",MATCH(1,_xll.BDS(A345,"BEST_ANALYST_RECS_BULK","headers=n","endcol=9","startcol=9","array=t"),0),"endrow",MATCH(1,_xll.BDS(A345,"BEST_ANALYST_RECS_BULK","headers=n","endcol=9","startcol=9","array=t"),0),"cols=10;rows=1")</f>
        <v>BNP Paribas Exane</v>
      </c>
      <c r="M345" t="s">
        <v>1451</v>
      </c>
      <c r="N345" t="s">
        <v>196</v>
      </c>
      <c r="O345">
        <v>1</v>
      </c>
      <c r="P345" t="s">
        <v>124</v>
      </c>
      <c r="Q345">
        <v>530</v>
      </c>
      <c r="R345" t="s">
        <v>125</v>
      </c>
      <c r="S345" s="2">
        <v>45702</v>
      </c>
      <c r="T345">
        <v>1</v>
      </c>
      <c r="U345">
        <v>8.7200000000000006</v>
      </c>
      <c r="W345" t="str">
        <f ca="1">_xll.BDS(A345,"BEST_ANALYST_RECS_BULK","headers=n","startrow",MATCH(2,_xll.BDS(A345,"BEST_ANALYST_RECS_BULK","headers=n","endcol=9","startcol=9","array=t"),0),"endrow",MATCH(2,_xll.BDS(A345,"BEST_ANALYST_RECS_BULK","headers=n","endcol=9","startcol=9","array=t"),0),"cols=10;rows=1")</f>
        <v>Zacks</v>
      </c>
      <c r="X345" t="s">
        <v>157</v>
      </c>
      <c r="Y345" t="s">
        <v>138</v>
      </c>
      <c r="Z345">
        <v>3</v>
      </c>
      <c r="AA345" t="s">
        <v>124</v>
      </c>
      <c r="AB345">
        <v>613</v>
      </c>
      <c r="AC345" t="s">
        <v>132</v>
      </c>
      <c r="AD345" s="2">
        <v>45702</v>
      </c>
      <c r="AE345">
        <v>2</v>
      </c>
      <c r="AF345">
        <v>0</v>
      </c>
      <c r="AH345" t="str">
        <f ca="1">_xll.BDS(A345,"BEST_ANALYST_RECS_BULK","headers=n","startrow",MATCH(3,_xll.BDS(A345,"BEST_ANALYST_RECS_BULK","headers=n","endcol=9","startcol=9","array=t"),0),"endrow",MATCH(3,_xll.BDS(A345,"BEST_ANALYST_RECS_BULK","headers=n","endcol=9","startcol=9","array=t"),0),"cols=10;rows=1")</f>
        <v>Baptista Research</v>
      </c>
      <c r="AI345" t="s">
        <v>134</v>
      </c>
      <c r="AJ345" t="s">
        <v>123</v>
      </c>
      <c r="AK345">
        <v>5</v>
      </c>
      <c r="AL345" t="s">
        <v>124</v>
      </c>
      <c r="AM345">
        <v>742.5</v>
      </c>
      <c r="AN345" t="s">
        <v>132</v>
      </c>
      <c r="AO345" s="2">
        <v>45622</v>
      </c>
      <c r="AP345">
        <v>3</v>
      </c>
      <c r="AQ345">
        <v>-1.1299999999999999</v>
      </c>
    </row>
    <row r="346" spans="1:43" x14ac:dyDescent="0.25">
      <c r="A346" t="s">
        <v>615</v>
      </c>
      <c r="B346">
        <f ca="1">_xll.BDH(A346,"BEST_EPS",$B$2,$B$2,"BEST_FPERIOD_OVERRIDE=1bf","fill=previous","Days=A")</f>
        <v>0.75</v>
      </c>
      <c r="C346">
        <f ca="1">_xll.BDH(A346,"BEST_EPS",$B$2,$B$2,"BEST_FPERIOD_OVERRIDE=2bf","fill=previous","Days=A")</f>
        <v>0.80700000000000005</v>
      </c>
      <c r="D346">
        <f ca="1">_xll.BDH(A346,"BEST_EPS",$B$2,$B$2,"BEST_FPERIOD_OVERRIDE=3bf","fill=previous","Days=A")</f>
        <v>0.77300000000000002</v>
      </c>
      <c r="E346">
        <f ca="1">_xll.BDH(A346,"BEST_TARGET_PRICE",$B$2,$B$2,"fill=previous","Days=A")</f>
        <v>35.813000000000002</v>
      </c>
      <c r="F346">
        <f ca="1">_xll.BDH($A346,F$84,$B$2,$B$2,"Dir=V","Dts=H")</f>
        <v>31.8</v>
      </c>
      <c r="G346">
        <f ca="1">_xll.BDH($A346,G$84,$B$2,$B$2,"Dir=V","Dts=H")</f>
        <v>32.380000000000003</v>
      </c>
      <c r="H346">
        <f ca="1">_xll.BDH($A346,H$84,$B$2,$B$2,"Dir=V","Dts=H")</f>
        <v>31.8</v>
      </c>
      <c r="I346">
        <f ca="1">_xll.BDH($A346,I$84,$B$2,$B$2,"Dir=V","Dts=H")</f>
        <v>32.1</v>
      </c>
      <c r="J346">
        <f t="shared" ca="1" si="7"/>
        <v>33.333333333333336</v>
      </c>
      <c r="K346">
        <f t="shared" ca="1" si="8"/>
        <v>34</v>
      </c>
      <c r="L346" t="str">
        <f ca="1">_xll.BDS(A346,"BEST_ANALYST_RECS_BULK","headers=n","startrow",MATCH(1,_xll.BDS(A346,"BEST_ANALYST_RECS_BULK","headers=n","endcol=9","startcol=9","array=t"),0),"endrow",MATCH(1,_xll.BDS(A346,"BEST_ANALYST_RECS_BULK","headers=n","endcol=9","startcol=9","array=t"),0),"cols=10;rows=1")</f>
        <v>Wells Fargo</v>
      </c>
      <c r="M346" t="s">
        <v>1331</v>
      </c>
      <c r="N346" t="s">
        <v>181</v>
      </c>
      <c r="O346">
        <v>3</v>
      </c>
      <c r="P346" t="s">
        <v>124</v>
      </c>
      <c r="Q346">
        <v>34</v>
      </c>
      <c r="R346" t="s">
        <v>125</v>
      </c>
      <c r="S346" s="2">
        <v>45709</v>
      </c>
      <c r="T346">
        <v>1</v>
      </c>
      <c r="U346">
        <v>9.39</v>
      </c>
      <c r="W346" t="str">
        <f ca="1">_xll.BDS(A346,"BEST_ANALYST_RECS_BULK","headers=n","startrow",MATCH(2,_xll.BDS(A346,"BEST_ANALYST_RECS_BULK","headers=n","endcol=9","startcol=9","array=t"),0),"endrow",MATCH(2,_xll.BDS(A346,"BEST_ANALYST_RECS_BULK","headers=n","endcol=9","startcol=9","array=t"),0),"cols=10;rows=1")</f>
        <v>RBC Capital</v>
      </c>
      <c r="X346" t="s">
        <v>1330</v>
      </c>
      <c r="Y346" t="s">
        <v>365</v>
      </c>
      <c r="Z346">
        <v>3</v>
      </c>
      <c r="AA346" t="s">
        <v>124</v>
      </c>
      <c r="AB346">
        <v>33</v>
      </c>
      <c r="AC346" t="s">
        <v>132</v>
      </c>
      <c r="AD346" s="2">
        <v>45666</v>
      </c>
      <c r="AE346">
        <v>2</v>
      </c>
      <c r="AF346">
        <v>8.9600000000000009</v>
      </c>
      <c r="AH346" t="e">
        <f ca="1">_xll.BDS(A346,"BEST_ANALYST_RECS_BULK","headers=n","startrow",MATCH(3,_xll.BDS(A346,"BEST_ANALYST_RECS_BULK","headers=n","endcol=9","startcol=9","array=t"),0),"endrow",MATCH(3,_xll.BDS(A346,"BEST_ANALYST_RECS_BULK","headers=n","endcol=9","startcol=9","array=t"),0),"cols=10;rows=1")</f>
        <v>#N/A</v>
      </c>
      <c r="AI346" t="s">
        <v>1330</v>
      </c>
      <c r="AJ346" t="s">
        <v>365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696</v>
      </c>
      <c r="B347">
        <f ca="1">_xll.BDH(A347,"BEST_EPS",$B$2,$B$2,"BEST_FPERIOD_OVERRIDE=1bf","fill=previous","Days=A")</f>
        <v>2.895</v>
      </c>
      <c r="C347">
        <f ca="1">_xll.BDH(A347,"BEST_EPS",$B$2,$B$2,"BEST_FPERIOD_OVERRIDE=2bf","fill=previous","Days=A")</f>
        <v>3.532</v>
      </c>
      <c r="D347">
        <f ca="1">_xll.BDH(A347,"BEST_EPS",$B$2,$B$2,"BEST_FPERIOD_OVERRIDE=3bf","fill=previous","Days=A")</f>
        <v>3.8439999999999999</v>
      </c>
      <c r="E347">
        <f ca="1">_xll.BDH(A347,"BEST_TARGET_PRICE",$B$2,$B$2,"fill=previous","Days=A")</f>
        <v>56.792000000000002</v>
      </c>
      <c r="F347">
        <f ca="1">_xll.BDH($A347,F$84,$B$2,$B$2,"Dir=V","Dts=H")</f>
        <v>55.25</v>
      </c>
      <c r="G347">
        <f ca="1">_xll.BDH($A347,G$84,$B$2,$B$2,"Dir=V","Dts=H")</f>
        <v>55.57</v>
      </c>
      <c r="H347">
        <f ca="1">_xll.BDH($A347,H$84,$B$2,$B$2,"Dir=V","Dts=H")</f>
        <v>54.51</v>
      </c>
      <c r="I347">
        <f ca="1">_xll.BDH($A347,I$84,$B$2,$B$2,"Dir=V","Dts=H")</f>
        <v>55.3</v>
      </c>
      <c r="J347">
        <f t="shared" ca="1" si="7"/>
        <v>62</v>
      </c>
      <c r="K347">
        <f t="shared" ca="1" si="8"/>
        <v>64</v>
      </c>
      <c r="L347" t="str">
        <f ca="1">_xll.BDS(A347,"BEST_ANALYST_RECS_BULK","headers=n","startrow",MATCH(1,_xll.BDS(A347,"BEST_ANALYST_RECS_BULK","headers=n","endcol=9","startcol=9","array=t"),0),"endrow",MATCH(1,_xll.BDS(A347,"BEST_ANALYST_RECS_BULK","headers=n","endcol=9","startcol=9","array=t"),0),"cols=10;rows=1")</f>
        <v>RBC Capital</v>
      </c>
      <c r="M347" t="s">
        <v>2098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45701</v>
      </c>
      <c r="T347">
        <v>1</v>
      </c>
      <c r="U347">
        <v>65.16</v>
      </c>
      <c r="W347" t="str">
        <f ca="1">_xll.BDS(A347,"BEST_ANALYST_RECS_BULK","headers=n","startrow",MATCH(2,_xll.BDS(A347,"BEST_ANALYST_RECS_BULK","headers=n","endcol=9","startcol=9","array=t"),0),"endrow",MATCH(2,_xll.BDS(A347,"BEST_ANALYST_RECS_BULK","headers=n","endcol=9","startcol=9","array=t"),0),"cols=10;rows=1")</f>
        <v>Seaport Global</v>
      </c>
      <c r="X347" t="s">
        <v>2137</v>
      </c>
      <c r="Y347" t="s">
        <v>126</v>
      </c>
      <c r="Z347">
        <v>5</v>
      </c>
      <c r="AA347" t="s">
        <v>124</v>
      </c>
      <c r="AB347">
        <v>63</v>
      </c>
      <c r="AC347" t="s">
        <v>125</v>
      </c>
      <c r="AD347" s="2">
        <v>45687</v>
      </c>
      <c r="AE347">
        <v>2</v>
      </c>
      <c r="AF347">
        <v>31.55</v>
      </c>
      <c r="AH347" t="str">
        <f ca="1">_xll.BDS(A347,"BEST_ANALYST_RECS_BULK","headers=n","startrow",MATCH(3,_xll.BDS(A347,"BEST_ANALYST_RECS_BULK","headers=n","endcol=9","startcol=9","array=t"),0),"endrow",MATCH(3,_xll.BDS(A347,"BEST_ANALYST_RECS_BULK","headers=n","endcol=9","startcol=9","array=t"),0),"cols=10;rows=1")</f>
        <v>Zacks</v>
      </c>
      <c r="AI347" t="s">
        <v>157</v>
      </c>
      <c r="AJ347" t="s">
        <v>138</v>
      </c>
      <c r="AK347">
        <v>3</v>
      </c>
      <c r="AL347" t="s">
        <v>139</v>
      </c>
      <c r="AM347">
        <v>59</v>
      </c>
      <c r="AN347" t="s">
        <v>132</v>
      </c>
      <c r="AO347" s="2">
        <v>45702</v>
      </c>
      <c r="AP347">
        <v>3</v>
      </c>
      <c r="AQ347">
        <v>30.74</v>
      </c>
    </row>
    <row r="348" spans="1:43" x14ac:dyDescent="0.25">
      <c r="A348" t="s">
        <v>764</v>
      </c>
      <c r="B348">
        <f ca="1">_xll.BDH(A348,"BEST_EPS",$B$2,$B$2,"BEST_FPERIOD_OVERRIDE=1bf","fill=previous","Days=A")</f>
        <v>2.6720000000000002</v>
      </c>
      <c r="C348">
        <f ca="1">_xll.BDH(A348,"BEST_EPS",$B$2,$B$2,"BEST_FPERIOD_OVERRIDE=2bf","fill=previous","Days=A")</f>
        <v>2.875</v>
      </c>
      <c r="D348">
        <f ca="1">_xll.BDH(A348,"BEST_EPS",$B$2,$B$2,"BEST_FPERIOD_OVERRIDE=3bf","fill=previous","Days=A")</f>
        <v>3.0579999999999998</v>
      </c>
      <c r="E348">
        <f ca="1">_xll.BDH(A348,"BEST_TARGET_PRICE",$B$2,$B$2,"fill=previous","Days=A")</f>
        <v>33.4</v>
      </c>
      <c r="F348">
        <f ca="1">_xll.BDH($A348,F$84,$B$2,$B$2,"Dir=V","Dts=H")</f>
        <v>27.61</v>
      </c>
      <c r="G348">
        <f ca="1">_xll.BDH($A348,G$84,$B$2,$B$2,"Dir=V","Dts=H")</f>
        <v>27.97</v>
      </c>
      <c r="H348">
        <f ca="1">_xll.BDH($A348,H$84,$B$2,$B$2,"Dir=V","Dts=H")</f>
        <v>27.59</v>
      </c>
      <c r="I348">
        <f ca="1">_xll.BDH($A348,I$84,$B$2,$B$2,"Dir=V","Dts=H")</f>
        <v>27.78</v>
      </c>
      <c r="J348">
        <f t="shared" ca="1" si="7"/>
        <v>36.166666666666664</v>
      </c>
      <c r="K348">
        <f t="shared" ca="1" si="8"/>
        <v>38</v>
      </c>
      <c r="L348" t="str">
        <f ca="1">_xll.BDS(A348,"BEST_ANALYST_RECS_BULK","headers=n","startrow",MATCH(1,_xll.BDS(A348,"BEST_ANALYST_RECS_BULK","headers=n","endcol=9","startcol=9","array=t"),0),"endrow",MATCH(1,_xll.BDS(A348,"BEST_ANALYST_RECS_BULK","headers=n","endcol=9","startcol=9","array=t"),0),"cols=10;rows=1")</f>
        <v>BNP Paribas Exane</v>
      </c>
      <c r="M348" t="s">
        <v>1405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45709</v>
      </c>
      <c r="T348">
        <v>1</v>
      </c>
      <c r="U348">
        <v>12.15</v>
      </c>
      <c r="W348" t="e">
        <f ca="1">_xll.BDS(A348,"BEST_ANALYST_RECS_BULK","headers=n","startrow",MATCH(2,_xll.BDS(A348,"BEST_ANALYST_RECS_BULK","headers=n","endcol=9","startcol=9","array=t"),0),"endrow",MATCH(2,_xll.BDS(A348,"BEST_ANALYST_RECS_BULK","headers=n","endcol=9","startcol=9","array=t"),0),"cols=10;rows=1")</f>
        <v>#N/A</v>
      </c>
      <c r="X348" t="s">
        <v>1405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45706</v>
      </c>
      <c r="AE348">
        <v>2</v>
      </c>
      <c r="AF348">
        <v>10.27</v>
      </c>
      <c r="AH348" t="str">
        <f ca="1">_xll.BDS(A348,"BEST_ANALYST_RECS_BULK","headers=n","startrow",MATCH(3,_xll.BDS(A348,"BEST_ANALYST_RECS_BULK","headers=n","endcol=9","startcol=9","array=t"),0),"endrow",MATCH(3,_xll.BDS(A348,"BEST_ANALYST_RECS_BULK","headers=n","endcol=9","startcol=9","array=t"),0),"cols=10;rows=1")</f>
        <v>Baptista Research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6.06</v>
      </c>
    </row>
    <row r="349" spans="1:43" x14ac:dyDescent="0.25">
      <c r="A349" t="s">
        <v>464</v>
      </c>
      <c r="B349">
        <f ca="1">_xll.BDH(A349,"BEST_EPS",$B$2,$B$2,"BEST_FPERIOD_OVERRIDE=1bf","fill=previous","Days=A")</f>
        <v>12.105</v>
      </c>
      <c r="C349">
        <f ca="1">_xll.BDH(A349,"BEST_EPS",$B$2,$B$2,"BEST_FPERIOD_OVERRIDE=2bf","fill=previous","Days=A")</f>
        <v>13.487</v>
      </c>
      <c r="D349">
        <f ca="1">_xll.BDH(A349,"BEST_EPS",$B$2,$B$2,"BEST_FPERIOD_OVERRIDE=3bf","fill=previous","Days=A")</f>
        <v>15.098000000000001</v>
      </c>
      <c r="E349">
        <f ca="1">_xll.BDH(A349,"BEST_TARGET_PRICE",$B$2,$B$2,"fill=previous","Days=A")</f>
        <v>245.739</v>
      </c>
      <c r="F349">
        <f ca="1">_xll.BDH($A349,F$84,$B$2,$B$2,"Dir=V","Dts=H")</f>
        <v>195.69</v>
      </c>
      <c r="G349">
        <f ca="1">_xll.BDH($A349,G$84,$B$2,$B$2,"Dir=V","Dts=H")</f>
        <v>195.69</v>
      </c>
      <c r="H349">
        <f ca="1">_xll.BDH($A349,H$84,$B$2,$B$2,"Dir=V","Dts=H")</f>
        <v>190.24</v>
      </c>
      <c r="I349">
        <f ca="1">_xll.BDH($A349,I$84,$B$2,$B$2,"Dir=V","Dts=H")</f>
        <v>190.97</v>
      </c>
      <c r="J349">
        <f t="shared" ca="1" si="7"/>
        <v>225.33333333333334</v>
      </c>
      <c r="K349">
        <f t="shared" ca="1" si="8"/>
        <v>205</v>
      </c>
      <c r="L349" t="str">
        <f ca="1">_xll.BDS(A349,"BEST_ANALYST_RECS_BULK","headers=n","startrow",MATCH(1,_xll.BDS(A349,"BEST_ANALYST_RECS_BULK","headers=n","endcol=9","startcol=9","array=t"),0),"endrow",MATCH(1,_xll.BDS(A349,"BEST_ANALYST_RECS_BULK","headers=n","endcol=9","startcol=9","array=t"),0),"cols=10;rows=1")</f>
        <v>Zacks</v>
      </c>
      <c r="M349" t="s">
        <v>157</v>
      </c>
      <c r="N349" t="s">
        <v>138</v>
      </c>
      <c r="O349">
        <v>3</v>
      </c>
      <c r="P349" t="s">
        <v>124</v>
      </c>
      <c r="Q349">
        <v>221</v>
      </c>
      <c r="R349" t="s">
        <v>132</v>
      </c>
      <c r="S349" s="2">
        <v>45698</v>
      </c>
      <c r="T349">
        <v>1</v>
      </c>
      <c r="U349">
        <v>0</v>
      </c>
      <c r="W349" t="str">
        <f ca="1">_xll.BDS(A349,"BEST_ANALYST_RECS_BULK","headers=n","startrow",MATCH(2,_xll.BDS(A349,"BEST_ANALYST_RECS_BULK","headers=n","endcol=9","startcol=9","array=t"),0),"endrow",MATCH(2,_xll.BDS(A349,"BEST_ANALYST_RECS_BULK","headers=n","endcol=9","startcol=9","array=t"),0),"cols=10;rows=1")</f>
        <v>Jefferies</v>
      </c>
      <c r="X349" t="s">
        <v>303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-3.44</v>
      </c>
      <c r="AH349" t="str">
        <f ca="1">_xll.BDS(A349,"BEST_ANALYST_RECS_BULK","headers=n","startrow",MATCH(3,_xll.BDS(A349,"BEST_ANALYST_RECS_BULK","headers=n","endcol=9","startcol=9","array=t"),0),"endrow",MATCH(3,_xll.BDS(A349,"BEST_ANALYST_RECS_BULK","headers=n","endcol=9","startcol=9","array=t"),0),"cols=10;rows=1")</f>
        <v>Nephron Research LLC</v>
      </c>
      <c r="AI349" t="s">
        <v>209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45694</v>
      </c>
      <c r="AP349">
        <v>3</v>
      </c>
      <c r="AQ349">
        <v>-3.49</v>
      </c>
    </row>
    <row r="350" spans="1:43" x14ac:dyDescent="0.25">
      <c r="A350" t="s">
        <v>508</v>
      </c>
      <c r="B350">
        <f ca="1">_xll.BDH(A350,"BEST_EPS",$B$2,$B$2,"BEST_FPERIOD_OVERRIDE=1bf","fill=previous","Days=A")</f>
        <v>3.492</v>
      </c>
      <c r="C350">
        <f ca="1">_xll.BDH(A350,"BEST_EPS",$B$2,$B$2,"BEST_FPERIOD_OVERRIDE=2bf","fill=previous","Days=A")</f>
        <v>3.8380000000000001</v>
      </c>
      <c r="D350">
        <f ca="1">_xll.BDH(A350,"BEST_EPS",$B$2,$B$2,"BEST_FPERIOD_OVERRIDE=3bf","fill=previous","Days=A")</f>
        <v>4.2220000000000004</v>
      </c>
      <c r="E350">
        <f ca="1">_xll.BDH(A350,"BEST_TARGET_PRICE",$B$2,$B$2,"fill=previous","Days=A")</f>
        <v>100.375</v>
      </c>
      <c r="F350">
        <f ca="1">_xll.BDH($A350,F$84,$B$2,$B$2,"Dir=V","Dts=H")</f>
        <v>82.78</v>
      </c>
      <c r="G350">
        <f ca="1">_xll.BDH($A350,G$84,$B$2,$B$2,"Dir=V","Dts=H")</f>
        <v>83.7</v>
      </c>
      <c r="H350">
        <f ca="1">_xll.BDH($A350,H$84,$B$2,$B$2,"Dir=V","Dts=H")</f>
        <v>81.707300000000004</v>
      </c>
      <c r="I350">
        <f ca="1">_xll.BDH($A350,I$84,$B$2,$B$2,"Dir=V","Dts=H")</f>
        <v>83.39</v>
      </c>
      <c r="J350">
        <f t="shared" ca="1" si="7"/>
        <v>108</v>
      </c>
      <c r="K350">
        <f t="shared" ca="1" si="8"/>
        <v>94</v>
      </c>
      <c r="L350" t="str">
        <f ca="1">_xll.BDS(A350,"BEST_ANALYST_RECS_BULK","headers=n","startrow",MATCH(1,_xll.BDS(A350,"BEST_ANALYST_RECS_BULK","headers=n","endcol=9","startcol=9","array=t"),0),"endrow",MATCH(1,_xll.BDS(A350,"BEST_ANALYST_RECS_BULK","headers=n","endcol=9","startcol=9","array=t"),0),"cols=10;rows=1")</f>
        <v>Stifel</v>
      </c>
      <c r="M350" t="s">
        <v>509</v>
      </c>
      <c r="N350" t="s">
        <v>142</v>
      </c>
      <c r="O350">
        <v>3</v>
      </c>
      <c r="P350" t="s">
        <v>124</v>
      </c>
      <c r="Q350">
        <v>94</v>
      </c>
      <c r="R350" t="s">
        <v>125</v>
      </c>
      <c r="S350" s="2">
        <v>45705</v>
      </c>
      <c r="T350">
        <v>1</v>
      </c>
      <c r="U350">
        <v>13.24</v>
      </c>
      <c r="W350" t="e">
        <f ca="1">_xll.BDS(A350,"BEST_ANALYST_RECS_BULK","headers=n","startrow",MATCH(2,_xll.BDS(A350,"BEST_ANALYST_RECS_BULK","headers=n","endcol=9","startcol=9","array=t"),0),"endrow",MATCH(2,_xll.BDS(A350,"BEST_ANALYST_RECS_BULK","headers=n","endcol=9","startcol=9","array=t"),0),"cols=10;rows=1")</f>
        <v>#N/A</v>
      </c>
      <c r="X350" t="s">
        <v>510</v>
      </c>
      <c r="Y350" t="s">
        <v>126</v>
      </c>
      <c r="Z350">
        <v>5</v>
      </c>
      <c r="AA350" t="s">
        <v>124</v>
      </c>
      <c r="AB350">
        <v>120</v>
      </c>
      <c r="AC350" t="s">
        <v>125</v>
      </c>
      <c r="AD350" s="2">
        <v>45673</v>
      </c>
      <c r="AE350">
        <v>2</v>
      </c>
      <c r="AF350">
        <v>12.7</v>
      </c>
      <c r="AH350" t="str">
        <f ca="1">_xll.BDS(A350,"BEST_ANALYST_RECS_BULK","headers=n","startrow",MATCH(3,_xll.BDS(A350,"BEST_ANALYST_RECS_BULK","headers=n","endcol=9","startcol=9","array=t"),0),"endrow",MATCH(3,_xll.BDS(A350,"BEST_ANALYST_RECS_BULK","headers=n","endcol=9","startcol=9","array=t"),0),"cols=10;rows=1")</f>
        <v>ISS-EVA</v>
      </c>
      <c r="AI350" t="s">
        <v>157</v>
      </c>
      <c r="AJ350" t="s">
        <v>147</v>
      </c>
      <c r="AK350">
        <v>1</v>
      </c>
      <c r="AL350" t="s">
        <v>124</v>
      </c>
      <c r="AM350" t="s">
        <v>143</v>
      </c>
      <c r="AN350" t="s">
        <v>125</v>
      </c>
      <c r="AO350" s="2">
        <v>45507</v>
      </c>
      <c r="AP350">
        <v>3</v>
      </c>
      <c r="AQ350">
        <v>8.32</v>
      </c>
    </row>
    <row r="351" spans="1:43" x14ac:dyDescent="0.25">
      <c r="A351" t="s">
        <v>520</v>
      </c>
      <c r="B351">
        <f ca="1">_xll.BDH(A351,"BEST_EPS",$B$2,$B$2,"BEST_FPERIOD_OVERRIDE=1bf","fill=previous","Days=A")</f>
        <v>1.996</v>
      </c>
      <c r="C351">
        <f ca="1">_xll.BDH(A351,"BEST_EPS",$B$2,$B$2,"BEST_FPERIOD_OVERRIDE=2bf","fill=previous","Days=A")</f>
        <v>2.4329999999999998</v>
      </c>
      <c r="D351">
        <f ca="1">_xll.BDH(A351,"BEST_EPS",$B$2,$B$2,"BEST_FPERIOD_OVERRIDE=3bf","fill=previous","Days=A")</f>
        <v>2.7839999999999998</v>
      </c>
      <c r="E351">
        <f ca="1">_xll.BDH(A351,"BEST_TARGET_PRICE",$B$2,$B$2,"fill=previous","Days=A")</f>
        <v>116.333</v>
      </c>
      <c r="F351">
        <f ca="1">_xll.BDH($A351,F$84,$B$2,$B$2,"Dir=V","Dts=H")</f>
        <v>91.5</v>
      </c>
      <c r="G351">
        <f ca="1">_xll.BDH($A351,G$84,$B$2,$B$2,"Dir=V","Dts=H")</f>
        <v>93</v>
      </c>
      <c r="H351">
        <f ca="1">_xll.BDH($A351,H$84,$B$2,$B$2,"Dir=V","Dts=H")</f>
        <v>90.45</v>
      </c>
      <c r="I351">
        <f ca="1">_xll.BDH($A351,I$84,$B$2,$B$2,"Dir=V","Dts=H")</f>
        <v>92.4</v>
      </c>
      <c r="J351">
        <f t="shared" ca="1" si="7"/>
        <v>118.5</v>
      </c>
      <c r="K351">
        <f t="shared" ca="1" si="8"/>
        <v>130</v>
      </c>
      <c r="L351" t="str">
        <f ca="1">_xll.BDS(A351,"BEST_ANALYST_RECS_BULK","headers=n","startrow",MATCH(1,_xll.BDS(A351,"BEST_ANALYST_RECS_BULK","headers=n","endcol=9","startcol=9","array=t"),0),"endrow",MATCH(1,_xll.BDS(A351,"BEST_ANALYST_RECS_BULK","headers=n","endcol=9","startcol=9","array=t"),0),"cols=10;rows=1")</f>
        <v>Barclays</v>
      </c>
      <c r="M351" t="s">
        <v>1468</v>
      </c>
      <c r="N351" t="s">
        <v>136</v>
      </c>
      <c r="O351">
        <v>5</v>
      </c>
      <c r="P351" t="s">
        <v>124</v>
      </c>
      <c r="Q351">
        <v>130</v>
      </c>
      <c r="R351" t="s">
        <v>125</v>
      </c>
      <c r="S351" s="2">
        <v>45712</v>
      </c>
      <c r="T351">
        <v>1</v>
      </c>
      <c r="U351">
        <v>25.37</v>
      </c>
      <c r="W351" t="str">
        <f ca="1">_xll.BDS(A351,"BEST_ANALYST_RECS_BULK","headers=n","startrow",MATCH(2,_xll.BDS(A351,"BEST_ANALYST_RECS_BULK","headers=n","endcol=9","startcol=9","array=t"),0),"endrow",MATCH(2,_xll.BDS(A351,"BEST_ANALYST_RECS_BULK","headers=n","endcol=9","startcol=9","array=t"),0),"cols=10;rows=1")</f>
        <v>Zacks</v>
      </c>
      <c r="X351" t="s">
        <v>157</v>
      </c>
      <c r="Y351" t="s">
        <v>138</v>
      </c>
      <c r="Z351">
        <v>3</v>
      </c>
      <c r="AA351" t="s">
        <v>124</v>
      </c>
      <c r="AB351">
        <v>107</v>
      </c>
      <c r="AC351" t="s">
        <v>132</v>
      </c>
      <c r="AD351" s="2">
        <v>45691</v>
      </c>
      <c r="AE351">
        <v>2</v>
      </c>
      <c r="AF351">
        <v>3.18</v>
      </c>
      <c r="AH351" t="str">
        <f ca="1">_xll.BDS(A351,"BEST_ANALYST_RECS_BULK","headers=n","startrow",MATCH(3,_xll.BDS(A351,"BEST_ANALYST_RECS_BULK","headers=n","endcol=9","startcol=9","array=t"),0),"endrow",MATCH(3,_xll.BDS(A351,"BEST_ANALYST_RECS_BULK","headers=n","endcol=9","startcol=9","array=t"),0),"cols=10;rows=1")</f>
        <v>ISS-EVA</v>
      </c>
      <c r="AI351" t="s">
        <v>157</v>
      </c>
      <c r="AJ351" t="s">
        <v>315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-25.37</v>
      </c>
    </row>
    <row r="352" spans="1:43" x14ac:dyDescent="0.25">
      <c r="A352" t="s">
        <v>228</v>
      </c>
      <c r="B352">
        <f ca="1">_xll.BDH(A352,"BEST_EPS",$B$2,$B$2,"BEST_FPERIOD_OVERRIDE=1bf","fill=previous","Days=A")</f>
        <v>8.1609999999999996</v>
      </c>
      <c r="C352">
        <f ca="1">_xll.BDH(A352,"BEST_EPS",$B$2,$B$2,"BEST_FPERIOD_OVERRIDE=2bf","fill=previous","Days=A")</f>
        <v>9.5890000000000004</v>
      </c>
      <c r="D352">
        <f ca="1">_xll.BDH(A352,"BEST_EPS",$B$2,$B$2,"BEST_FPERIOD_OVERRIDE=3bf","fill=previous","Days=A")</f>
        <v>11.146000000000001</v>
      </c>
      <c r="E352">
        <f ca="1">_xll.BDH(A352,"BEST_TARGET_PRICE",$B$2,$B$2,"fill=previous","Days=A")</f>
        <v>632.78800000000001</v>
      </c>
      <c r="F352">
        <f ca="1">_xll.BDH($A352,F$84,$B$2,$B$2,"Dir=V","Dts=H")</f>
        <v>583.70000000000005</v>
      </c>
      <c r="G352">
        <f ca="1">_xll.BDH($A352,G$84,$B$2,$B$2,"Dir=V","Dts=H")</f>
        <v>584.87699999999995</v>
      </c>
      <c r="H352">
        <f ca="1">_xll.BDH($A352,H$84,$B$2,$B$2,"Dir=V","Dts=H")</f>
        <v>556.20000000000005</v>
      </c>
      <c r="I352">
        <f ca="1">_xll.BDH($A352,I$84,$B$2,$B$2,"Dir=V","Dts=H")</f>
        <v>573.74</v>
      </c>
      <c r="J352">
        <f t="shared" ca="1" si="7"/>
        <v>619.33333333333337</v>
      </c>
      <c r="K352">
        <f t="shared" ca="1" si="8"/>
        <v>643</v>
      </c>
      <c r="L352" t="str">
        <f ca="1">_xll.BDS(A352,"BEST_ANALYST_RECS_BULK","headers=n","startrow",MATCH(1,_xll.BDS(A352,"BEST_ANALYST_RECS_BULK","headers=n","endcol=9","startcol=9","array=t"),0),"endrow",MATCH(1,_xll.BDS(A352,"BEST_ANALYST_RECS_BULK","headers=n","endcol=9","startcol=9","array=t"),0),"cols=10;rows=1")</f>
        <v>HSBC</v>
      </c>
      <c r="M352" t="s">
        <v>2143</v>
      </c>
      <c r="N352" t="s">
        <v>126</v>
      </c>
      <c r="O352">
        <v>5</v>
      </c>
      <c r="P352" t="s">
        <v>124</v>
      </c>
      <c r="Q352">
        <v>643</v>
      </c>
      <c r="R352" t="s">
        <v>125</v>
      </c>
      <c r="S352" s="2">
        <v>45699</v>
      </c>
      <c r="T352">
        <v>1</v>
      </c>
      <c r="U352">
        <v>51.63</v>
      </c>
      <c r="W352" t="str">
        <f ca="1">_xll.BDS(A352,"BEST_ANALYST_RECS_BULK","headers=n","startrow",MATCH(2,_xll.BDS(A352,"BEST_ANALYST_RECS_BULK","headers=n","endcol=9","startcol=9","array=t"),0),"endrow",MATCH(2,_xll.BDS(A352,"BEST_ANALYST_RECS_BULK","headers=n","endcol=9","startcol=9","array=t"),0),"cols=10;rows=1")</f>
        <v>Mirae Asset Securities</v>
      </c>
      <c r="X352" t="s">
        <v>2183</v>
      </c>
      <c r="Y352" t="s">
        <v>142</v>
      </c>
      <c r="Z352">
        <v>3</v>
      </c>
      <c r="AA352" t="s">
        <v>124</v>
      </c>
      <c r="AB352">
        <v>590</v>
      </c>
      <c r="AC352" t="s">
        <v>132</v>
      </c>
      <c r="AD352" s="2">
        <v>45691</v>
      </c>
      <c r="AE352">
        <v>2</v>
      </c>
      <c r="AF352">
        <v>36.65</v>
      </c>
      <c r="AH352" t="str">
        <f ca="1">_xll.BDS(A352,"BEST_ANALYST_RECS_BULK","headers=n","startrow",MATCH(3,_xll.BDS(A352,"BEST_ANALYST_RECS_BULK","headers=n","endcol=9","startcol=9","array=t"),0),"endrow",MATCH(3,_xll.BDS(A352,"BEST_ANALYST_RECS_BULK","headers=n","endcol=9","startcol=9","array=t"),0),"cols=10;rows=1")</f>
        <v>Redburn Atlantic</v>
      </c>
      <c r="AI352" t="s">
        <v>1412</v>
      </c>
      <c r="AJ352" t="s">
        <v>126</v>
      </c>
      <c r="AK352">
        <v>5</v>
      </c>
      <c r="AL352" t="s">
        <v>124</v>
      </c>
      <c r="AM352">
        <v>625</v>
      </c>
      <c r="AN352" t="s">
        <v>125</v>
      </c>
      <c r="AO352" s="2">
        <v>45712</v>
      </c>
      <c r="AP352">
        <v>3</v>
      </c>
      <c r="AQ352">
        <v>31.41</v>
      </c>
    </row>
    <row r="353" spans="1:43" x14ac:dyDescent="0.25">
      <c r="A353" t="s">
        <v>493</v>
      </c>
      <c r="B353">
        <f ca="1">_xll.BDH(A353,"BEST_EPS",$B$2,$B$2,"BEST_FPERIOD_OVERRIDE=1bf","fill=previous","Days=A")</f>
        <v>12.670999999999999</v>
      </c>
      <c r="C353">
        <f ca="1">_xll.BDH(A353,"BEST_EPS",$B$2,$B$2,"BEST_FPERIOD_OVERRIDE=2bf","fill=previous","Days=A")</f>
        <v>14.492000000000001</v>
      </c>
      <c r="D353">
        <f ca="1">_xll.BDH(A353,"BEST_EPS",$B$2,$B$2,"BEST_FPERIOD_OVERRIDE=3bf","fill=previous","Days=A")</f>
        <v>16.786999999999999</v>
      </c>
      <c r="E353">
        <f ca="1">_xll.BDH(A353,"BEST_TARGET_PRICE",$B$2,$B$2,"fill=previous","Days=A")</f>
        <v>564.20000000000005</v>
      </c>
      <c r="F353">
        <f ca="1">_xll.BDH($A353,F$84,$B$2,$B$2,"Dir=V","Dts=H")</f>
        <v>499.21</v>
      </c>
      <c r="G353">
        <f ca="1">_xll.BDH($A353,G$84,$B$2,$B$2,"Dir=V","Dts=H")</f>
        <v>505.78</v>
      </c>
      <c r="H353">
        <f ca="1">_xll.BDH($A353,H$84,$B$2,$B$2,"Dir=V","Dts=H")</f>
        <v>497.77499999999998</v>
      </c>
      <c r="I353">
        <f ca="1">_xll.BDH($A353,I$84,$B$2,$B$2,"Dir=V","Dts=H")</f>
        <v>503.07</v>
      </c>
      <c r="J353">
        <f t="shared" ca="1" si="7"/>
        <v>650.29999999999995</v>
      </c>
      <c r="K353">
        <f t="shared" ca="1" si="8"/>
        <v>650.29999999999995</v>
      </c>
      <c r="L353" t="str">
        <f ca="1">_xll.BDS(A353,"BEST_ANALYST_RECS_BULK","headers=n","startrow",MATCH(1,_xll.BDS(A353,"BEST_ANALYST_RECS_BULK","headers=n","endcol=9","startcol=9","array=t"),0),"endrow",MATCH(1,_xll.BDS(A353,"BEST_ANALYST_RECS_BULK","headers=n","endcol=9","startcol=9","array=t"),0),"cols=10;rows=1")</f>
        <v>Sadif Investment Analytics</v>
      </c>
      <c r="M353" t="s">
        <v>157</v>
      </c>
      <c r="N353" t="s">
        <v>142</v>
      </c>
      <c r="O353">
        <v>3</v>
      </c>
      <c r="P353" t="s">
        <v>139</v>
      </c>
      <c r="Q353">
        <v>650.29999999999995</v>
      </c>
      <c r="R353" t="s">
        <v>375</v>
      </c>
      <c r="S353" s="2">
        <v>45673</v>
      </c>
      <c r="T353">
        <v>1</v>
      </c>
      <c r="U353">
        <v>11.16</v>
      </c>
      <c r="W353" t="str">
        <f ca="1">_xll.BDS(A353,"BEST_ANALYST_RECS_BULK","headers=n","startrow",MATCH(2,_xll.BDS(A353,"BEST_ANALYST_RECS_BULK","headers=n","endcol=9","startcol=9","array=t"),0),"endrow",MATCH(2,_xll.BDS(A353,"BEST_ANALYST_RECS_BULK","headers=n","endcol=9","startcol=9","array=t"),0),"cols=10;rows=1")</f>
        <v>William Blair</v>
      </c>
      <c r="X353" t="s">
        <v>2115</v>
      </c>
      <c r="Y353" t="s">
        <v>123</v>
      </c>
      <c r="Z353">
        <v>5</v>
      </c>
      <c r="AA353" t="s">
        <v>124</v>
      </c>
      <c r="AB353" t="s">
        <v>143</v>
      </c>
      <c r="AC353" t="s">
        <v>125</v>
      </c>
      <c r="AD353" s="2">
        <v>45693</v>
      </c>
      <c r="AE353">
        <v>2</v>
      </c>
      <c r="AF353">
        <v>8.01</v>
      </c>
      <c r="AH353" t="e">
        <f ca="1">_xll.BDS(A353,"BEST_ANALYST_RECS_BULK","headers=n","startrow",MATCH(3,_xll.BDS(A353,"BEST_ANALYST_RECS_BULK","headers=n","endcol=9","startcol=9","array=t"),0),"endrow",MATCH(3,_xll.BDS(A353,"BEST_ANALYST_RECS_BULK","headers=n","endcol=9","startcol=9","array=t"),0),"cols=10;rows=1")</f>
        <v>#N/A</v>
      </c>
      <c r="AI353" t="s">
        <v>157</v>
      </c>
      <c r="AJ353" t="s">
        <v>142</v>
      </c>
      <c r="AK353">
        <v>3</v>
      </c>
      <c r="AL353" t="s">
        <v>139</v>
      </c>
      <c r="AM353">
        <v>650.29999999999995</v>
      </c>
      <c r="AN353" t="s">
        <v>375</v>
      </c>
      <c r="AO353" s="2">
        <v>45673</v>
      </c>
      <c r="AP353">
        <v>3</v>
      </c>
      <c r="AQ353">
        <v>10.47</v>
      </c>
    </row>
    <row r="354" spans="1:43" x14ac:dyDescent="0.25">
      <c r="A354" t="s">
        <v>351</v>
      </c>
      <c r="B354">
        <f ca="1">_xll.BDH(A354,"BEST_EPS",$B$2,$B$2,"BEST_FPERIOD_OVERRIDE=1bf","fill=previous","Days=A")</f>
        <v>10.53</v>
      </c>
      <c r="C354">
        <f ca="1">_xll.BDH(A354,"BEST_EPS",$B$2,$B$2,"BEST_FPERIOD_OVERRIDE=2bf","fill=previous","Days=A")</f>
        <v>11.397</v>
      </c>
      <c r="D354">
        <f ca="1">_xll.BDH(A354,"BEST_EPS",$B$2,$B$2,"BEST_FPERIOD_OVERRIDE=3bf","fill=previous","Days=A")</f>
        <v>12.247999999999999</v>
      </c>
      <c r="E354">
        <f ca="1">_xll.BDH(A354,"BEST_TARGET_PRICE",$B$2,$B$2,"fill=previous","Days=A")</f>
        <v>262.529</v>
      </c>
      <c r="F354">
        <f ca="1">_xll.BDH($A354,F$84,$B$2,$B$2,"Dir=V","Dts=H")</f>
        <v>262.79000000000002</v>
      </c>
      <c r="G354">
        <f ca="1">_xll.BDH($A354,G$84,$B$2,$B$2,"Dir=V","Dts=H")</f>
        <v>266.98</v>
      </c>
      <c r="H354">
        <f ca="1">_xll.BDH($A354,H$84,$B$2,$B$2,"Dir=V","Dts=H")</f>
        <v>261.95999999999998</v>
      </c>
      <c r="I354">
        <f ca="1">_xll.BDH($A354,I$84,$B$2,$B$2,"Dir=V","Dts=H")</f>
        <v>264.52999999999997</v>
      </c>
      <c r="J354">
        <f t="shared" ca="1" si="7"/>
        <v>293.5</v>
      </c>
      <c r="K354">
        <f t="shared" ca="1" si="8"/>
        <v>285</v>
      </c>
      <c r="L354" t="str">
        <f ca="1">_xll.BDS(A354,"BEST_ANALYST_RECS_BULK","headers=n","startrow",MATCH(1,_xll.BDS(A354,"BEST_ANALYST_RECS_BULK","headers=n","endcol=9","startcol=9","array=t"),0),"endrow",MATCH(1,_xll.BDS(A354,"BEST_ANALYST_RECS_BULK","headers=n","endcol=9","startcol=9","array=t"),0),"cols=10;rows=1")</f>
        <v>Hedgeye Risk Management</v>
      </c>
      <c r="M354" t="s">
        <v>250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45712</v>
      </c>
      <c r="T354">
        <v>1</v>
      </c>
      <c r="U354">
        <v>12.13</v>
      </c>
      <c r="W354" t="str">
        <f ca="1">_xll.BDS(A354,"BEST_ANALYST_RECS_BULK","headers=n","startrow",MATCH(2,_xll.BDS(A354,"BEST_ANALYST_RECS_BULK","headers=n","endcol=9","startcol=9","array=t"),0),"endrow",MATCH(2,_xll.BDS(A354,"BEST_ANALYST_RECS_BULK","headers=n","endcol=9","startcol=9","array=t"),0),"cols=10;rows=1")</f>
        <v>Evercore ISI</v>
      </c>
      <c r="X354" t="s">
        <v>1363</v>
      </c>
      <c r="Y354" t="s">
        <v>196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2.97</v>
      </c>
      <c r="AH354" t="str">
        <f ca="1">_xll.BDS(A354,"BEST_ANALYST_RECS_BULK","headers=n","startrow",MATCH(3,_xll.BDS(A354,"BEST_ANALYST_RECS_BULK","headers=n","endcol=9","startcol=9","array=t"),0),"endrow",MATCH(3,_xll.BDS(A354,"BEST_ANALYST_RECS_BULK","headers=n","endcol=9","startcol=9","array=t"),0),"cols=10;rows=1")</f>
        <v>JP Morgan</v>
      </c>
      <c r="AI354" t="s">
        <v>1355</v>
      </c>
      <c r="AJ354" t="s">
        <v>136</v>
      </c>
      <c r="AK354">
        <v>5</v>
      </c>
      <c r="AL354" t="s">
        <v>124</v>
      </c>
      <c r="AM354">
        <v>285</v>
      </c>
      <c r="AN354" t="s">
        <v>125</v>
      </c>
      <c r="AO354" s="2">
        <v>45693</v>
      </c>
      <c r="AP354">
        <v>3</v>
      </c>
      <c r="AQ354">
        <v>2.87</v>
      </c>
    </row>
    <row r="355" spans="1:43" x14ac:dyDescent="0.25">
      <c r="A355" t="s">
        <v>806</v>
      </c>
      <c r="B355">
        <f ca="1">_xll.BDH(A355,"BEST_EPS",$B$2,$B$2,"BEST_FPERIOD_OVERRIDE=1bf","fill=previous","Days=A")</f>
        <v>1.8939999999999999</v>
      </c>
      <c r="C355">
        <f ca="1">_xll.BDH(A355,"BEST_EPS",$B$2,$B$2,"BEST_FPERIOD_OVERRIDE=2bf","fill=previous","Days=A")</f>
        <v>2.1280000000000001</v>
      </c>
      <c r="D355" t="str">
        <f ca="1">_xll.BDH(A355,"BEST_EPS",$B$2,$B$2,"BEST_FPERIOD_OVERRIDE=3bf","fill=previous","Days=A")</f>
        <v>#N/A N/A</v>
      </c>
      <c r="E355">
        <f ca="1">_xll.BDH(A355,"BEST_TARGET_PRICE",$B$2,$B$2,"fill=previous","Days=A")</f>
        <v>20.013000000000002</v>
      </c>
      <c r="F355">
        <f ca="1">_xll.BDH($A355,F$84,$B$2,$B$2,"Dir=V","Dts=H")</f>
        <v>17.78</v>
      </c>
      <c r="G355">
        <f ca="1">_xll.BDH($A355,G$84,$B$2,$B$2,"Dir=V","Dts=H")</f>
        <v>17.79</v>
      </c>
      <c r="H355">
        <f ca="1">_xll.BDH($A355,H$84,$B$2,$B$2,"Dir=V","Dts=H")</f>
        <v>17.2</v>
      </c>
      <c r="I355">
        <f ca="1">_xll.BDH($A355,I$84,$B$2,$B$2,"Dir=V","Dts=H")</f>
        <v>17.329999999999998</v>
      </c>
      <c r="J355">
        <f t="shared" ca="1" si="7"/>
        <v>20.5</v>
      </c>
      <c r="K355">
        <f t="shared" ca="1" si="8"/>
        <v>22</v>
      </c>
      <c r="L355" t="str">
        <f ca="1">_xll.BDS(A355,"BEST_ANALYST_RECS_BULK","headers=n","startrow",MATCH(1,_xll.BDS(A355,"BEST_ANALYST_RECS_BULK","headers=n","endcol=9","startcol=9","array=t"),0),"endrow",MATCH(1,_xll.BDS(A355,"BEST_ANALYST_RECS_BULK","headers=n","endcol=9","startcol=9","array=t"),0),"cols=10;rows=1")</f>
        <v>TD Cowen</v>
      </c>
      <c r="M355" t="s">
        <v>2096</v>
      </c>
      <c r="N355" t="s">
        <v>126</v>
      </c>
      <c r="O355">
        <v>5</v>
      </c>
      <c r="P355" t="s">
        <v>124</v>
      </c>
      <c r="Q355">
        <v>22</v>
      </c>
      <c r="R355" t="s">
        <v>125</v>
      </c>
      <c r="S355" s="2">
        <v>45708</v>
      </c>
      <c r="T355">
        <v>1</v>
      </c>
      <c r="U355">
        <v>20.45</v>
      </c>
      <c r="W355" t="e">
        <f ca="1">_xll.BDS(A355,"BEST_ANALYST_RECS_BULK","headers=n","startrow",MATCH(2,_xll.BDS(A355,"BEST_ANALYST_RECS_BULK","headers=n","endcol=9","startcol=9","array=t"),0),"endrow",MATCH(2,_xll.BDS(A355,"BEST_ANALYST_RECS_BULK","headers=n","endcol=9","startcol=9","array=t"),0),"cols=10;rows=1")</f>
        <v>#N/A</v>
      </c>
      <c r="X355" t="s">
        <v>2096</v>
      </c>
      <c r="Y355" t="s">
        <v>126</v>
      </c>
      <c r="Z355">
        <v>5</v>
      </c>
      <c r="AA355" t="s">
        <v>124</v>
      </c>
      <c r="AB355">
        <v>22</v>
      </c>
      <c r="AC355" t="s">
        <v>125</v>
      </c>
      <c r="AD355" s="2">
        <v>45708</v>
      </c>
      <c r="AE355">
        <v>2</v>
      </c>
      <c r="AF355">
        <v>20.6</v>
      </c>
      <c r="AH355" t="str">
        <f ca="1">_xll.BDS(A355,"BEST_ANALYST_RECS_BULK","headers=n","startrow",MATCH(3,_xll.BDS(A355,"BEST_ANALYST_RECS_BULK","headers=n","endcol=9","startcol=9","array=t"),0),"endrow",MATCH(3,_xll.BDS(A355,"BEST_ANALYST_RECS_BULK","headers=n","endcol=9","startcol=9","array=t"),0),"cols=10;rows=1")</f>
        <v>Deutsche Bank</v>
      </c>
      <c r="AI355" t="s">
        <v>217</v>
      </c>
      <c r="AJ355" t="s">
        <v>142</v>
      </c>
      <c r="AK355">
        <v>3</v>
      </c>
      <c r="AL355" t="s">
        <v>124</v>
      </c>
      <c r="AM355">
        <v>19</v>
      </c>
      <c r="AN355" t="s">
        <v>132</v>
      </c>
      <c r="AO355" s="2">
        <v>45707</v>
      </c>
      <c r="AP355">
        <v>3</v>
      </c>
      <c r="AQ355">
        <v>0</v>
      </c>
    </row>
    <row r="356" spans="1:43" x14ac:dyDescent="0.25">
      <c r="A356" t="s">
        <v>675</v>
      </c>
      <c r="B356">
        <f ca="1">_xll.BDH(A356,"BEST_EPS",$B$2,$B$2,"BEST_FPERIOD_OVERRIDE=1bf","fill=previous","Days=A")</f>
        <v>6.3719999999999999</v>
      </c>
      <c r="C356">
        <f ca="1">_xll.BDH(A356,"BEST_EPS",$B$2,$B$2,"BEST_FPERIOD_OVERRIDE=2bf","fill=previous","Days=A")</f>
        <v>7.2430000000000003</v>
      </c>
      <c r="D356">
        <f ca="1">_xll.BDH(A356,"BEST_EPS",$B$2,$B$2,"BEST_FPERIOD_OVERRIDE=3bf","fill=previous","Days=A")</f>
        <v>8.3829999999999991</v>
      </c>
      <c r="E356">
        <f ca="1">_xll.BDH(A356,"BEST_TARGET_PRICE",$B$2,$B$2,"fill=previous","Days=A")</f>
        <v>153.267</v>
      </c>
      <c r="F356">
        <f ca="1">_xll.BDH($A356,F$84,$B$2,$B$2,"Dir=V","Dts=H")</f>
        <v>128.97</v>
      </c>
      <c r="G356">
        <f ca="1">_xll.BDH($A356,G$84,$B$2,$B$2,"Dir=V","Dts=H")</f>
        <v>129.66</v>
      </c>
      <c r="H356">
        <f ca="1">_xll.BDH($A356,H$84,$B$2,$B$2,"Dir=V","Dts=H")</f>
        <v>125.73</v>
      </c>
      <c r="I356">
        <f ca="1">_xll.BDH($A356,I$84,$B$2,$B$2,"Dir=V","Dts=H")</f>
        <v>127.15</v>
      </c>
      <c r="J356">
        <f t="shared" ca="1" si="7"/>
        <v>144.5</v>
      </c>
      <c r="K356">
        <f t="shared" ca="1" si="8"/>
        <v>140</v>
      </c>
      <c r="L356" t="str">
        <f ca="1">_xll.BDS(A356,"BEST_ANALYST_RECS_BULK","headers=n","startrow",MATCH(1,_xll.BDS(A356,"BEST_ANALYST_RECS_BULK","headers=n","endcol=9","startcol=9","array=t"),0),"endrow",MATCH(1,_xll.BDS(A356,"BEST_ANALYST_RECS_BULK","headers=n","endcol=9","startcol=9","array=t"),0),"cols=10;rows=1")</f>
        <v>Morningstar</v>
      </c>
      <c r="M356" t="s">
        <v>381</v>
      </c>
      <c r="N356" t="s">
        <v>142</v>
      </c>
      <c r="O356">
        <v>3</v>
      </c>
      <c r="P356" t="s">
        <v>124</v>
      </c>
      <c r="Q356">
        <v>140</v>
      </c>
      <c r="R356" t="s">
        <v>125</v>
      </c>
      <c r="S356" s="2">
        <v>45707</v>
      </c>
      <c r="T356">
        <v>1</v>
      </c>
      <c r="U356">
        <v>19.850000000000001</v>
      </c>
      <c r="W356" t="str">
        <f ca="1">_xll.BDS(A356,"BEST_ANALYST_RECS_BULK","headers=n","startrow",MATCH(2,_xll.BDS(A356,"BEST_ANALYST_RECS_BULK","headers=n","endcol=9","startcol=9","array=t"),0),"endrow",MATCH(2,_xll.BDS(A356,"BEST_ANALYST_RECS_BULK","headers=n","endcol=9","startcol=9","array=t"),0),"cols=10;rows=1")</f>
        <v>Spin-Off Research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45698</v>
      </c>
      <c r="AE356">
        <v>2</v>
      </c>
      <c r="AF356">
        <v>12.55</v>
      </c>
      <c r="AH356" t="str">
        <f ca="1">_xll.BDS(A356,"BEST_ANALYST_RECS_BULK","headers=n","startrow",MATCH(3,_xll.BDS(A356,"BEST_ANALYST_RECS_BULK","headers=n","endcol=9","startcol=9","array=t"),0),"endrow",MATCH(3,_xll.BDS(A356,"BEST_ANALYST_RECS_BULK","headers=n","endcol=9","startcol=9","array=t"),0),"cols=10;rows=1")</f>
        <v>ISS-EVA</v>
      </c>
      <c r="AI356" t="s">
        <v>157</v>
      </c>
      <c r="AJ356" t="s">
        <v>136</v>
      </c>
      <c r="AK356">
        <v>5</v>
      </c>
      <c r="AL356" t="s">
        <v>135</v>
      </c>
      <c r="AM356" t="s">
        <v>143</v>
      </c>
      <c r="AN356" t="s">
        <v>125</v>
      </c>
      <c r="AO356" s="2">
        <v>45511</v>
      </c>
      <c r="AP356">
        <v>3</v>
      </c>
      <c r="AQ356">
        <v>10.09</v>
      </c>
    </row>
    <row r="357" spans="1:43" x14ac:dyDescent="0.25">
      <c r="A357" t="s">
        <v>690</v>
      </c>
      <c r="B357">
        <f ca="1">_xll.BDH(A357,"BEST_EPS",$B$2,$B$2,"BEST_FPERIOD_OVERRIDE=1bf","fill=previous","Days=A")</f>
        <v>6.5890000000000004</v>
      </c>
      <c r="C357">
        <f ca="1">_xll.BDH(A357,"BEST_EPS",$B$2,$B$2,"BEST_FPERIOD_OVERRIDE=2bf","fill=previous","Days=A")</f>
        <v>8.2319999999999993</v>
      </c>
      <c r="D357">
        <f ca="1">_xll.BDH(A357,"BEST_EPS",$B$2,$B$2,"BEST_FPERIOD_OVERRIDE=3bf","fill=previous","Days=A")</f>
        <v>9.5850000000000009</v>
      </c>
      <c r="E357">
        <f ca="1">_xll.BDH(A357,"BEST_TARGET_PRICE",$B$2,$B$2,"fill=previous","Days=A")</f>
        <v>186.792</v>
      </c>
      <c r="F357">
        <f ca="1">_xll.BDH($A357,F$84,$B$2,$B$2,"Dir=V","Dts=H")</f>
        <v>162.80000000000001</v>
      </c>
      <c r="G357">
        <f ca="1">_xll.BDH($A357,G$84,$B$2,$B$2,"Dir=V","Dts=H")</f>
        <v>163.38</v>
      </c>
      <c r="H357">
        <f ca="1">_xll.BDH($A357,H$84,$B$2,$B$2,"Dir=V","Dts=H")</f>
        <v>159.26</v>
      </c>
      <c r="I357">
        <f ca="1">_xll.BDH($A357,I$84,$B$2,$B$2,"Dir=V","Dts=H")</f>
        <v>160.69</v>
      </c>
      <c r="J357">
        <f t="shared" ref="J357:J420" ca="1" si="9">AVERAGE(Q357,AB357,AM357)</f>
        <v>174.45</v>
      </c>
      <c r="K357">
        <f t="shared" ref="K357:K420" ca="1" si="10">IF(OR(ISNA(L357),Q357=0,Q357="#N/A N/A"),IF(OR(ISNA(W357),AB357=0,AB357="#N/A N/A"),IF(OR(ISNA(AH357),AM357=0,AM357="#N/A N/A"),E357,AM357),AB357),Q357)</f>
        <v>207.9</v>
      </c>
      <c r="L357" t="str">
        <f ca="1">_xll.BDS(A357,"BEST_ANALYST_RECS_BULK","headers=n","startrow",MATCH(1,_xll.BDS(A357,"BEST_ANALYST_RECS_BULK","headers=n","endcol=9","startcol=9","array=t"),0),"endrow",MATCH(1,_xll.BDS(A357,"BEST_ANALYST_RECS_BULK","headers=n","endcol=9","startcol=9","array=t"),0),"cols=10;rows=1")</f>
        <v>Baptista Research</v>
      </c>
      <c r="M357" t="s">
        <v>134</v>
      </c>
      <c r="N357" t="s">
        <v>142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26.15</v>
      </c>
      <c r="W357" t="str">
        <f ca="1">_xll.BDS(A357,"BEST_ANALYST_RECS_BULK","headers=n","startrow",MATCH(2,_xll.BDS(A357,"BEST_ANALYST_RECS_BULK","headers=n","endcol=9","startcol=9","array=t"),0),"endrow",MATCH(2,_xll.BDS(A357,"BEST_ANALYST_RECS_BULK","headers=n","endcol=9","startcol=9","array=t"),0),"cols=10;rows=1")</f>
        <v>ISS-EVA</v>
      </c>
      <c r="X357" t="s">
        <v>157</v>
      </c>
      <c r="Y357" t="s">
        <v>315</v>
      </c>
      <c r="Z357">
        <v>1</v>
      </c>
      <c r="AA357" t="s">
        <v>139</v>
      </c>
      <c r="AB357" t="s">
        <v>143</v>
      </c>
      <c r="AC357" t="s">
        <v>125</v>
      </c>
      <c r="AD357" s="2">
        <v>45310</v>
      </c>
      <c r="AE357">
        <v>2</v>
      </c>
      <c r="AF357">
        <v>22.88</v>
      </c>
      <c r="AH357" t="str">
        <f ca="1">_xll.BDS(A357,"BEST_ANALYST_RECS_BULK","headers=n","startrow",MATCH(3,_xll.BDS(A357,"BEST_ANALYST_RECS_BULK","headers=n","endcol=9","startcol=9","array=t"),0),"endrow",MATCH(3,_xll.BDS(A357,"BEST_ANALYST_RECS_BULK","headers=n","endcol=9","startcol=9","array=t"),0),"cols=10;rows=1")</f>
        <v>Zacks</v>
      </c>
      <c r="AI357" t="s">
        <v>157</v>
      </c>
      <c r="AJ357" t="s">
        <v>196</v>
      </c>
      <c r="AK357">
        <v>1</v>
      </c>
      <c r="AL357" t="s">
        <v>139</v>
      </c>
      <c r="AM357">
        <v>141</v>
      </c>
      <c r="AN357" t="s">
        <v>132</v>
      </c>
      <c r="AO357" s="2">
        <v>45677</v>
      </c>
      <c r="AP357">
        <v>3</v>
      </c>
      <c r="AQ357">
        <v>17.52</v>
      </c>
    </row>
    <row r="358" spans="1:43" x14ac:dyDescent="0.25">
      <c r="A358" t="s">
        <v>758</v>
      </c>
      <c r="B358">
        <f ca="1">_xll.BDH(A358,"BEST_EPS",$B$2,$B$2,"BEST_FPERIOD_OVERRIDE=1bf","fill=previous","Days=A")</f>
        <v>9.41</v>
      </c>
      <c r="C358">
        <f ca="1">_xll.BDH(A358,"BEST_EPS",$B$2,$B$2,"BEST_FPERIOD_OVERRIDE=2bf","fill=previous","Days=A")</f>
        <v>10.842000000000001</v>
      </c>
      <c r="D358" t="str">
        <f ca="1">_xll.BDH(A358,"BEST_EPS",$B$2,$B$2,"BEST_FPERIOD_OVERRIDE=3bf","fill=previous","Days=A")</f>
        <v>#N/A N/A</v>
      </c>
      <c r="E358">
        <f ca="1">_xll.BDH(A358,"BEST_TARGET_PRICE",$B$2,$B$2,"fill=previous","Days=A")</f>
        <v>175.25</v>
      </c>
      <c r="F358">
        <f ca="1">_xll.BDH($A358,F$84,$B$2,$B$2,"Dir=V","Dts=H")</f>
        <v>159</v>
      </c>
      <c r="G358">
        <f ca="1">_xll.BDH($A358,G$84,$B$2,$B$2,"Dir=V","Dts=H")</f>
        <v>160.70500000000001</v>
      </c>
      <c r="H358">
        <f ca="1">_xll.BDH($A358,H$84,$B$2,$B$2,"Dir=V","Dts=H")</f>
        <v>156.87</v>
      </c>
      <c r="I358">
        <f ca="1">_xll.BDH($A358,I$84,$B$2,$B$2,"Dir=V","Dts=H")</f>
        <v>157.51</v>
      </c>
      <c r="J358">
        <f t="shared" ca="1" si="9"/>
        <v>149.08666666666667</v>
      </c>
      <c r="K358">
        <f t="shared" ca="1" si="10"/>
        <v>188</v>
      </c>
      <c r="L358" t="str">
        <f ca="1">_xll.BDS(A358,"BEST_ANALYST_RECS_BULK","headers=n","startrow",MATCH(1,_xll.BDS(A358,"BEST_ANALYST_RECS_BULK","headers=n","endcol=9","startcol=9","array=t"),0),"endrow",MATCH(1,_xll.BDS(A358,"BEST_ANALYST_RECS_BULK","headers=n","endcol=9","startcol=9","array=t"),0),"cols=10;rows=1")</f>
        <v>Goldman Sachs</v>
      </c>
      <c r="M358" t="s">
        <v>2271</v>
      </c>
      <c r="N358" t="s">
        <v>126</v>
      </c>
      <c r="O358">
        <v>5</v>
      </c>
      <c r="P358" t="s">
        <v>124</v>
      </c>
      <c r="Q358">
        <v>179</v>
      </c>
      <c r="R358" t="s">
        <v>132</v>
      </c>
      <c r="S358" s="2">
        <v>45711</v>
      </c>
      <c r="T358">
        <v>1</v>
      </c>
      <c r="U358">
        <v>14.32</v>
      </c>
      <c r="W358" t="str">
        <f ca="1">_xll.BDS(A358,"BEST_ANALYST_RECS_BULK","headers=n","startrow",MATCH(2,_xll.BDS(A358,"BEST_ANALYST_RECS_BULK","headers=n","endcol=9","startcol=9","array=t"),0),"endrow",MATCH(2,_xll.BDS(A358,"BEST_ANALYST_RECS_BULK","headers=n","endcol=9","startcol=9","array=t"),0),"cols=10;rows=1")</f>
        <v>Baptista Research</v>
      </c>
      <c r="X358" t="s">
        <v>134</v>
      </c>
      <c r="Y358" t="s">
        <v>196</v>
      </c>
      <c r="Z358">
        <v>1</v>
      </c>
      <c r="AA358" t="s">
        <v>139</v>
      </c>
      <c r="AB358">
        <v>142.6</v>
      </c>
      <c r="AC358" t="s">
        <v>132</v>
      </c>
      <c r="AD358" s="2">
        <v>45649</v>
      </c>
      <c r="AE358">
        <v>2</v>
      </c>
      <c r="AF358">
        <v>1.99</v>
      </c>
      <c r="AH358" t="e">
        <f ca="1">_xll.BDS(A358,"BEST_ANALYST_RECS_BULK","headers=n","startrow",MATCH(3,_xll.BDS(A358,"BEST_ANALYST_RECS_BULK","headers=n","endcol=9","startcol=9","array=t"),0),"endrow",MATCH(3,_xll.BDS(A358,"BEST_ANALYST_RECS_BULK","headers=n","endcol=9","startcol=9","array=t"),0),"cols=10;rows=1")</f>
        <v>#N/A</v>
      </c>
      <c r="AI358" t="s">
        <v>134</v>
      </c>
      <c r="AJ358" t="s">
        <v>196</v>
      </c>
      <c r="AK358">
        <v>1</v>
      </c>
      <c r="AL358" t="s">
        <v>139</v>
      </c>
      <c r="AM358">
        <v>142.6</v>
      </c>
      <c r="AN358" t="s">
        <v>132</v>
      </c>
      <c r="AO358" s="2">
        <v>45649</v>
      </c>
      <c r="AP358">
        <v>3</v>
      </c>
      <c r="AQ358">
        <v>-2.83</v>
      </c>
    </row>
    <row r="359" spans="1:43" x14ac:dyDescent="0.25">
      <c r="A359" t="s">
        <v>442</v>
      </c>
      <c r="B359">
        <f ca="1">_xll.BDH(A359,"BEST_EPS",$B$2,$B$2,"BEST_FPERIOD_OVERRIDE=1bf","fill=previous","Days=A")</f>
        <v>3.8639999999999999</v>
      </c>
      <c r="C359">
        <f ca="1">_xll.BDH(A359,"BEST_EPS",$B$2,$B$2,"BEST_FPERIOD_OVERRIDE=2bf","fill=previous","Days=A")</f>
        <v>4.4880000000000004</v>
      </c>
      <c r="D359">
        <f ca="1">_xll.BDH(A359,"BEST_EPS",$B$2,$B$2,"BEST_FPERIOD_OVERRIDE=3bf","fill=previous","Days=A")</f>
        <v>5.2169999999999996</v>
      </c>
      <c r="E359">
        <f ca="1">_xll.BDH(A359,"BEST_TARGET_PRICE",$B$2,$B$2,"fill=previous","Days=A")</f>
        <v>94.713999999999999</v>
      </c>
      <c r="F359">
        <f ca="1">_xll.BDH($A359,F$84,$B$2,$B$2,"Dir=V","Dts=H")</f>
        <v>83.99</v>
      </c>
      <c r="G359">
        <f ca="1">_xll.BDH($A359,G$84,$B$2,$B$2,"Dir=V","Dts=H")</f>
        <v>84.46</v>
      </c>
      <c r="H359">
        <f ca="1">_xll.BDH($A359,H$84,$B$2,$B$2,"Dir=V","Dts=H")</f>
        <v>82.67</v>
      </c>
      <c r="I359">
        <f ca="1">_xll.BDH($A359,I$84,$B$2,$B$2,"Dir=V","Dts=H")</f>
        <v>83.9</v>
      </c>
      <c r="J359">
        <f t="shared" ca="1" si="9"/>
        <v>93.666666666666671</v>
      </c>
      <c r="K359">
        <f t="shared" ca="1" si="10"/>
        <v>102</v>
      </c>
      <c r="L359" t="str">
        <f ca="1">_xll.BDS(A359,"BEST_ANALYST_RECS_BULK","headers=n","startrow",MATCH(1,_xll.BDS(A359,"BEST_ANALYST_RECS_BULK","headers=n","endcol=9","startcol=9","array=t"),0),"endrow",MATCH(1,_xll.BDS(A359,"BEST_ANALYST_RECS_BULK","headers=n","endcol=9","startcol=9","array=t"),0),"cols=10;rows=1")</f>
        <v>Wolfe Research</v>
      </c>
      <c r="M359" t="s">
        <v>272</v>
      </c>
      <c r="N359" t="s">
        <v>123</v>
      </c>
      <c r="O359">
        <v>5</v>
      </c>
      <c r="P359" t="s">
        <v>124</v>
      </c>
      <c r="Q359">
        <v>102</v>
      </c>
      <c r="R359" t="s">
        <v>132</v>
      </c>
      <c r="S359" s="2">
        <v>45708</v>
      </c>
      <c r="T359">
        <v>1</v>
      </c>
      <c r="U359">
        <v>46.78</v>
      </c>
      <c r="W359" t="str">
        <f ca="1">_xll.BDS(A359,"BEST_ANALYST_RECS_BULK","headers=n","startrow",MATCH(2,_xll.BDS(A359,"BEST_ANALYST_RECS_BULK","headers=n","endcol=9","startcol=9","array=t"),0),"endrow",MATCH(2,_xll.BDS(A359,"BEST_ANALYST_RECS_BULK","headers=n","endcol=9","startcol=9","array=t"),0),"cols=10;rows=1")</f>
        <v>Baptista Research</v>
      </c>
      <c r="X359" t="s">
        <v>134</v>
      </c>
      <c r="Y359" t="s">
        <v>196</v>
      </c>
      <c r="Z359">
        <v>1</v>
      </c>
      <c r="AA359" t="s">
        <v>139</v>
      </c>
      <c r="AB359">
        <v>82</v>
      </c>
      <c r="AC359" t="s">
        <v>132</v>
      </c>
      <c r="AD359" s="2">
        <v>45699</v>
      </c>
      <c r="AE359">
        <v>2</v>
      </c>
      <c r="AF359">
        <v>41.45</v>
      </c>
      <c r="AH359" t="str">
        <f ca="1">_xll.BDS(A359,"BEST_ANALYST_RECS_BULK","headers=n","startrow",MATCH(3,_xll.BDS(A359,"BEST_ANALYST_RECS_BULK","headers=n","endcol=9","startcol=9","array=t"),0),"endrow",MATCH(3,_xll.BDS(A359,"BEST_ANALYST_RECS_BULK","headers=n","endcol=9","startcol=9","array=t"),0),"cols=10;rows=1")</f>
        <v>Melius Research LLC</v>
      </c>
      <c r="AI359" t="s">
        <v>1525</v>
      </c>
      <c r="AJ359" t="s">
        <v>142</v>
      </c>
      <c r="AK359">
        <v>3</v>
      </c>
      <c r="AL359" t="s">
        <v>124</v>
      </c>
      <c r="AM359">
        <v>97</v>
      </c>
      <c r="AN359" t="s">
        <v>2226</v>
      </c>
      <c r="AO359" s="2">
        <v>45707</v>
      </c>
      <c r="AP359">
        <v>3</v>
      </c>
      <c r="AQ359">
        <v>32.97</v>
      </c>
    </row>
    <row r="360" spans="1:43" x14ac:dyDescent="0.25">
      <c r="A360" t="s">
        <v>747</v>
      </c>
      <c r="B360">
        <f ca="1">_xll.BDH(A360,"BEST_EPS",$B$2,$B$2,"BEST_FPERIOD_OVERRIDE=1bf","fill=previous","Days=A")</f>
        <v>6.1189999999999998</v>
      </c>
      <c r="C360">
        <f ca="1">_xll.BDH(A360,"BEST_EPS",$B$2,$B$2,"BEST_FPERIOD_OVERRIDE=2bf","fill=previous","Days=A")</f>
        <v>6.64</v>
      </c>
      <c r="D360">
        <f ca="1">_xll.BDH(A360,"BEST_EPS",$B$2,$B$2,"BEST_FPERIOD_OVERRIDE=3bf","fill=previous","Days=A")</f>
        <v>7.399</v>
      </c>
      <c r="E360">
        <f ca="1">_xll.BDH(A360,"BEST_TARGET_PRICE",$B$2,$B$2,"fill=previous","Days=A")</f>
        <v>187.56299999999999</v>
      </c>
      <c r="F360">
        <f ca="1">_xll.BDH($A360,F$84,$B$2,$B$2,"Dir=V","Dts=H")</f>
        <v>173.47</v>
      </c>
      <c r="G360">
        <f ca="1">_xll.BDH($A360,G$84,$B$2,$B$2,"Dir=V","Dts=H")</f>
        <v>176.35</v>
      </c>
      <c r="H360">
        <f ca="1">_xll.BDH($A360,H$84,$B$2,$B$2,"Dir=V","Dts=H")</f>
        <v>172.74</v>
      </c>
      <c r="I360">
        <f ca="1">_xll.BDH($A360,I$84,$B$2,$B$2,"Dir=V","Dts=H")</f>
        <v>174.05</v>
      </c>
      <c r="J360">
        <f t="shared" ca="1" si="9"/>
        <v>172</v>
      </c>
      <c r="K360">
        <f t="shared" ca="1" si="10"/>
        <v>189</v>
      </c>
      <c r="L360" t="str">
        <f ca="1">_xll.BDS(A360,"BEST_ANALYST_RECS_BULK","headers=n","startrow",MATCH(1,_xll.BDS(A360,"BEST_ANALYST_RECS_BULK","headers=n","endcol=9","startcol=9","array=t"),0),"endrow",MATCH(1,_xll.BDS(A360,"BEST_ANALYST_RECS_BULK","headers=n","endcol=9","startcol=9","array=t"),0),"cols=10;rows=1")</f>
        <v>Morningstar</v>
      </c>
      <c r="M360" t="s">
        <v>347</v>
      </c>
      <c r="N360" t="s">
        <v>142</v>
      </c>
      <c r="O360">
        <v>3</v>
      </c>
      <c r="P360" t="s">
        <v>124</v>
      </c>
      <c r="Q360">
        <v>189</v>
      </c>
      <c r="R360" t="s">
        <v>125</v>
      </c>
      <c r="S360" s="2">
        <v>45693</v>
      </c>
      <c r="T360">
        <v>1</v>
      </c>
      <c r="U360">
        <v>7.06</v>
      </c>
      <c r="W360" t="str">
        <f ca="1">_xll.BDS(A360,"BEST_ANALYST_RECS_BULK","headers=n","startrow",MATCH(2,_xll.BDS(A360,"BEST_ANALYST_RECS_BULK","headers=n","endcol=9","startcol=9","array=t"),0),"endrow",MATCH(2,_xll.BDS(A360,"BEST_ANALYST_RECS_BULK","headers=n","endcol=9","startcol=9","array=t"),0),"cols=10;rows=1")</f>
        <v>Autonomous Research</v>
      </c>
      <c r="X360" t="s">
        <v>2149</v>
      </c>
      <c r="Y360" t="s">
        <v>196</v>
      </c>
      <c r="Z360">
        <v>1</v>
      </c>
      <c r="AA360" t="s">
        <v>124</v>
      </c>
      <c r="AB360">
        <v>155</v>
      </c>
      <c r="AC360" t="s">
        <v>125</v>
      </c>
      <c r="AD360" s="2">
        <v>45699</v>
      </c>
      <c r="AE360">
        <v>2</v>
      </c>
      <c r="AF360">
        <v>0.64</v>
      </c>
      <c r="AH360" t="str">
        <f ca="1">_xll.BDS(A360,"BEST_ANALYST_RECS_BULK","headers=n","startrow",MATCH(3,_xll.BDS(A360,"BEST_ANALYST_RECS_BULK","headers=n","endcol=9","startcol=9","array=t"),0),"endrow",MATCH(3,_xll.BDS(A360,"BEST_ANALYST_RECS_BULK","headers=n","endcol=9","startcol=9","array=t"),0),"cols=10;rows=1")</f>
        <v>Citi</v>
      </c>
      <c r="AI360" t="s">
        <v>2061</v>
      </c>
      <c r="AJ360" t="s">
        <v>138</v>
      </c>
      <c r="AK360">
        <v>3</v>
      </c>
      <c r="AL360" t="s">
        <v>124</v>
      </c>
      <c r="AM360">
        <v>190</v>
      </c>
      <c r="AN360" t="s">
        <v>125</v>
      </c>
      <c r="AO360" s="2">
        <v>45713</v>
      </c>
      <c r="AP360">
        <v>3</v>
      </c>
      <c r="AQ360">
        <v>0</v>
      </c>
    </row>
    <row r="361" spans="1:43" x14ac:dyDescent="0.25">
      <c r="A361" t="s">
        <v>173</v>
      </c>
      <c r="B361">
        <f ca="1">_xll.BDH(A361,"BEST_EPS",$B$2,$B$2,"BEST_FPERIOD_OVERRIDE=1bf","fill=previous","Days=A")</f>
        <v>10.654999999999999</v>
      </c>
      <c r="C361">
        <f ca="1">_xll.BDH(A361,"BEST_EPS",$B$2,$B$2,"BEST_FPERIOD_OVERRIDE=2bf","fill=previous","Days=A")</f>
        <v>11.218</v>
      </c>
      <c r="D361">
        <f ca="1">_xll.BDH(A361,"BEST_EPS",$B$2,$B$2,"BEST_FPERIOD_OVERRIDE=3bf","fill=previous","Days=A")</f>
        <v>11.866</v>
      </c>
      <c r="E361">
        <f ca="1">_xll.BDH(A361,"BEST_TARGET_PRICE",$B$2,$B$2,"fill=previous","Days=A")</f>
        <v>170</v>
      </c>
      <c r="F361">
        <f ca="1">_xll.BDH($A361,F$84,$B$2,$B$2,"Dir=V","Dts=H")</f>
        <v>164.1</v>
      </c>
      <c r="G361">
        <f ca="1">_xll.BDH($A361,G$84,$B$2,$B$2,"Dir=V","Dts=H")</f>
        <v>166.43</v>
      </c>
      <c r="H361">
        <f ca="1">_xll.BDH($A361,H$84,$B$2,$B$2,"Dir=V","Dts=H")</f>
        <v>163.94</v>
      </c>
      <c r="I361">
        <f ca="1">_xll.BDH($A361,I$84,$B$2,$B$2,"Dir=V","Dts=H")</f>
        <v>166.09</v>
      </c>
      <c r="J361">
        <f t="shared" ca="1" si="9"/>
        <v>182</v>
      </c>
      <c r="K361">
        <f t="shared" ca="1" si="10"/>
        <v>185</v>
      </c>
      <c r="L361" t="str">
        <f ca="1">_xll.BDS(A361,"BEST_ANALYST_RECS_BULK","headers=n","startrow",MATCH(1,_xll.BDS(A361,"BEST_ANALYST_RECS_BULK","headers=n","endcol=9","startcol=9","array=t"),0),"endrow",MATCH(1,_xll.BDS(A361,"BEST_ANALYST_RECS_BULK","headers=n","endcol=9","startcol=9","array=t"),0),"cols=10;rows=1")</f>
        <v>Nykredit Bank</v>
      </c>
      <c r="M361" t="s">
        <v>1540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16.75</v>
      </c>
      <c r="W361" t="str">
        <f ca="1">_xll.BDS(A361,"BEST_ANALYST_RECS_BULK","headers=n","startrow",MATCH(2,_xll.BDS(A361,"BEST_ANALYST_RECS_BULK","headers=n","endcol=9","startcol=9","array=t"),0),"endrow",MATCH(2,_xll.BDS(A361,"BEST_ANALYST_RECS_BULK","headers=n","endcol=9","startcol=9","array=t"),0),"cols=10;rows=1")</f>
        <v>HSBC</v>
      </c>
      <c r="X361" t="s">
        <v>1464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15.97</v>
      </c>
      <c r="AH361" t="str">
        <f ca="1">_xll.BDS(A361,"BEST_ANALYST_RECS_BULK","headers=n","startrow",MATCH(3,_xll.BDS(A361,"BEST_ANALYST_RECS_BULK","headers=n","endcol=9","startcol=9","array=t"),0),"endrow",MATCH(3,_xll.BDS(A361,"BEST_ANALYST_RECS_BULK","headers=n","endcol=9","startcol=9","array=t"),0),"cols=10;rows=1")</f>
        <v>RBC Capital</v>
      </c>
      <c r="AI361" t="s">
        <v>2221</v>
      </c>
      <c r="AJ361" t="s">
        <v>123</v>
      </c>
      <c r="AK361">
        <v>5</v>
      </c>
      <c r="AL361" t="s">
        <v>124</v>
      </c>
      <c r="AM361">
        <v>181</v>
      </c>
      <c r="AN361" t="s">
        <v>132</v>
      </c>
      <c r="AO361" s="2">
        <v>45706</v>
      </c>
      <c r="AP361">
        <v>3</v>
      </c>
      <c r="AQ361">
        <v>4.43</v>
      </c>
    </row>
    <row r="362" spans="1:43" x14ac:dyDescent="0.25">
      <c r="A362" t="s">
        <v>748</v>
      </c>
      <c r="B362">
        <f ca="1">_xll.BDH(A362,"BEST_EPS",$B$2,$B$2,"BEST_FPERIOD_OVERRIDE=1bf","fill=previous","Days=A")</f>
        <v>2.1019999999999999</v>
      </c>
      <c r="C362">
        <f ca="1">_xll.BDH(A362,"BEST_EPS",$B$2,$B$2,"BEST_FPERIOD_OVERRIDE=2bf","fill=previous","Days=A")</f>
        <v>2.2639999999999998</v>
      </c>
      <c r="D362" t="str">
        <f ca="1">_xll.BDH(A362,"BEST_EPS",$B$2,$B$2,"BEST_FPERIOD_OVERRIDE=3bf","fill=previous","Days=A")</f>
        <v>#N/A N/A</v>
      </c>
      <c r="E362">
        <f ca="1">_xll.BDH(A362,"BEST_TARGET_PRICE",$B$2,$B$2,"fill=previous","Days=A")</f>
        <v>39.875</v>
      </c>
      <c r="F362">
        <f ca="1">_xll.BDH($A362,F$84,$B$2,$B$2,"Dir=V","Dts=H")</f>
        <v>36.19</v>
      </c>
      <c r="G362">
        <f ca="1">_xll.BDH($A362,G$84,$B$2,$B$2,"Dir=V","Dts=H")</f>
        <v>36.33</v>
      </c>
      <c r="H362">
        <f ca="1">_xll.BDH($A362,H$84,$B$2,$B$2,"Dir=V","Dts=H")</f>
        <v>35.93</v>
      </c>
      <c r="I362">
        <f ca="1">_xll.BDH($A362,I$84,$B$2,$B$2,"Dir=V","Dts=H")</f>
        <v>36.03</v>
      </c>
      <c r="J362">
        <f t="shared" ca="1" si="9"/>
        <v>41.166666666666664</v>
      </c>
      <c r="K362">
        <f t="shared" ca="1" si="10"/>
        <v>40.1</v>
      </c>
      <c r="L362" t="str">
        <f ca="1">_xll.BDS(A362,"BEST_ANALYST_RECS_BULK","headers=n","startrow",MATCH(1,_xll.BDS(A362,"BEST_ANALYST_RECS_BULK","headers=n","endcol=9","startcol=9","array=t"),0),"endrow",MATCH(1,_xll.BDS(A362,"BEST_ANALYST_RECS_BULK","headers=n","endcol=9","startcol=9","array=t"),0),"cols=10;rows=1")</f>
        <v>Baptista Research</v>
      </c>
      <c r="M362" t="s">
        <v>134</v>
      </c>
      <c r="N362" t="s">
        <v>196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4.75</v>
      </c>
      <c r="W362" t="str">
        <f ca="1">_xll.BDS(A362,"BEST_ANALYST_RECS_BULK","headers=n","startrow",MATCH(2,_xll.BDS(A362,"BEST_ANALYST_RECS_BULK","headers=n","endcol=9","startcol=9","array=t"),0),"endrow",MATCH(2,_xll.BDS(A362,"BEST_ANALYST_RECS_BULK","headers=n","endcol=9","startcol=9","array=t"),0),"cols=10;rows=1")</f>
        <v>Evercore ISI</v>
      </c>
      <c r="X362" t="s">
        <v>199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0.87</v>
      </c>
      <c r="AH362" t="str">
        <f ca="1">_xll.BDS(A362,"BEST_ANALYST_RECS_BULK","headers=n","startrow",MATCH(3,_xll.BDS(A362,"BEST_ANALYST_RECS_BULK","headers=n","endcol=9","startcol=9","array=t"),0),"endrow",MATCH(3,_xll.BDS(A362,"BEST_ANALYST_RECS_BULK","headers=n","endcol=9","startcol=9","array=t"),0),"cols=10;rows=1")</f>
        <v>BNP Paribas Exane</v>
      </c>
      <c r="AI362" t="s">
        <v>2217</v>
      </c>
      <c r="AJ362" t="s">
        <v>138</v>
      </c>
      <c r="AK362">
        <v>3</v>
      </c>
      <c r="AL362" t="s">
        <v>124</v>
      </c>
      <c r="AM362">
        <v>40</v>
      </c>
      <c r="AN362" t="s">
        <v>125</v>
      </c>
      <c r="AO362" s="2">
        <v>45698</v>
      </c>
      <c r="AP362">
        <v>3</v>
      </c>
      <c r="AQ362">
        <v>0</v>
      </c>
    </row>
    <row r="363" spans="1:43" x14ac:dyDescent="0.25">
      <c r="A363" t="s">
        <v>160</v>
      </c>
      <c r="B363">
        <f ca="1">_xll.BDH(A363,"BEST_EPS",$B$2,$B$2,"BEST_FPERIOD_OVERRIDE=1bf","fill=previous","Days=A")</f>
        <v>18.507999999999999</v>
      </c>
      <c r="C363">
        <f ca="1">_xll.BDH(A363,"BEST_EPS",$B$2,$B$2,"BEST_FPERIOD_OVERRIDE=2bf","fill=previous","Days=A")</f>
        <v>19.91</v>
      </c>
      <c r="D363">
        <f ca="1">_xll.BDH(A363,"BEST_EPS",$B$2,$B$2,"BEST_FPERIOD_OVERRIDE=3bf","fill=previous","Days=A")</f>
        <v>21.18</v>
      </c>
      <c r="E363">
        <f ca="1">_xll.BDH(A363,"BEST_TARGET_PRICE",$B$2,$B$2,"fill=previous","Days=A")</f>
        <v>271.76</v>
      </c>
      <c r="F363">
        <f ca="1">_xll.BDH($A363,F$84,$B$2,$B$2,"Dir=V","Dts=H")</f>
        <v>262.23</v>
      </c>
      <c r="G363">
        <f ca="1">_xll.BDH($A363,G$84,$B$2,$B$2,"Dir=V","Dts=H")</f>
        <v>263</v>
      </c>
      <c r="H363">
        <f ca="1">_xll.BDH($A363,H$84,$B$2,$B$2,"Dir=V","Dts=H")</f>
        <v>253.35</v>
      </c>
      <c r="I363">
        <f ca="1">_xll.BDH($A363,I$84,$B$2,$B$2,"Dir=V","Dts=H")</f>
        <v>257.39999999999998</v>
      </c>
      <c r="J363">
        <f t="shared" ca="1" si="9"/>
        <v>302.5</v>
      </c>
      <c r="K363">
        <f t="shared" ca="1" si="10"/>
        <v>330</v>
      </c>
      <c r="L363" t="str">
        <f ca="1">_xll.BDS(A363,"BEST_ANALYST_RECS_BULK","headers=n","startrow",MATCH(1,_xll.BDS(A363,"BEST_ANALYST_RECS_BULK","headers=n","endcol=9","startcol=9","array=t"),0),"endrow",MATCH(1,_xll.BDS(A363,"BEST_ANALYST_RECS_BULK","headers=n","endcol=9","startcol=9","array=t"),0),"cols=10;rows=1")</f>
        <v>Barclays</v>
      </c>
      <c r="M363" t="s">
        <v>2170</v>
      </c>
      <c r="N363" t="s">
        <v>136</v>
      </c>
      <c r="O363">
        <v>5</v>
      </c>
      <c r="P363" t="s">
        <v>124</v>
      </c>
      <c r="Q363">
        <v>330</v>
      </c>
      <c r="R363" t="s">
        <v>125</v>
      </c>
      <c r="S363" s="2">
        <v>45705</v>
      </c>
      <c r="T363">
        <v>1</v>
      </c>
      <c r="U363">
        <v>45.28</v>
      </c>
      <c r="W363" t="str">
        <f ca="1">_xll.BDS(A363,"BEST_ANALYST_RECS_BULK","headers=n","startrow",MATCH(2,_xll.BDS(A363,"BEST_ANALYST_RECS_BULK","headers=n","endcol=9","startcol=9","array=t"),0),"endrow",MATCH(2,_xll.BDS(A363,"BEST_ANALYST_RECS_BULK","headers=n","endcol=9","startcol=9","array=t"),0),"cols=10;rows=1")</f>
        <v>Phillip Securities</v>
      </c>
      <c r="X363" t="s">
        <v>2065</v>
      </c>
      <c r="Y363" t="s">
        <v>129</v>
      </c>
      <c r="Z363">
        <v>4</v>
      </c>
      <c r="AA363" t="s">
        <v>124</v>
      </c>
      <c r="AB363">
        <v>275</v>
      </c>
      <c r="AC363" t="s">
        <v>125</v>
      </c>
      <c r="AD363" s="2">
        <v>45677</v>
      </c>
      <c r="AE363">
        <v>2</v>
      </c>
      <c r="AF363">
        <v>37.200000000000003</v>
      </c>
      <c r="AH363" t="str">
        <f ca="1">_xll.BDS(A363,"BEST_ANALYST_RECS_BULK","headers=n","startrow",MATCH(3,_xll.BDS(A363,"BEST_ANALYST_RECS_BULK","headers=n","endcol=9","startcol=9","array=t"),0),"endrow",MATCH(3,_xll.BDS(A363,"BEST_ANALYST_RECS_BULK","headers=n","endcol=9","startcol=9","array=t"),0),"cols=10;rows=1")</f>
        <v>Oppenheimer</v>
      </c>
      <c r="AI363" t="s">
        <v>240</v>
      </c>
      <c r="AJ363" t="s">
        <v>186</v>
      </c>
      <c r="AK363">
        <v>3</v>
      </c>
      <c r="AL363" t="s">
        <v>124</v>
      </c>
      <c r="AM363" t="s">
        <v>143</v>
      </c>
      <c r="AN363" t="s">
        <v>125</v>
      </c>
      <c r="AO363" s="2">
        <v>45691</v>
      </c>
      <c r="AP363">
        <v>3</v>
      </c>
      <c r="AQ363">
        <v>33.159999999999997</v>
      </c>
    </row>
    <row r="364" spans="1:43" x14ac:dyDescent="0.25">
      <c r="A364" t="s">
        <v>574</v>
      </c>
      <c r="B364">
        <f ca="1">_xll.BDH(A364,"BEST_EPS",$B$2,$B$2,"BEST_FPERIOD_OVERRIDE=1bf","fill=previous","Days=A")</f>
        <v>3.9470000000000001</v>
      </c>
      <c r="C364">
        <f ca="1">_xll.BDH(A364,"BEST_EPS",$B$2,$B$2,"BEST_FPERIOD_OVERRIDE=2bf","fill=previous","Days=A")</f>
        <v>4.165</v>
      </c>
      <c r="D364">
        <f ca="1">_xll.BDH(A364,"BEST_EPS",$B$2,$B$2,"BEST_FPERIOD_OVERRIDE=3bf","fill=previous","Days=A")</f>
        <v>4.4169999999999998</v>
      </c>
      <c r="E364">
        <f ca="1">_xll.BDH(A364,"BEST_TARGET_PRICE",$B$2,$B$2,"fill=previous","Days=A")</f>
        <v>81.75</v>
      </c>
      <c r="F364">
        <f ca="1">_xll.BDH($A364,F$84,$B$2,$B$2,"Dir=V","Dts=H")</f>
        <v>82.75</v>
      </c>
      <c r="G364">
        <f ca="1">_xll.BDH($A364,G$84,$B$2,$B$2,"Dir=V","Dts=H")</f>
        <v>82.85</v>
      </c>
      <c r="H364">
        <f ca="1">_xll.BDH($A364,H$84,$B$2,$B$2,"Dir=V","Dts=H")</f>
        <v>82.68</v>
      </c>
      <c r="I364">
        <f ca="1">_xll.BDH($A364,I$84,$B$2,$B$2,"Dir=V","Dts=H")</f>
        <v>82.69</v>
      </c>
      <c r="J364">
        <f t="shared" ca="1" si="9"/>
        <v>83.5</v>
      </c>
      <c r="K364">
        <f t="shared" ca="1" si="10"/>
        <v>83.5</v>
      </c>
      <c r="L364" t="str">
        <f ca="1">_xll.BDS(A364,"BEST_ANALYST_RECS_BULK","headers=n","startrow",MATCH(1,_xll.BDS(A364,"BEST_ANALYST_RECS_BULK","headers=n","endcol=9","startcol=9","array=t"),0),"endrow",MATCH(1,_xll.BDS(A364,"BEST_ANALYST_RECS_BULK","headers=n","endcol=9","startcol=9","array=t"),0),"cols=10;rows=1")</f>
        <v>D.A. Davidson</v>
      </c>
      <c r="M364" t="s">
        <v>1434</v>
      </c>
      <c r="N364" t="s">
        <v>138</v>
      </c>
      <c r="O364">
        <v>3</v>
      </c>
      <c r="P364" t="s">
        <v>124</v>
      </c>
      <c r="Q364">
        <v>83.5</v>
      </c>
      <c r="R364" t="s">
        <v>125</v>
      </c>
      <c r="S364" s="2">
        <v>45705</v>
      </c>
      <c r="T364">
        <v>1</v>
      </c>
      <c r="U364">
        <v>47.64</v>
      </c>
      <c r="W364" t="str">
        <f ca="1">_xll.BDS(A364,"BEST_ANALYST_RECS_BULK","headers=n","startrow",MATCH(2,_xll.BDS(A364,"BEST_ANALYST_RECS_BULK","headers=n","endcol=9","startcol=9","array=t"),0),"endrow",MATCH(2,_xll.BDS(A364,"BEST_ANALYST_RECS_BULK","headers=n","endcol=9","startcol=9","array=t"),0),"cols=10;rows=1")</f>
        <v>Argus Research Company</v>
      </c>
      <c r="X364" t="s">
        <v>575</v>
      </c>
      <c r="Y364" t="s">
        <v>142</v>
      </c>
      <c r="Z364">
        <v>3</v>
      </c>
      <c r="AA364" t="s">
        <v>124</v>
      </c>
      <c r="AB364" t="s">
        <v>143</v>
      </c>
      <c r="AC364" t="s">
        <v>125</v>
      </c>
      <c r="AD364" s="2">
        <v>45644</v>
      </c>
      <c r="AE364">
        <v>2</v>
      </c>
      <c r="AF364">
        <v>46.65</v>
      </c>
      <c r="AH364" t="str">
        <f ca="1">_xll.BDS(A364,"BEST_ANALYST_RECS_BULK","headers=n","startrow",MATCH(3,_xll.BDS(A364,"BEST_ANALYST_RECS_BULK","headers=n","endcol=9","startcol=9","array=t"),0),"endrow",MATCH(3,_xll.BDS(A364,"BEST_ANALYST_RECS_BULK","headers=n","endcol=9","startcol=9","array=t"),0),"cols=10;rows=1")</f>
        <v>Hedgeye Risk Management</v>
      </c>
      <c r="AI364" t="s">
        <v>153</v>
      </c>
      <c r="AJ364" t="s">
        <v>251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45.02</v>
      </c>
    </row>
    <row r="365" spans="1:43" x14ac:dyDescent="0.25">
      <c r="A365" t="s">
        <v>428</v>
      </c>
      <c r="B365">
        <f ca="1">_xll.BDH(A365,"BEST_EPS",$B$2,$B$2,"BEST_FPERIOD_OVERRIDE=1bf","fill=previous","Days=A")</f>
        <v>2.0510000000000002</v>
      </c>
      <c r="C365">
        <f ca="1">_xll.BDH(A365,"BEST_EPS",$B$2,$B$2,"BEST_FPERIOD_OVERRIDE=2bf","fill=previous","Days=A")</f>
        <v>2.1960000000000002</v>
      </c>
      <c r="D365">
        <f ca="1">_xll.BDH(A365,"BEST_EPS",$B$2,$B$2,"BEST_FPERIOD_OVERRIDE=3bf","fill=previous","Days=A")</f>
        <v>2.343</v>
      </c>
      <c r="E365">
        <f ca="1">_xll.BDH(A365,"BEST_TARGET_PRICE",$B$2,$B$2,"fill=previous","Days=A")</f>
        <v>37.353000000000002</v>
      </c>
      <c r="F365">
        <f ca="1">_xll.BDH($A365,F$84,$B$2,$B$2,"Dir=V","Dts=H")</f>
        <v>34.92</v>
      </c>
      <c r="G365">
        <f ca="1">_xll.BDH($A365,G$84,$B$2,$B$2,"Dir=V","Dts=H")</f>
        <v>35.965000000000003</v>
      </c>
      <c r="H365">
        <f ca="1">_xll.BDH($A365,H$84,$B$2,$B$2,"Dir=V","Dts=H")</f>
        <v>34.549999999999997</v>
      </c>
      <c r="I365">
        <f ca="1">_xll.BDH($A365,I$84,$B$2,$B$2,"Dir=V","Dts=H")</f>
        <v>34.94</v>
      </c>
      <c r="J365">
        <f t="shared" ca="1" si="9"/>
        <v>39.733333333333334</v>
      </c>
      <c r="K365">
        <f t="shared" ca="1" si="10"/>
        <v>38.6</v>
      </c>
      <c r="L365" t="e">
        <f ca="1">_xll.BDS(A365,"BEST_ANALYST_RECS_BULK","headers=n","startrow",MATCH(1,_xll.BDS(A365,"BEST_ANALYST_RECS_BULK","headers=n","endcol=9","startcol=9","array=t"),0),"endrow",MATCH(1,_xll.BDS(A365,"BEST_ANALYST_RECS_BULK","headers=n","endcol=9","startcol=9","array=t"),0),"cols=10;rows=1")</f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tr">
        <f ca="1">_xll.BDS(A365,"BEST_ANALYST_RECS_BULK","headers=n","startrow",MATCH(2,_xll.BDS(A365,"BEST_ANALYST_RECS_BULK","headers=n","endcol=9","startcol=9","array=t"),0),"endrow",MATCH(2,_xll.BDS(A365,"BEST_ANALYST_RECS_BULK","headers=n","endcol=9","startcol=9","array=t"),0),"cols=10;rows=1")</f>
        <v>RBC Capital</v>
      </c>
      <c r="X365" t="s">
        <v>1336</v>
      </c>
      <c r="Y365" t="s">
        <v>123</v>
      </c>
      <c r="Z365">
        <v>5</v>
      </c>
      <c r="AA365" t="s">
        <v>124</v>
      </c>
      <c r="AB365">
        <v>42</v>
      </c>
      <c r="AC365" t="s">
        <v>132</v>
      </c>
      <c r="AD365" s="2">
        <v>45713</v>
      </c>
      <c r="AE365">
        <v>2</v>
      </c>
      <c r="AF365">
        <v>16.09</v>
      </c>
      <c r="AH365" t="str">
        <f ca="1">_xll.BDS(A365,"BEST_ANALYST_RECS_BULK","headers=n","startrow",MATCH(3,_xll.BDS(A365,"BEST_ANALYST_RECS_BULK","headers=n","endcol=9","startcol=9","array=t"),0),"endrow",MATCH(3,_xll.BDS(A365,"BEST_ANALYST_RECS_BULK","headers=n","endcol=9","startcol=9","array=t"),0),"cols=10;rows=1")</f>
        <v>Baptista Research</v>
      </c>
      <c r="AI365" t="s">
        <v>134</v>
      </c>
      <c r="AJ365" t="s">
        <v>142</v>
      </c>
      <c r="AK365">
        <v>3</v>
      </c>
      <c r="AL365" t="s">
        <v>124</v>
      </c>
      <c r="AM365">
        <v>38.6</v>
      </c>
      <c r="AN365" t="s">
        <v>132</v>
      </c>
      <c r="AO365" s="2">
        <v>45595</v>
      </c>
      <c r="AP365">
        <v>3</v>
      </c>
      <c r="AQ365">
        <v>12.84</v>
      </c>
    </row>
    <row r="366" spans="1:43" x14ac:dyDescent="0.25">
      <c r="A366" t="s">
        <v>727</v>
      </c>
      <c r="B366">
        <f ca="1">_xll.BDH(A366,"BEST_EPS",$B$2,$B$2,"BEST_FPERIOD_OVERRIDE=1bf","fill=previous","Days=A")</f>
        <v>1.53</v>
      </c>
      <c r="C366">
        <f ca="1">_xll.BDH(A366,"BEST_EPS",$B$2,$B$2,"BEST_FPERIOD_OVERRIDE=2bf","fill=previous","Days=A")</f>
        <v>1.788</v>
      </c>
      <c r="D366" t="str">
        <f ca="1">_xll.BDH(A366,"BEST_EPS",$B$2,$B$2,"BEST_FPERIOD_OVERRIDE=3bf","fill=previous","Days=A")</f>
        <v>#N/A N/A</v>
      </c>
      <c r="E366">
        <f ca="1">_xll.BDH(A366,"BEST_TARGET_PRICE",$B$2,$B$2,"fill=previous","Days=A")</f>
        <v>19.867999999999999</v>
      </c>
      <c r="F366">
        <f ca="1">_xll.BDH($A366,F$84,$B$2,$B$2,"Dir=V","Dts=H")</f>
        <v>16.91</v>
      </c>
      <c r="G366">
        <f ca="1">_xll.BDH($A366,G$84,$B$2,$B$2,"Dir=V","Dts=H")</f>
        <v>16.975000000000001</v>
      </c>
      <c r="H366">
        <f ca="1">_xll.BDH($A366,H$84,$B$2,$B$2,"Dir=V","Dts=H")</f>
        <v>16.57</v>
      </c>
      <c r="I366">
        <f ca="1">_xll.BDH($A366,I$84,$B$2,$B$2,"Dir=V","Dts=H")</f>
        <v>16.670000000000002</v>
      </c>
      <c r="J366">
        <f t="shared" ca="1" si="9"/>
        <v>20</v>
      </c>
      <c r="K366">
        <f t="shared" ca="1" si="10"/>
        <v>20</v>
      </c>
      <c r="L366" t="str">
        <f ca="1">_xll.BDS(A366,"BEST_ANALYST_RECS_BULK","headers=n","startrow",MATCH(1,_xll.BDS(A366,"BEST_ANALYST_RECS_BULK","headers=n","endcol=9","startcol=9","array=t"),0),"endrow",MATCH(1,_xll.BDS(A366,"BEST_ANALYST_RECS_BULK","headers=n","endcol=9","startcol=9","array=t"),0),"cols=10;rows=1")</f>
        <v>Citi</v>
      </c>
      <c r="M366" t="s">
        <v>225</v>
      </c>
      <c r="N366" t="s">
        <v>138</v>
      </c>
      <c r="O366">
        <v>3</v>
      </c>
      <c r="P366" t="s">
        <v>124</v>
      </c>
      <c r="Q366">
        <v>20</v>
      </c>
      <c r="R366" t="s">
        <v>125</v>
      </c>
      <c r="S366" s="2">
        <v>45684</v>
      </c>
      <c r="T366">
        <v>1</v>
      </c>
      <c r="U366">
        <v>40.01</v>
      </c>
      <c r="W366" t="str">
        <f ca="1">_xll.BDS(A366,"BEST_ANALYST_RECS_BULK","headers=n","startrow",MATCH(2,_xll.BDS(A366,"BEST_ANALYST_RECS_BULK","headers=n","endcol=9","startcol=9","array=t"),0),"endrow",MATCH(2,_xll.BDS(A366,"BEST_ANALYST_RECS_BULK","headers=n","endcol=9","startcol=9","array=t"),0),"cols=10;rows=1")</f>
        <v>Baird</v>
      </c>
      <c r="X366" t="s">
        <v>362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45687</v>
      </c>
      <c r="AE366">
        <v>2</v>
      </c>
      <c r="AF366">
        <v>27.15</v>
      </c>
      <c r="AH366" t="str">
        <f ca="1">_xll.BDS(A366,"BEST_ANALYST_RECS_BULK","headers=n","startrow",MATCH(3,_xll.BDS(A366,"BEST_ANALYST_RECS_BULK","headers=n","endcol=9","startcol=9","array=t"),0),"endrow",MATCH(3,_xll.BDS(A366,"BEST_ANALYST_RECS_BULK","headers=n","endcol=9","startcol=9","array=t"),0),"cols=10;rows=1")</f>
        <v>RBC Capital</v>
      </c>
      <c r="AI366" t="s">
        <v>680</v>
      </c>
      <c r="AJ366" t="s">
        <v>123</v>
      </c>
      <c r="AK366">
        <v>5</v>
      </c>
      <c r="AL366" t="s">
        <v>124</v>
      </c>
      <c r="AM366">
        <v>18</v>
      </c>
      <c r="AN366" t="s">
        <v>132</v>
      </c>
      <c r="AO366" s="2">
        <v>45709</v>
      </c>
      <c r="AP366">
        <v>3</v>
      </c>
      <c r="AQ366">
        <v>23.88</v>
      </c>
    </row>
    <row r="367" spans="1:43" x14ac:dyDescent="0.25">
      <c r="A367" t="s">
        <v>588</v>
      </c>
      <c r="B367">
        <f ca="1">_xll.BDH(A367,"BEST_EPS",$B$2,$B$2,"BEST_FPERIOD_OVERRIDE=1bf","fill=previous","Days=A")</f>
        <v>7.274</v>
      </c>
      <c r="C367">
        <f ca="1">_xll.BDH(A367,"BEST_EPS",$B$2,$B$2,"BEST_FPERIOD_OVERRIDE=2bf","fill=previous","Days=A")</f>
        <v>8.3640000000000008</v>
      </c>
      <c r="D367">
        <f ca="1">_xll.BDH(A367,"BEST_EPS",$B$2,$B$2,"BEST_FPERIOD_OVERRIDE=3bf","fill=previous","Days=A")</f>
        <v>9.5190000000000001</v>
      </c>
      <c r="E367">
        <f ca="1">_xll.BDH(A367,"BEST_TARGET_PRICE",$B$2,$B$2,"fill=previous","Days=A")</f>
        <v>184.571</v>
      </c>
      <c r="F367">
        <f ca="1">_xll.BDH($A367,F$84,$B$2,$B$2,"Dir=V","Dts=H")</f>
        <v>170.44</v>
      </c>
      <c r="G367">
        <f ca="1">_xll.BDH($A367,G$84,$B$2,$B$2,"Dir=V","Dts=H")</f>
        <v>173.15</v>
      </c>
      <c r="H367">
        <f ca="1">_xll.BDH($A367,H$84,$B$2,$B$2,"Dir=V","Dts=H")</f>
        <v>167.5</v>
      </c>
      <c r="I367">
        <f ca="1">_xll.BDH($A367,I$84,$B$2,$B$2,"Dir=V","Dts=H")</f>
        <v>172.17</v>
      </c>
      <c r="J367">
        <f t="shared" ca="1" si="9"/>
        <v>179</v>
      </c>
      <c r="K367">
        <f t="shared" ca="1" si="10"/>
        <v>200</v>
      </c>
      <c r="L367" t="str">
        <f ca="1">_xll.BDS(A367,"BEST_ANALYST_RECS_BULK","headers=n","startrow",MATCH(1,_xll.BDS(A367,"BEST_ANALYST_RECS_BULK","headers=n","endcol=9","startcol=9","array=t"),0),"endrow",MATCH(1,_xll.BDS(A367,"BEST_ANALYST_RECS_BULK","headers=n","endcol=9","startcol=9","array=t"),0),"cols=10;rows=1")</f>
        <v>Morningstar</v>
      </c>
      <c r="M367" t="s">
        <v>541</v>
      </c>
      <c r="N367" t="s">
        <v>147</v>
      </c>
      <c r="O367">
        <v>1</v>
      </c>
      <c r="P367" t="s">
        <v>139</v>
      </c>
      <c r="Q367">
        <v>157</v>
      </c>
      <c r="R367" t="s">
        <v>125</v>
      </c>
      <c r="S367" s="2">
        <v>45691</v>
      </c>
      <c r="T367">
        <v>1</v>
      </c>
      <c r="U367">
        <v>20</v>
      </c>
      <c r="W367" t="str">
        <f ca="1">_xll.BDS(A367,"BEST_ANALYST_RECS_BULK","headers=n","startrow",MATCH(2,_xll.BDS(A367,"BEST_ANALYST_RECS_BULK","headers=n","endcol=9","startcol=9","array=t"),0),"endrow",MATCH(2,_xll.BDS(A367,"BEST_ANALYST_RECS_BULK","headers=n","endcol=9","startcol=9","array=t"),0),"cols=10;rows=1")</f>
        <v>Morgan Stanley</v>
      </c>
      <c r="X367" t="s">
        <v>1503</v>
      </c>
      <c r="Y367" t="s">
        <v>172</v>
      </c>
      <c r="Z367">
        <v>5</v>
      </c>
      <c r="AA367" t="s">
        <v>124</v>
      </c>
      <c r="AB367">
        <v>180</v>
      </c>
      <c r="AC367" t="s">
        <v>132</v>
      </c>
      <c r="AD367" s="2">
        <v>45709</v>
      </c>
      <c r="AE367">
        <v>2</v>
      </c>
      <c r="AF367">
        <v>15.67</v>
      </c>
      <c r="AH367" t="str">
        <f ca="1">_xll.BDS(A367,"BEST_ANALYST_RECS_BULK","headers=n","startrow",MATCH(3,_xll.BDS(A367,"BEST_ANALYST_RECS_BULK","headers=n","endcol=9","startcol=9","array=t"),0),"endrow",MATCH(3,_xll.BDS(A367,"BEST_ANALYST_RECS_BULK","headers=n","endcol=9","startcol=9","array=t"),0),"cols=10;rows=1")</f>
        <v>Barclays</v>
      </c>
      <c r="AI367" t="s">
        <v>1433</v>
      </c>
      <c r="AJ367" t="s">
        <v>136</v>
      </c>
      <c r="AK367">
        <v>5</v>
      </c>
      <c r="AL367" t="s">
        <v>124</v>
      </c>
      <c r="AM367">
        <v>200</v>
      </c>
      <c r="AN367" t="s">
        <v>125</v>
      </c>
      <c r="AO367" s="2">
        <v>45712</v>
      </c>
      <c r="AP367">
        <v>3</v>
      </c>
      <c r="AQ367">
        <v>12.97</v>
      </c>
    </row>
    <row r="368" spans="1:43" x14ac:dyDescent="0.25">
      <c r="A368" t="s">
        <v>469</v>
      </c>
      <c r="B368">
        <f ca="1">_xll.BDH(A368,"BEST_EPS",$B$2,$B$2,"BEST_FPERIOD_OVERRIDE=1bf","fill=previous","Days=A")</f>
        <v>2.7309999999999999</v>
      </c>
      <c r="C368">
        <f ca="1">_xll.BDH(A368,"BEST_EPS",$B$2,$B$2,"BEST_FPERIOD_OVERRIDE=2bf","fill=previous","Days=A")</f>
        <v>2.8639999999999999</v>
      </c>
      <c r="D368">
        <f ca="1">_xll.BDH(A368,"BEST_EPS",$B$2,$B$2,"BEST_FPERIOD_OVERRIDE=3bf","fill=previous","Days=A")</f>
        <v>3.07</v>
      </c>
      <c r="E368">
        <f ca="1">_xll.BDH(A368,"BEST_TARGET_PRICE",$B$2,$B$2,"fill=previous","Days=A")</f>
        <v>31.681999999999999</v>
      </c>
      <c r="F368">
        <f ca="1">_xll.BDH($A368,F$84,$B$2,$B$2,"Dir=V","Dts=H")</f>
        <v>31.5</v>
      </c>
      <c r="G368">
        <f ca="1">_xll.BDH($A368,G$84,$B$2,$B$2,"Dir=V","Dts=H")</f>
        <v>31.895</v>
      </c>
      <c r="H368">
        <f ca="1">_xll.BDH($A368,H$84,$B$2,$B$2,"Dir=V","Dts=H")</f>
        <v>31.32</v>
      </c>
      <c r="I368">
        <f ca="1">_xll.BDH($A368,I$84,$B$2,$B$2,"Dir=V","Dts=H")</f>
        <v>31.73</v>
      </c>
      <c r="J368">
        <f t="shared" ca="1" si="9"/>
        <v>30</v>
      </c>
      <c r="K368">
        <f t="shared" ca="1" si="10"/>
        <v>31</v>
      </c>
      <c r="L368" t="str">
        <f ca="1">_xll.BDS(A368,"BEST_ANALYST_RECS_BULK","headers=n","startrow",MATCH(1,_xll.BDS(A368,"BEST_ANALYST_RECS_BULK","headers=n","endcol=9","startcol=9","array=t"),0),"endrow",MATCH(1,_xll.BDS(A368,"BEST_ANALYST_RECS_BULK","headers=n","endcol=9","startcol=9","array=t"),0),"cols=10;rows=1")</f>
        <v>Hedgeye Risk Management</v>
      </c>
      <c r="M368" t="s">
        <v>153</v>
      </c>
      <c r="N368" t="s">
        <v>1408</v>
      </c>
      <c r="O368">
        <v>1</v>
      </c>
      <c r="P368" t="s">
        <v>124</v>
      </c>
      <c r="Q368" t="s">
        <v>143</v>
      </c>
      <c r="R368" t="s">
        <v>125</v>
      </c>
      <c r="S368" s="2">
        <v>45712</v>
      </c>
      <c r="T368">
        <v>1</v>
      </c>
      <c r="U368">
        <v>7.05</v>
      </c>
      <c r="W368" t="str">
        <f ca="1">_xll.BDS(A368,"BEST_ANALYST_RECS_BULK","headers=n","startrow",MATCH(2,_xll.BDS(A368,"BEST_ANALYST_RECS_BULK","headers=n","endcol=9","startcol=9","array=t"),0),"endrow",MATCH(2,_xll.BDS(A368,"BEST_ANALYST_RECS_BULK","headers=n","endcol=9","startcol=9","array=t"),0),"cols=10;rows=1")</f>
        <v>Baptista Research</v>
      </c>
      <c r="X368" t="s">
        <v>134</v>
      </c>
      <c r="Y368" t="s">
        <v>123</v>
      </c>
      <c r="Z368">
        <v>5</v>
      </c>
      <c r="AA368" t="s">
        <v>135</v>
      </c>
      <c r="AB368">
        <v>35.6</v>
      </c>
      <c r="AC368" t="s">
        <v>132</v>
      </c>
      <c r="AD368" s="2">
        <v>45708</v>
      </c>
      <c r="AE368">
        <v>2</v>
      </c>
      <c r="AF368">
        <v>3.98</v>
      </c>
      <c r="AH368" t="str">
        <f ca="1">_xll.BDS(A368,"BEST_ANALYST_RECS_BULK","headers=n","startrow",MATCH(3,_xll.BDS(A368,"BEST_ANALYST_RECS_BULK","headers=n","endcol=9","startcol=9","array=t"),0),"endrow",MATCH(3,_xll.BDS(A368,"BEST_ANALYST_RECS_BULK","headers=n","endcol=9","startcol=9","array=t"),0),"cols=10;rows=1")</f>
        <v>Stifel</v>
      </c>
      <c r="AI368" t="s">
        <v>325</v>
      </c>
      <c r="AJ368" t="s">
        <v>142</v>
      </c>
      <c r="AK368">
        <v>3</v>
      </c>
      <c r="AL368" t="s">
        <v>124</v>
      </c>
      <c r="AM368">
        <v>31</v>
      </c>
      <c r="AN368" t="s">
        <v>125</v>
      </c>
      <c r="AO368" s="2">
        <v>45706</v>
      </c>
      <c r="AP368">
        <v>3</v>
      </c>
      <c r="AQ368">
        <v>0.56000000000000005</v>
      </c>
    </row>
    <row r="369" spans="1:43" x14ac:dyDescent="0.25">
      <c r="A369" t="s">
        <v>707</v>
      </c>
      <c r="B369">
        <f ca="1">_xll.BDH(A369,"BEST_EPS",$B$2,$B$2,"BEST_FPERIOD_OVERRIDE=1bf","fill=previous","Days=A")</f>
        <v>0.68700000000000006</v>
      </c>
      <c r="C369">
        <f ca="1">_xll.BDH(A369,"BEST_EPS",$B$2,$B$2,"BEST_FPERIOD_OVERRIDE=2bf","fill=previous","Days=A")</f>
        <v>0.74099999999999999</v>
      </c>
      <c r="D369">
        <f ca="1">_xll.BDH(A369,"BEST_EPS",$B$2,$B$2,"BEST_FPERIOD_OVERRIDE=3bf","fill=previous","Days=A")</f>
        <v>0.77800000000000002</v>
      </c>
      <c r="E369">
        <f ca="1">_xll.BDH(A369,"BEST_TARGET_PRICE",$B$2,$B$2,"fill=previous","Days=A")</f>
        <v>25.408999999999999</v>
      </c>
      <c r="F369">
        <f ca="1">_xll.BDH($A369,F$84,$B$2,$B$2,"Dir=V","Dts=H")</f>
        <v>21.74</v>
      </c>
      <c r="G369">
        <f ca="1">_xll.BDH($A369,G$84,$B$2,$B$2,"Dir=V","Dts=H")</f>
        <v>21.98</v>
      </c>
      <c r="H369">
        <f ca="1">_xll.BDH($A369,H$84,$B$2,$B$2,"Dir=V","Dts=H")</f>
        <v>21.67</v>
      </c>
      <c r="I369">
        <f ca="1">_xll.BDH($A369,I$84,$B$2,$B$2,"Dir=V","Dts=H")</f>
        <v>21.85</v>
      </c>
      <c r="J369">
        <f t="shared" ca="1" si="9"/>
        <v>24.5</v>
      </c>
      <c r="K369">
        <f t="shared" ca="1" si="10"/>
        <v>23</v>
      </c>
      <c r="L369" t="str">
        <f ca="1">_xll.BDS(A369,"BEST_ANALYST_RECS_BULK","headers=n","startrow",MATCH(1,_xll.BDS(A369,"BEST_ANALYST_RECS_BULK","headers=n","endcol=9","startcol=9","array=t"),0),"endrow",MATCH(1,_xll.BDS(A369,"BEST_ANALYST_RECS_BULK","headers=n","endcol=9","startcol=9","array=t"),0),"cols=10;rows=1")</f>
        <v>Jefferies</v>
      </c>
      <c r="M369" t="s">
        <v>1477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25.45</v>
      </c>
      <c r="W369" t="str">
        <f ca="1">_xll.BDS(A369,"BEST_ANALYST_RECS_BULK","headers=n","startrow",MATCH(2,_xll.BDS(A369,"BEST_ANALYST_RECS_BULK","headers=n","endcol=9","startcol=9","array=t"),0),"endrow",MATCH(2,_xll.BDS(A369,"BEST_ANALYST_RECS_BULK","headers=n","endcol=9","startcol=9","array=t"),0),"cols=10;rows=1")</f>
        <v>JP Morgan</v>
      </c>
      <c r="X369" t="s">
        <v>1401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25.39</v>
      </c>
      <c r="AH369" t="str">
        <f ca="1">_xll.BDS(A369,"BEST_ANALYST_RECS_BULK","headers=n","startrow",MATCH(3,_xll.BDS(A369,"BEST_ANALYST_RECS_BULK","headers=n","endcol=9","startcol=9","array=t"),0),"endrow",MATCH(3,_xll.BDS(A369,"BEST_ANALYST_RECS_BULK","headers=n","endcol=9","startcol=9","array=t"),0),"cols=10;rows=1")</f>
        <v>Morningstar</v>
      </c>
      <c r="AI369" t="s">
        <v>406</v>
      </c>
      <c r="AJ369" t="s">
        <v>126</v>
      </c>
      <c r="AK369">
        <v>5</v>
      </c>
      <c r="AL369" t="s">
        <v>124</v>
      </c>
      <c r="AM369">
        <v>26.5</v>
      </c>
      <c r="AN369" t="s">
        <v>125</v>
      </c>
      <c r="AO369" s="2">
        <v>45695</v>
      </c>
      <c r="AP369">
        <v>3</v>
      </c>
      <c r="AQ369">
        <v>20.59</v>
      </c>
    </row>
    <row r="370" spans="1:43" x14ac:dyDescent="0.25">
      <c r="A370" t="s">
        <v>297</v>
      </c>
      <c r="B370">
        <f ca="1">_xll.BDH(A370,"BEST_EPS",$B$2,$B$2,"BEST_FPERIOD_OVERRIDE=1bf","fill=previous","Days=A")</f>
        <v>6.0030000000000001</v>
      </c>
      <c r="C370">
        <f ca="1">_xll.BDH(A370,"BEST_EPS",$B$2,$B$2,"BEST_FPERIOD_OVERRIDE=2bf","fill=previous","Days=A")</f>
        <v>7.4390000000000001</v>
      </c>
      <c r="D370">
        <f ca="1">_xll.BDH(A370,"BEST_EPS",$B$2,$B$2,"BEST_FPERIOD_OVERRIDE=3bf","fill=previous","Days=A")</f>
        <v>8.8249999999999993</v>
      </c>
      <c r="E370">
        <f ca="1">_xll.BDH(A370,"BEST_TARGET_PRICE",$B$2,$B$2,"fill=previous","Days=A")</f>
        <v>170.048</v>
      </c>
      <c r="F370">
        <f ca="1">_xll.BDH($A370,F$84,$B$2,$B$2,"Dir=V","Dts=H")</f>
        <v>131</v>
      </c>
      <c r="G370">
        <f ca="1">_xll.BDH($A370,G$84,$B$2,$B$2,"Dir=V","Dts=H")</f>
        <v>131.69999999999999</v>
      </c>
      <c r="H370">
        <f ca="1">_xll.BDH($A370,H$84,$B$2,$B$2,"Dir=V","Dts=H")</f>
        <v>127.1601</v>
      </c>
      <c r="I370">
        <f ca="1">_xll.BDH($A370,I$84,$B$2,$B$2,"Dir=V","Dts=H")</f>
        <v>129.59</v>
      </c>
      <c r="J370">
        <f t="shared" ca="1" si="9"/>
        <v>178.5</v>
      </c>
      <c r="K370">
        <f t="shared" ca="1" si="10"/>
        <v>189</v>
      </c>
      <c r="L370" t="str">
        <f ca="1">_xll.BDS(A370,"BEST_ANALYST_RECS_BULK","headers=n","startrow",MATCH(1,_xll.BDS(A370,"BEST_ANALYST_RECS_BULK","headers=n","endcol=9","startcol=9","array=t"),0),"endrow",MATCH(1,_xll.BDS(A370,"BEST_ANALYST_RECS_BULK","headers=n","endcol=9","startcol=9","array=t"),0),"cols=10;rows=1")</f>
        <v>BNP Paribas Exane</v>
      </c>
      <c r="M370" t="s">
        <v>2064</v>
      </c>
      <c r="N370" t="s">
        <v>123</v>
      </c>
      <c r="O370">
        <v>5</v>
      </c>
      <c r="P370" t="s">
        <v>124</v>
      </c>
      <c r="Q370">
        <v>174</v>
      </c>
      <c r="R370" t="s">
        <v>125</v>
      </c>
      <c r="S370" s="2">
        <v>45713</v>
      </c>
      <c r="T370">
        <v>1</v>
      </c>
      <c r="U370">
        <v>37.729999999999997</v>
      </c>
      <c r="W370" t="str">
        <f ca="1">_xll.BDS(A370,"BEST_ANALYST_RECS_BULK","headers=n","startrow",MATCH(2,_xll.BDS(A370,"BEST_ANALYST_RECS_BULK","headers=n","endcol=9","startcol=9","array=t"),0),"endrow",MATCH(2,_xll.BDS(A370,"BEST_ANALYST_RECS_BULK","headers=n","endcol=9","startcol=9","array=t"),0),"cols=10;rows=1")</f>
        <v>Keefe Bruyette &amp; Woods</v>
      </c>
      <c r="X370" t="s">
        <v>1402</v>
      </c>
      <c r="Y370" t="s">
        <v>123</v>
      </c>
      <c r="Z370">
        <v>5</v>
      </c>
      <c r="AA370" t="s">
        <v>124</v>
      </c>
      <c r="AB370">
        <v>168</v>
      </c>
      <c r="AC370" t="s">
        <v>125</v>
      </c>
      <c r="AD370" s="2">
        <v>45692</v>
      </c>
      <c r="AE370">
        <v>2</v>
      </c>
      <c r="AF370">
        <v>30.95</v>
      </c>
      <c r="AH370" t="str">
        <f ca="1">_xll.BDS(A370,"BEST_ANALYST_RECS_BULK","headers=n","startrow",MATCH(3,_xll.BDS(A370,"BEST_ANALYST_RECS_BULK","headers=n","endcol=9","startcol=9","array=t"),0),"endrow",MATCH(3,_xll.BDS(A370,"BEST_ANALYST_RECS_BULK","headers=n","endcol=9","startcol=9","array=t"),0),"cols=10;rows=1")</f>
        <v>ISS-EVA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25.62</v>
      </c>
    </row>
    <row r="371" spans="1:43" x14ac:dyDescent="0.25">
      <c r="A371" t="s">
        <v>308</v>
      </c>
      <c r="B371">
        <f ca="1">_xll.BDH(A371,"BEST_EPS",$B$2,$B$2,"BEST_FPERIOD_OVERRIDE=1bf","fill=previous","Days=A")</f>
        <v>32.567999999999998</v>
      </c>
      <c r="C371">
        <f ca="1">_xll.BDH(A371,"BEST_EPS",$B$2,$B$2,"BEST_FPERIOD_OVERRIDE=2bf","fill=previous","Days=A")</f>
        <v>36.088000000000001</v>
      </c>
      <c r="D371">
        <f ca="1">_xll.BDH(A371,"BEST_EPS",$B$2,$B$2,"BEST_FPERIOD_OVERRIDE=3bf","fill=previous","Days=A")</f>
        <v>38.084000000000003</v>
      </c>
      <c r="E371">
        <f ca="1">_xll.BDH(A371,"BEST_TARGET_PRICE",$B$2,$B$2,"fill=previous","Days=A")</f>
        <v>832.846</v>
      </c>
      <c r="F371">
        <f ca="1">_xll.BDH($A371,F$84,$B$2,$B$2,"Dir=V","Dts=H")</f>
        <v>736.29</v>
      </c>
      <c r="G371">
        <f ca="1">_xll.BDH($A371,G$84,$B$2,$B$2,"Dir=V","Dts=H")</f>
        <v>736.29</v>
      </c>
      <c r="H371">
        <f ca="1">_xll.BDH($A371,H$84,$B$2,$B$2,"Dir=V","Dts=H")</f>
        <v>721.46500000000003</v>
      </c>
      <c r="I371">
        <f ca="1">_xll.BDH($A371,I$84,$B$2,$B$2,"Dir=V","Dts=H")</f>
        <v>724.97</v>
      </c>
      <c r="J371">
        <f t="shared" ca="1" si="9"/>
        <v>781.66666666666663</v>
      </c>
      <c r="K371">
        <f t="shared" ca="1" si="10"/>
        <v>680</v>
      </c>
      <c r="L371" t="e">
        <f ca="1">_xll.BDS(A371,"BEST_ANALYST_RECS_BULK","headers=n","startrow",MATCH(1,_xll.BDS(A371,"BEST_ANALYST_RECS_BULK","headers=n","endcol=9","startcol=9","array=t"),0),"endrow",MATCH(1,_xll.BDS(A371,"BEST_ANALYST_RECS_BULK","headers=n","endcol=9","startcol=9","array=t"),0),"cols=10;rows=1")</f>
        <v>#N/A</v>
      </c>
      <c r="M371" t="s">
        <v>131</v>
      </c>
      <c r="N371" t="s">
        <v>138</v>
      </c>
      <c r="O371">
        <v>3</v>
      </c>
      <c r="P371" t="s">
        <v>124</v>
      </c>
      <c r="Q371">
        <v>680</v>
      </c>
      <c r="R371" t="s">
        <v>132</v>
      </c>
      <c r="S371" s="2">
        <v>45628</v>
      </c>
      <c r="T371">
        <v>1</v>
      </c>
      <c r="U371">
        <v>26.51</v>
      </c>
      <c r="W371" t="str">
        <f ca="1">_xll.BDS(A371,"BEST_ANALYST_RECS_BULK","headers=n","startrow",MATCH(2,_xll.BDS(A371,"BEST_ANALYST_RECS_BULK","headers=n","endcol=9","startcol=9","array=t"),0),"endrow",MATCH(2,_xll.BDS(A371,"BEST_ANALYST_RECS_BULK","headers=n","endcol=9","startcol=9","array=t"),0),"cols=10;rows=1")</f>
        <v>Citi</v>
      </c>
      <c r="X371" t="s">
        <v>1369</v>
      </c>
      <c r="Y371" t="s">
        <v>126</v>
      </c>
      <c r="Z371">
        <v>5</v>
      </c>
      <c r="AA371" t="s">
        <v>124</v>
      </c>
      <c r="AB371">
        <v>910</v>
      </c>
      <c r="AC371" t="s">
        <v>125</v>
      </c>
      <c r="AD371" s="2">
        <v>45692</v>
      </c>
      <c r="AE371">
        <v>2</v>
      </c>
      <c r="AF371">
        <v>11.25</v>
      </c>
      <c r="AH371" t="str">
        <f ca="1">_xll.BDS(A371,"BEST_ANALYST_RECS_BULK","headers=n","startrow",MATCH(3,_xll.BDS(A371,"BEST_ANALYST_RECS_BULK","headers=n","endcol=9","startcol=9","array=t"),0),"endrow",MATCH(3,_xll.BDS(A371,"BEST_ANALYST_RECS_BULK","headers=n","endcol=9","startcol=9","array=t"),0),"cols=10;rows=1")</f>
        <v>New Street Research LLP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45688</v>
      </c>
      <c r="AP371">
        <v>3</v>
      </c>
      <c r="AQ371">
        <v>9.7100000000000009</v>
      </c>
    </row>
    <row r="372" spans="1:43" x14ac:dyDescent="0.25">
      <c r="A372" t="s">
        <v>444</v>
      </c>
      <c r="B372">
        <f ca="1">_xll.BDH(A372,"BEST_EPS",$B$2,$B$2,"BEST_FPERIOD_OVERRIDE=1bf","fill=previous","Days=A")</f>
        <v>7.5910000000000002</v>
      </c>
      <c r="C372">
        <f ca="1">_xll.BDH(A372,"BEST_EPS",$B$2,$B$2,"BEST_FPERIOD_OVERRIDE=2bf","fill=previous","Days=A")</f>
        <v>8.0250000000000004</v>
      </c>
      <c r="D372">
        <f ca="1">_xll.BDH(A372,"BEST_EPS",$B$2,$B$2,"BEST_FPERIOD_OVERRIDE=3bf","fill=previous","Days=A")</f>
        <v>8.4890000000000008</v>
      </c>
      <c r="E372">
        <f ca="1">_xll.BDH(A372,"BEST_TARGET_PRICE",$B$2,$B$2,"fill=previous","Days=A")</f>
        <v>143.19999999999999</v>
      </c>
      <c r="F372">
        <f ca="1">_xll.BDH($A372,F$84,$B$2,$B$2,"Dir=V","Dts=H")</f>
        <v>140.63999999999999</v>
      </c>
      <c r="G372">
        <f ca="1">_xll.BDH($A372,G$84,$B$2,$B$2,"Dir=V","Dts=H")</f>
        <v>142.9</v>
      </c>
      <c r="H372">
        <f ca="1">_xll.BDH($A372,H$84,$B$2,$B$2,"Dir=V","Dts=H")</f>
        <v>140.27500000000001</v>
      </c>
      <c r="I372">
        <f ca="1">_xll.BDH($A372,I$84,$B$2,$B$2,"Dir=V","Dts=H")</f>
        <v>141.30000000000001</v>
      </c>
      <c r="J372">
        <f t="shared" ca="1" si="9"/>
        <v>155</v>
      </c>
      <c r="K372">
        <f t="shared" ca="1" si="10"/>
        <v>146</v>
      </c>
      <c r="L372" t="str">
        <f ca="1">_xll.BDS(A372,"BEST_ANALYST_RECS_BULK","headers=n","startrow",MATCH(1,_xll.BDS(A372,"BEST_ANALYST_RECS_BULK","headers=n","endcol=9","startcol=9","array=t"),0),"endrow",MATCH(1,_xll.BDS(A372,"BEST_ANALYST_RECS_BULK","headers=n","endcol=9","startcol=9","array=t"),0),"cols=10;rows=1")</f>
        <v>Redburn Atlantic</v>
      </c>
      <c r="M372" t="s">
        <v>2095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19.34</v>
      </c>
      <c r="W372" t="str">
        <f ca="1">_xll.BDS(A372,"BEST_ANALYST_RECS_BULK","headers=n","startrow",MATCH(2,_xll.BDS(A372,"BEST_ANALYST_RECS_BULK","headers=n","endcol=9","startcol=9","array=t"),0),"endrow",MATCH(2,_xll.BDS(A372,"BEST_ANALYST_RECS_BULK","headers=n","endcol=9","startcol=9","array=t"),0),"cols=10;rows=1")</f>
        <v>Goldman Sachs</v>
      </c>
      <c r="X372" t="s">
        <v>1354</v>
      </c>
      <c r="Y372" t="s">
        <v>126</v>
      </c>
      <c r="Z372">
        <v>5</v>
      </c>
      <c r="AA372" t="s">
        <v>124</v>
      </c>
      <c r="AB372">
        <v>151</v>
      </c>
      <c r="AC372" t="s">
        <v>132</v>
      </c>
      <c r="AD372" s="2">
        <v>45665</v>
      </c>
      <c r="AE372">
        <v>2</v>
      </c>
      <c r="AF372">
        <v>18.12</v>
      </c>
      <c r="AH372" t="str">
        <f ca="1">_xll.BDS(A372,"BEST_ANALYST_RECS_BULK","headers=n","startrow",MATCH(3,_xll.BDS(A372,"BEST_ANALYST_RECS_BULK","headers=n","endcol=9","startcol=9","array=t"),0),"endrow",MATCH(3,_xll.BDS(A372,"BEST_ANALYST_RECS_BULK","headers=n","endcol=9","startcol=9","array=t"),0),"cols=10;rows=1")</f>
        <v>Evercore ISI</v>
      </c>
      <c r="AI372" t="s">
        <v>2244</v>
      </c>
      <c r="AJ372" t="s">
        <v>123</v>
      </c>
      <c r="AK372">
        <v>5</v>
      </c>
      <c r="AL372" t="s">
        <v>124</v>
      </c>
      <c r="AM372">
        <v>168</v>
      </c>
      <c r="AN372" t="s">
        <v>125</v>
      </c>
      <c r="AO372" s="2">
        <v>45702</v>
      </c>
      <c r="AP372">
        <v>3</v>
      </c>
      <c r="AQ372">
        <v>11.15</v>
      </c>
    </row>
    <row r="373" spans="1:43" x14ac:dyDescent="0.25">
      <c r="A373" t="s">
        <v>451</v>
      </c>
      <c r="B373">
        <f ca="1">_xll.BDH(A373,"BEST_EPS",$B$2,$B$2,"BEST_FPERIOD_OVERRIDE=1bf","fill=previous","Days=A")</f>
        <v>1.2809999999999999</v>
      </c>
      <c r="C373">
        <f ca="1">_xll.BDH(A373,"BEST_EPS",$B$2,$B$2,"BEST_FPERIOD_OVERRIDE=2bf","fill=previous","Days=A")</f>
        <v>1.397</v>
      </c>
      <c r="D373">
        <f ca="1">_xll.BDH(A373,"BEST_EPS",$B$2,$B$2,"BEST_FPERIOD_OVERRIDE=3bf","fill=previous","Days=A")</f>
        <v>1.63</v>
      </c>
      <c r="E373">
        <f ca="1">_xll.BDH(A373,"BEST_TARGET_PRICE",$B$2,$B$2,"fill=previous","Days=A")</f>
        <v>30.78</v>
      </c>
      <c r="F373">
        <f ca="1">_xll.BDH($A373,F$84,$B$2,$B$2,"Dir=V","Dts=H")</f>
        <v>26.45</v>
      </c>
      <c r="G373">
        <f ca="1">_xll.BDH($A373,G$84,$B$2,$B$2,"Dir=V","Dts=H")</f>
        <v>26.5</v>
      </c>
      <c r="H373">
        <f ca="1">_xll.BDH($A373,H$84,$B$2,$B$2,"Dir=V","Dts=H")</f>
        <v>25.43</v>
      </c>
      <c r="I373">
        <f ca="1">_xll.BDH($A373,I$84,$B$2,$B$2,"Dir=V","Dts=H")</f>
        <v>26.1</v>
      </c>
      <c r="J373">
        <f t="shared" ca="1" si="9"/>
        <v>30.5</v>
      </c>
      <c r="K373">
        <f t="shared" ca="1" si="10"/>
        <v>30</v>
      </c>
      <c r="L373" t="str">
        <f ca="1">_xll.BDS(A373,"BEST_ANALYST_RECS_BULK","headers=n","startrow",MATCH(1,_xll.BDS(A373,"BEST_ANALYST_RECS_BULK","headers=n","endcol=9","startcol=9","array=t"),0),"endrow",MATCH(1,_xll.BDS(A373,"BEST_ANALYST_RECS_BULK","headers=n","endcol=9","startcol=9","array=t"),0),"cols=10;rows=1")</f>
        <v>TPH&amp;Co.</v>
      </c>
      <c r="M373" t="s">
        <v>2315</v>
      </c>
      <c r="N373" t="s">
        <v>126</v>
      </c>
      <c r="O373">
        <v>5</v>
      </c>
      <c r="P373" t="s">
        <v>124</v>
      </c>
      <c r="Q373">
        <v>31</v>
      </c>
      <c r="R373" t="s">
        <v>125</v>
      </c>
      <c r="S373" s="2">
        <v>45713</v>
      </c>
      <c r="T373">
        <v>1</v>
      </c>
      <c r="U373">
        <v>61.46</v>
      </c>
      <c r="W373" t="e">
        <f ca="1">_xll.BDS(A373,"BEST_ANALYST_RECS_BULK","headers=n","startrow",MATCH(2,_xll.BDS(A373,"BEST_ANALYST_RECS_BULK","headers=n","endcol=9","startcol=9","array=t"),0),"endrow",MATCH(2,_xll.BDS(A373,"BEST_ANALYST_RECS_BULK","headers=n","endcol=9","startcol=9","array=t"),0),"cols=10;rows=1")</f>
        <v>#N/A</v>
      </c>
      <c r="X373" t="s">
        <v>2059</v>
      </c>
      <c r="Y373" t="s">
        <v>126</v>
      </c>
      <c r="Z373">
        <v>5</v>
      </c>
      <c r="AA373" t="s">
        <v>124</v>
      </c>
      <c r="AB373">
        <v>31</v>
      </c>
      <c r="AC373" t="s">
        <v>132</v>
      </c>
      <c r="AD373" s="2">
        <v>45680</v>
      </c>
      <c r="AE373">
        <v>2</v>
      </c>
      <c r="AF373">
        <v>66.66</v>
      </c>
      <c r="AH373" t="str">
        <f ca="1">_xll.BDS(A373,"BEST_ANALYST_RECS_BULK","headers=n","startrow",MATCH(3,_xll.BDS(A373,"BEST_ANALYST_RECS_BULK","headers=n","endcol=9","startcol=9","array=t"),0),"endrow",MATCH(3,_xll.BDS(A373,"BEST_ANALYST_RECS_BULK","headers=n","endcol=9","startcol=9","array=t"),0),"cols=10;rows=1")</f>
        <v>Ameriprise Advisor Services Ltd Inc</v>
      </c>
      <c r="AI373" t="s">
        <v>2174</v>
      </c>
      <c r="AJ373" t="s">
        <v>126</v>
      </c>
      <c r="AK373">
        <v>5</v>
      </c>
      <c r="AL373" t="s">
        <v>124</v>
      </c>
      <c r="AM373" t="s">
        <v>143</v>
      </c>
      <c r="AN373" t="s">
        <v>125</v>
      </c>
      <c r="AO373" s="2">
        <v>45681</v>
      </c>
      <c r="AP373">
        <v>3</v>
      </c>
      <c r="AQ373">
        <v>41.31</v>
      </c>
    </row>
    <row r="374" spans="1:43" x14ac:dyDescent="0.25">
      <c r="A374" t="s">
        <v>751</v>
      </c>
      <c r="B374">
        <f ca="1">_xll.BDH(A374,"BEST_EPS",$B$2,$B$2,"BEST_FPERIOD_OVERRIDE=1bf","fill=previous","Days=A")</f>
        <v>3.8740000000000001</v>
      </c>
      <c r="C374">
        <f ca="1">_xll.BDH(A374,"BEST_EPS",$B$2,$B$2,"BEST_FPERIOD_OVERRIDE=2bf","fill=previous","Days=A")</f>
        <v>4.9560000000000004</v>
      </c>
      <c r="D374">
        <f ca="1">_xll.BDH(A374,"BEST_EPS",$B$2,$B$2,"BEST_FPERIOD_OVERRIDE=3bf","fill=previous","Days=A")</f>
        <v>8.1980000000000004</v>
      </c>
      <c r="E374">
        <f ca="1">_xll.BDH(A374,"BEST_TARGET_PRICE",$B$2,$B$2,"fill=previous","Days=A")</f>
        <v>90.733000000000004</v>
      </c>
      <c r="F374">
        <f ca="1">_xll.BDH($A374,F$84,$B$2,$B$2,"Dir=V","Dts=H")</f>
        <v>83.27</v>
      </c>
      <c r="G374">
        <f ca="1">_xll.BDH($A374,G$84,$B$2,$B$2,"Dir=V","Dts=H")</f>
        <v>83.66</v>
      </c>
      <c r="H374">
        <f ca="1">_xll.BDH($A374,H$84,$B$2,$B$2,"Dir=V","Dts=H")</f>
        <v>82.63</v>
      </c>
      <c r="I374">
        <f ca="1">_xll.BDH($A374,I$84,$B$2,$B$2,"Dir=V","Dts=H")</f>
        <v>82.96</v>
      </c>
      <c r="J374">
        <f t="shared" ca="1" si="9"/>
        <v>98.576666666666668</v>
      </c>
      <c r="K374">
        <f t="shared" ca="1" si="10"/>
        <v>80</v>
      </c>
      <c r="L374" t="str">
        <f ca="1">_xll.BDS(A374,"BEST_ANALYST_RECS_BULK","headers=n","startrow",MATCH(1,_xll.BDS(A374,"BEST_ANALYST_RECS_BULK","headers=n","endcol=9","startcol=9","array=t"),0),"endrow",MATCH(1,_xll.BDS(A374,"BEST_ANALYST_RECS_BULK","headers=n","endcol=9","startcol=9","array=t"),0),"cols=10;rows=1")</f>
        <v>Sadif Investment Analytics</v>
      </c>
      <c r="M374" t="s">
        <v>157</v>
      </c>
      <c r="N374" t="s">
        <v>142</v>
      </c>
      <c r="O374">
        <v>3</v>
      </c>
      <c r="P374" t="s">
        <v>124</v>
      </c>
      <c r="Q374">
        <v>92.73</v>
      </c>
      <c r="R374" t="s">
        <v>159</v>
      </c>
      <c r="S374" s="2">
        <v>45681</v>
      </c>
      <c r="T374">
        <v>1</v>
      </c>
      <c r="U374">
        <v>16.36</v>
      </c>
      <c r="W374" t="str">
        <f ca="1">_xll.BDS(A374,"BEST_ANALYST_RECS_BULK","headers=n","startrow",MATCH(2,_xll.BDS(A374,"BEST_ANALYST_RECS_BULK","headers=n","endcol=9","startcol=9","array=t"),0),"endrow",MATCH(2,_xll.BDS(A374,"BEST_ANALYST_RECS_BULK","headers=n","endcol=9","startcol=9","array=t"),0),"cols=10;rows=1")</f>
        <v>Morgan Stanley</v>
      </c>
      <c r="X374" t="s">
        <v>1508</v>
      </c>
      <c r="Y374" t="s">
        <v>172</v>
      </c>
      <c r="Z374">
        <v>5</v>
      </c>
      <c r="AA374" t="s">
        <v>124</v>
      </c>
      <c r="AB374">
        <v>80</v>
      </c>
      <c r="AC374" t="s">
        <v>132</v>
      </c>
      <c r="AD374" s="2">
        <v>45707</v>
      </c>
      <c r="AE374">
        <v>2</v>
      </c>
      <c r="AF374">
        <v>13.04</v>
      </c>
      <c r="AH374" t="str">
        <f ca="1">_xll.BDS(A374,"BEST_ANALYST_RECS_BULK","headers=n","startrow",MATCH(3,_xll.BDS(A374,"BEST_ANALYST_RECS_BULK","headers=n","endcol=9","startcol=9","array=t"),0),"endrow",MATCH(3,_xll.BDS(A374,"BEST_ANALYST_RECS_BULK","headers=n","endcol=9","startcol=9","array=t"),0),"cols=10;rows=1")</f>
        <v>Morningstar</v>
      </c>
      <c r="AI374" t="s">
        <v>2054</v>
      </c>
      <c r="AJ374" t="s">
        <v>126</v>
      </c>
      <c r="AK374">
        <v>5</v>
      </c>
      <c r="AL374" t="s">
        <v>124</v>
      </c>
      <c r="AM374">
        <v>123</v>
      </c>
      <c r="AN374" t="s">
        <v>125</v>
      </c>
      <c r="AO374" s="2">
        <v>45712</v>
      </c>
      <c r="AP374">
        <v>3</v>
      </c>
      <c r="AQ374">
        <v>11.84</v>
      </c>
    </row>
    <row r="375" spans="1:43" x14ac:dyDescent="0.25">
      <c r="A375" t="s">
        <v>177</v>
      </c>
      <c r="B375">
        <f ca="1">_xll.BDH(A375,"BEST_EPS",$B$2,$B$2,"BEST_FPERIOD_OVERRIDE=1bf","fill=previous","Days=A")</f>
        <v>2.9969999999999999</v>
      </c>
      <c r="C375">
        <f ca="1">_xll.BDH(A375,"BEST_EPS",$B$2,$B$2,"BEST_FPERIOD_OVERRIDE=2bf","fill=previous","Days=A")</f>
        <v>3.23</v>
      </c>
      <c r="D375">
        <f ca="1">_xll.BDH(A375,"BEST_EPS",$B$2,$B$2,"BEST_FPERIOD_OVERRIDE=3bf","fill=previous","Days=A")</f>
        <v>3.48</v>
      </c>
      <c r="E375">
        <f ca="1">_xll.BDH(A375,"BEST_TARGET_PRICE",$B$2,$B$2,"fill=previous","Days=A")</f>
        <v>74.664000000000001</v>
      </c>
      <c r="F375">
        <f ca="1">_xll.BDH($A375,F$84,$B$2,$B$2,"Dir=V","Dts=H")</f>
        <v>70.86</v>
      </c>
      <c r="G375">
        <f ca="1">_xll.BDH($A375,G$84,$B$2,$B$2,"Dir=V","Dts=H")</f>
        <v>71.769900000000007</v>
      </c>
      <c r="H375">
        <f ca="1">_xll.BDH($A375,H$84,$B$2,$B$2,"Dir=V","Dts=H")</f>
        <v>70.73</v>
      </c>
      <c r="I375">
        <f ca="1">_xll.BDH($A375,I$84,$B$2,$B$2,"Dir=V","Dts=H")</f>
        <v>71.489999999999995</v>
      </c>
      <c r="J375">
        <f t="shared" ca="1" si="9"/>
        <v>72.666666666666671</v>
      </c>
      <c r="K375">
        <f t="shared" ca="1" si="10"/>
        <v>70</v>
      </c>
      <c r="L375" t="str">
        <f ca="1">_xll.BDS(A375,"BEST_ANALYST_RECS_BULK","headers=n","startrow",MATCH(1,_xll.BDS(A375,"BEST_ANALYST_RECS_BULK","headers=n","endcol=9","startcol=9","array=t"),0),"endrow",MATCH(1,_xll.BDS(A375,"BEST_ANALYST_RECS_BULK","headers=n","endcol=9","startcol=9","array=t"),0),"cols=10;rows=1")</f>
        <v>CICC</v>
      </c>
      <c r="M375" t="s">
        <v>1512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23.82</v>
      </c>
      <c r="W375" t="e">
        <f ca="1">_xll.BDS(A375,"BEST_ANALYST_RECS_BULK","headers=n","startrow",MATCH(2,_xll.BDS(A375,"BEST_ANALYST_RECS_BULK","headers=n","endcol=9","startcol=9","array=t"),0),"endrow",MATCH(2,_xll.BDS(A375,"BEST_ANALYST_RECS_BULK","headers=n","endcol=9","startcol=9","array=t"),0),"cols=10;rows=1")</f>
        <v>#N/A</v>
      </c>
      <c r="X375" t="s">
        <v>1512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22.91</v>
      </c>
      <c r="AH375" t="str">
        <f ca="1">_xll.BDS(A375,"BEST_ANALYST_RECS_BULK","headers=n","startrow",MATCH(3,_xll.BDS(A375,"BEST_ANALYST_RECS_BULK","headers=n","endcol=9","startcol=9","array=t"),0),"endrow",MATCH(3,_xll.BDS(A375,"BEST_ANALYST_RECS_BULK","headers=n","endcol=9","startcol=9","array=t"),0),"cols=10;rows=1")</f>
        <v>Wells Fargo</v>
      </c>
      <c r="AI375" t="s">
        <v>2194</v>
      </c>
      <c r="AJ375" t="s">
        <v>136</v>
      </c>
      <c r="AK375">
        <v>5</v>
      </c>
      <c r="AL375" t="s">
        <v>124</v>
      </c>
      <c r="AM375">
        <v>78</v>
      </c>
      <c r="AN375" t="s">
        <v>125</v>
      </c>
      <c r="AO375" s="2">
        <v>45712</v>
      </c>
      <c r="AP375">
        <v>3</v>
      </c>
      <c r="AQ375">
        <v>18.86</v>
      </c>
    </row>
    <row r="376" spans="1:43" x14ac:dyDescent="0.25">
      <c r="A376" t="s">
        <v>484</v>
      </c>
      <c r="B376">
        <f ca="1">_xll.BDH(A376,"BEST_EPS",$B$2,$B$2,"BEST_FPERIOD_OVERRIDE=1bf","fill=previous","Days=A")</f>
        <v>4.8250000000000002</v>
      </c>
      <c r="C376">
        <f ca="1">_xll.BDH(A376,"BEST_EPS",$B$2,$B$2,"BEST_FPERIOD_OVERRIDE=2bf","fill=previous","Days=A")</f>
        <v>5.133</v>
      </c>
      <c r="D376">
        <f ca="1">_xll.BDH(A376,"BEST_EPS",$B$2,$B$2,"BEST_FPERIOD_OVERRIDE=3bf","fill=previous","Days=A")</f>
        <v>5.3259999999999996</v>
      </c>
      <c r="E376">
        <f ca="1">_xll.BDH(A376,"BEST_TARGET_PRICE",$B$2,$B$2,"fill=previous","Days=A")</f>
        <v>66.87</v>
      </c>
      <c r="F376">
        <f ca="1">_xll.BDH($A376,F$84,$B$2,$B$2,"Dir=V","Dts=H")</f>
        <v>65.12</v>
      </c>
      <c r="G376">
        <f ca="1">_xll.BDH($A376,G$84,$B$2,$B$2,"Dir=V","Dts=H")</f>
        <v>66.260000000000005</v>
      </c>
      <c r="H376">
        <f ca="1">_xll.BDH($A376,H$84,$B$2,$B$2,"Dir=V","Dts=H")</f>
        <v>64.924999999999997</v>
      </c>
      <c r="I376">
        <f ca="1">_xll.BDH($A376,I$84,$B$2,$B$2,"Dir=V","Dts=H")</f>
        <v>65.47</v>
      </c>
      <c r="J376">
        <f t="shared" ca="1" si="9"/>
        <v>73.666666666666671</v>
      </c>
      <c r="K376">
        <f t="shared" ca="1" si="10"/>
        <v>75</v>
      </c>
      <c r="L376" t="str">
        <f ca="1">_xll.BDS(A376,"BEST_ANALYST_RECS_BULK","headers=n","startrow",MATCH(1,_xll.BDS(A376,"BEST_ANALYST_RECS_BULK","headers=n","endcol=9","startcol=9","array=t"),0),"endrow",MATCH(1,_xll.BDS(A376,"BEST_ANALYST_RECS_BULK","headers=n","endcol=9","startcol=9","array=t"),0),"cols=10;rows=1")</f>
        <v>Evercore ISI</v>
      </c>
      <c r="M376" t="s">
        <v>2303</v>
      </c>
      <c r="N376" t="s">
        <v>123</v>
      </c>
      <c r="O376">
        <v>5</v>
      </c>
      <c r="P376" t="s">
        <v>124</v>
      </c>
      <c r="Q376">
        <v>75</v>
      </c>
      <c r="R376" t="s">
        <v>125</v>
      </c>
      <c r="S376" s="2">
        <v>45713</v>
      </c>
      <c r="T376">
        <v>1</v>
      </c>
      <c r="U376">
        <v>37.53</v>
      </c>
      <c r="W376" t="str">
        <f ca="1">_xll.BDS(A376,"BEST_ANALYST_RECS_BULK","headers=n","startrow",MATCH(2,_xll.BDS(A376,"BEST_ANALYST_RECS_BULK","headers=n","endcol=9","startcol=9","array=t"),0),"endrow",MATCH(2,_xll.BDS(A376,"BEST_ANALYST_RECS_BULK","headers=n","endcol=9","startcol=9","array=t"),0),"cols=10;rows=1")</f>
        <v>Wells Fargo</v>
      </c>
      <c r="X376" t="s">
        <v>2193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45700</v>
      </c>
      <c r="AE376">
        <v>2</v>
      </c>
      <c r="AF376">
        <v>19.600000000000001</v>
      </c>
      <c r="AH376" t="e">
        <f ca="1">_xll.BDS(A376,"BEST_ANALYST_RECS_BULK","headers=n","startrow",MATCH(3,_xll.BDS(A376,"BEST_ANALYST_RECS_BULK","headers=n","endcol=9","startcol=9","array=t"),0),"endrow",MATCH(3,_xll.BDS(A376,"BEST_ANALYST_RECS_BULK","headers=n","endcol=9","startcol=9","array=t"),0),"cols=10;rows=1")</f>
        <v>#N/A</v>
      </c>
      <c r="AI376" t="s">
        <v>2193</v>
      </c>
      <c r="AJ376" t="s">
        <v>136</v>
      </c>
      <c r="AK376">
        <v>5</v>
      </c>
      <c r="AL376" t="s">
        <v>124</v>
      </c>
      <c r="AM376">
        <v>73</v>
      </c>
      <c r="AN376" t="s">
        <v>125</v>
      </c>
      <c r="AO376" s="2">
        <v>45700</v>
      </c>
      <c r="AP376">
        <v>3</v>
      </c>
      <c r="AQ376">
        <v>19.46</v>
      </c>
    </row>
    <row r="377" spans="1:43" x14ac:dyDescent="0.25">
      <c r="A377" t="s">
        <v>457</v>
      </c>
      <c r="B377">
        <f ca="1">_xll.BDH(A377,"BEST_EPS",$B$2,$B$2,"BEST_FPERIOD_OVERRIDE=1bf","fill=previous","Days=A")</f>
        <v>1.1599999999999999</v>
      </c>
      <c r="C377">
        <f ca="1">_xll.BDH(A377,"BEST_EPS",$B$2,$B$2,"BEST_FPERIOD_OVERRIDE=2bf","fill=previous","Days=A")</f>
        <v>1.25</v>
      </c>
      <c r="D377">
        <f ca="1">_xll.BDH(A377,"BEST_EPS",$B$2,$B$2,"BEST_FPERIOD_OVERRIDE=3bf","fill=previous","Days=A")</f>
        <v>1.341</v>
      </c>
      <c r="E377">
        <f ca="1">_xll.BDH(A377,"BEST_TARGET_PRICE",$B$2,$B$2,"fill=previous","Days=A")</f>
        <v>23.219000000000001</v>
      </c>
      <c r="F377">
        <f ca="1">_xll.BDH($A377,F$84,$B$2,$B$2,"Dir=V","Dts=H")</f>
        <v>23.3</v>
      </c>
      <c r="G377">
        <f ca="1">_xll.BDH($A377,G$84,$B$2,$B$2,"Dir=V","Dts=H")</f>
        <v>23.7</v>
      </c>
      <c r="H377">
        <f ca="1">_xll.BDH($A377,H$84,$B$2,$B$2,"Dir=V","Dts=H")</f>
        <v>23.224499999999999</v>
      </c>
      <c r="I377">
        <f ca="1">_xll.BDH($A377,I$84,$B$2,$B$2,"Dir=V","Dts=H")</f>
        <v>23.37</v>
      </c>
      <c r="J377">
        <f t="shared" ca="1" si="9"/>
        <v>24.333333333333332</v>
      </c>
      <c r="K377">
        <f t="shared" ca="1" si="10"/>
        <v>24.5</v>
      </c>
      <c r="L377" t="str">
        <f ca="1">_xll.BDS(A377,"BEST_ANALYST_RECS_BULK","headers=n","startrow",MATCH(1,_xll.BDS(A377,"BEST_ANALYST_RECS_BULK","headers=n","endcol=9","startcol=9","array=t"),0),"endrow",MATCH(1,_xll.BDS(A377,"BEST_ANALYST_RECS_BULK","headers=n","endcol=9","startcol=9","array=t"),0),"cols=10;rows=1")</f>
        <v>Morningstar</v>
      </c>
      <c r="M377" t="s">
        <v>268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35.36</v>
      </c>
      <c r="W377" t="str">
        <f ca="1">_xll.BDS(A377,"BEST_ANALYST_RECS_BULK","headers=n","startrow",MATCH(2,_xll.BDS(A377,"BEST_ANALYST_RECS_BULK","headers=n","endcol=9","startcol=9","array=t"),0),"endrow",MATCH(2,_xll.BDS(A377,"BEST_ANALYST_RECS_BULK","headers=n","endcol=9","startcol=9","array=t"),0),"cols=10;rows=1")</f>
        <v>Canaccord Genuity</v>
      </c>
      <c r="X377" t="s">
        <v>2264</v>
      </c>
      <c r="Y377" t="s">
        <v>126</v>
      </c>
      <c r="Z377">
        <v>5</v>
      </c>
      <c r="AA377" t="s">
        <v>124</v>
      </c>
      <c r="AB377">
        <v>24</v>
      </c>
      <c r="AC377" t="s">
        <v>125</v>
      </c>
      <c r="AD377" s="2">
        <v>45707</v>
      </c>
      <c r="AE377">
        <v>2</v>
      </c>
      <c r="AF377">
        <v>26.2</v>
      </c>
      <c r="AH377" t="e">
        <f ca="1">_xll.BDS(A377,"BEST_ANALYST_RECS_BULK","headers=n","startrow",MATCH(3,_xll.BDS(A377,"BEST_ANALYST_RECS_BULK","headers=n","endcol=9","startcol=9","array=t"),0),"endrow",MATCH(3,_xll.BDS(A377,"BEST_ANALYST_RECS_BULK","headers=n","endcol=9","startcol=9","array=t"),0),"cols=10;rows=1")</f>
        <v>#N/A</v>
      </c>
      <c r="AI377" t="s">
        <v>268</v>
      </c>
      <c r="AJ377" t="s">
        <v>126</v>
      </c>
      <c r="AK377">
        <v>5</v>
      </c>
      <c r="AL377" t="s">
        <v>124</v>
      </c>
      <c r="AM377">
        <v>24.5</v>
      </c>
      <c r="AN377" t="s">
        <v>125</v>
      </c>
      <c r="AO377" s="2">
        <v>45694</v>
      </c>
      <c r="AP377">
        <v>3</v>
      </c>
      <c r="AQ377">
        <v>22.42</v>
      </c>
    </row>
    <row r="378" spans="1:43" x14ac:dyDescent="0.25">
      <c r="A378" t="s">
        <v>691</v>
      </c>
      <c r="B378" t="str">
        <f ca="1">_xll.BDH(A378,"BEST_EPS",$B$2,$B$2,"BEST_FPERIOD_OVERRIDE=1bf","fill=previous","Days=A")</f>
        <v>#N/A N/A</v>
      </c>
      <c r="C378" t="str">
        <f ca="1">_xll.BDH(A378,"BEST_EPS",$B$2,$B$2,"BEST_FPERIOD_OVERRIDE=2bf","fill=previous","Days=A")</f>
        <v>#N/A N/A</v>
      </c>
      <c r="D378" t="str">
        <f ca="1">_xll.BDH(A378,"BEST_EPS",$B$2,$B$2,"BEST_FPERIOD_OVERRIDE=3bf","fill=previous","Days=A")</f>
        <v>#N/A N/A</v>
      </c>
      <c r="E378" t="str">
        <f ca="1">_xll.BDH(A378,"BEST_TARGET_PRICE",$B$2,$B$2,"fill=previous","Days=A")</f>
        <v>#N/A N/A</v>
      </c>
      <c r="F378">
        <f ca="1">_xll.BDH($A378,F$84,$B$2,$B$2,"Dir=V","Dts=H")</f>
        <v>85.01</v>
      </c>
      <c r="G378">
        <f ca="1">_xll.BDH($A378,G$84,$B$2,$B$2,"Dir=V","Dts=H")</f>
        <v>85.27</v>
      </c>
      <c r="H378">
        <f ca="1">_xll.BDH($A378,H$84,$B$2,$B$2,"Dir=V","Dts=H")</f>
        <v>84.36</v>
      </c>
      <c r="I378">
        <f ca="1">_xll.BDH($A378,I$84,$B$2,$B$2,"Dir=V","Dts=H")</f>
        <v>84.99</v>
      </c>
      <c r="J378">
        <f t="shared" ca="1" si="9"/>
        <v>82.17</v>
      </c>
      <c r="K378">
        <f t="shared" ca="1" si="10"/>
        <v>82.17</v>
      </c>
      <c r="L378" t="str">
        <f ca="1">_xll.BDS(A378,"BEST_ANALYST_RECS_BULK","headers=n","startrow",MATCH(1,_xll.BDS(A378,"BEST_ANALYST_RECS_BULK","headers=n","endcol=9","startcol=9","array=t"),0),"endrow",MATCH(1,_xll.BDS(A378,"BEST_ANALYST_RECS_BULK","headers=n","endcol=9","startcol=9","array=t"),0),"cols=10;rows=1")</f>
        <v>ISS-EVA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12.49</v>
      </c>
      <c r="W378" t="str">
        <f ca="1">_xll.BDS(A378,"BEST_ANALYST_RECS_BULK","headers=n","startrow",MATCH(2,_xll.BDS(A378,"BEST_ANALYST_RECS_BULK","headers=n","endcol=9","startcol=9","array=t"),0),"endrow",MATCH(2,_xll.BDS(A378,"BEST_ANALYST_RECS_BULK","headers=n","endcol=9","startcol=9","array=t"),0),"cols=10;rows=1")</f>
        <v>Sadif Investment Analytics</v>
      </c>
      <c r="X378" t="s">
        <v>157</v>
      </c>
      <c r="Y378" t="s">
        <v>142</v>
      </c>
      <c r="Z378">
        <v>3</v>
      </c>
      <c r="AA378" t="s">
        <v>124</v>
      </c>
      <c r="AB378">
        <v>82.17</v>
      </c>
      <c r="AC378" t="s">
        <v>208</v>
      </c>
      <c r="AD378" s="2">
        <v>45666</v>
      </c>
      <c r="AE378">
        <v>2</v>
      </c>
      <c r="AF378">
        <v>1.99</v>
      </c>
      <c r="AH378" t="e">
        <f ca="1">_xll.BDS(A378,"BEST_ANALYST_RECS_BULK","headers=n","startrow",MATCH(3,_xll.BDS(A378,"BEST_ANALYST_RECS_BULK","headers=n","endcol=9","startcol=9","array=t"),0),"endrow",MATCH(3,_xll.BDS(A378,"BEST_ANALYST_RECS_BULK","headers=n","endcol=9","startcol=9","array=t"),0),"cols=10;rows=1")</f>
        <v>#N/A</v>
      </c>
      <c r="AI378" t="s">
        <v>161</v>
      </c>
      <c r="AJ378" t="s">
        <v>142</v>
      </c>
      <c r="AK378">
        <v>3</v>
      </c>
      <c r="AL378" t="s">
        <v>139</v>
      </c>
      <c r="AM378" t="s">
        <v>143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645</v>
      </c>
      <c r="B379">
        <f ca="1">_xll.BDH(A379,"BEST_EPS",$B$2,$B$2,"BEST_FPERIOD_OVERRIDE=1bf","fill=previous","Days=A")</f>
        <v>10.866</v>
      </c>
      <c r="C379">
        <f ca="1">_xll.BDH(A379,"BEST_EPS",$B$2,$B$2,"BEST_FPERIOD_OVERRIDE=2bf","fill=previous","Days=A")</f>
        <v>11.845000000000001</v>
      </c>
      <c r="D379">
        <f ca="1">_xll.BDH(A379,"BEST_EPS",$B$2,$B$2,"BEST_FPERIOD_OVERRIDE=3bf","fill=previous","Days=A")</f>
        <v>12.755000000000001</v>
      </c>
      <c r="E379">
        <f ca="1">_xll.BDH(A379,"BEST_TARGET_PRICE",$B$2,$B$2,"fill=previous","Days=A")</f>
        <v>170.06700000000001</v>
      </c>
      <c r="F379">
        <f ca="1">_xll.BDH($A379,F$84,$B$2,$B$2,"Dir=V","Dts=H")</f>
        <v>128.18</v>
      </c>
      <c r="G379">
        <f ca="1">_xll.BDH($A379,G$84,$B$2,$B$2,"Dir=V","Dts=H")</f>
        <v>132.07</v>
      </c>
      <c r="H379">
        <f ca="1">_xll.BDH($A379,H$84,$B$2,$B$2,"Dir=V","Dts=H")</f>
        <v>127.82</v>
      </c>
      <c r="I379">
        <f ca="1">_xll.BDH($A379,I$84,$B$2,$B$2,"Dir=V","Dts=H")</f>
        <v>130.74</v>
      </c>
      <c r="J379">
        <f t="shared" ca="1" si="9"/>
        <v>149.52500000000001</v>
      </c>
      <c r="K379">
        <f t="shared" ca="1" si="10"/>
        <v>144</v>
      </c>
      <c r="L379" t="str">
        <f ca="1">_xll.BDS(A379,"BEST_ANALYST_RECS_BULK","headers=n","startrow",MATCH(1,_xll.BDS(A379,"BEST_ANALYST_RECS_BULK","headers=n","endcol=9","startcol=9","array=t"),0),"endrow",MATCH(1,_xll.BDS(A379,"BEST_ANALYST_RECS_BULK","headers=n","endcol=9","startcol=9","array=t"),0),"cols=10;rows=1")</f>
        <v>Goldman Sachs</v>
      </c>
      <c r="M379" t="s">
        <v>1398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22.34</v>
      </c>
      <c r="W379" t="str">
        <f ca="1">_xll.BDS(A379,"BEST_ANALYST_RECS_BULK","headers=n","startrow",MATCH(2,_xll.BDS(A379,"BEST_ANALYST_RECS_BULK","headers=n","endcol=9","startcol=9","array=t"),0),"endrow",MATCH(2,_xll.BDS(A379,"BEST_ANALYST_RECS_BULK","headers=n","endcol=9","startcol=9","array=t"),0),"cols=10;rows=1")</f>
        <v>Sadif Investment Analytics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375</v>
      </c>
      <c r="AD379" s="2">
        <v>45687</v>
      </c>
      <c r="AE379">
        <v>2</v>
      </c>
      <c r="AF379">
        <v>16.079999999999998</v>
      </c>
      <c r="AH379" t="str">
        <f ca="1">_xll.BDS(A379,"BEST_ANALYST_RECS_BULK","headers=n","startrow",MATCH(3,_xll.BDS(A379,"BEST_ANALYST_RECS_BULK","headers=n","endcol=9","startcol=9","array=t"),0),"endrow",MATCH(3,_xll.BDS(A379,"BEST_ANALYST_RECS_BULK","headers=n","endcol=9","startcol=9","array=t"),0),"cols=10;rows=1")</f>
        <v>Baird</v>
      </c>
      <c r="AI379" t="s">
        <v>2305</v>
      </c>
      <c r="AJ379" t="s">
        <v>123</v>
      </c>
      <c r="AK379">
        <v>5</v>
      </c>
      <c r="AL379" t="s">
        <v>124</v>
      </c>
      <c r="AM379">
        <v>176</v>
      </c>
      <c r="AN379" t="s">
        <v>125</v>
      </c>
      <c r="AO379" s="2">
        <v>45712</v>
      </c>
      <c r="AP379">
        <v>3</v>
      </c>
      <c r="AQ379">
        <v>2.87</v>
      </c>
    </row>
    <row r="380" spans="1:43" x14ac:dyDescent="0.25">
      <c r="A380" t="s">
        <v>431</v>
      </c>
      <c r="B380">
        <f ca="1">_xll.BDH(A380,"BEST_EPS",$B$2,$B$2,"BEST_FPERIOD_OVERRIDE=1bf","fill=previous","Days=A")</f>
        <v>12.986000000000001</v>
      </c>
      <c r="C380">
        <f ca="1">_xll.BDH(A380,"BEST_EPS",$B$2,$B$2,"BEST_FPERIOD_OVERRIDE=2bf","fill=previous","Days=A")</f>
        <v>15.353999999999999</v>
      </c>
      <c r="D380">
        <f ca="1">_xll.BDH(A380,"BEST_EPS",$B$2,$B$2,"BEST_FPERIOD_OVERRIDE=3bf","fill=previous","Days=A")</f>
        <v>17.274999999999999</v>
      </c>
      <c r="E380">
        <f ca="1">_xll.BDH(A380,"BEST_TARGET_PRICE",$B$2,$B$2,"fill=previous","Days=A")</f>
        <v>147.33199999999999</v>
      </c>
      <c r="F380">
        <f ca="1">_xll.BDH($A380,F$84,$B$2,$B$2,"Dir=V","Dts=H")</f>
        <v>120.72</v>
      </c>
      <c r="G380">
        <f ca="1">_xll.BDH($A380,G$84,$B$2,$B$2,"Dir=V","Dts=H")</f>
        <v>124.82</v>
      </c>
      <c r="H380">
        <f ca="1">_xll.BDH($A380,H$84,$B$2,$B$2,"Dir=V","Dts=H")</f>
        <v>120.21</v>
      </c>
      <c r="I380">
        <f ca="1">_xll.BDH($A380,I$84,$B$2,$B$2,"Dir=V","Dts=H")</f>
        <v>124.32</v>
      </c>
      <c r="J380">
        <f t="shared" ca="1" si="9"/>
        <v>137.07</v>
      </c>
      <c r="K380">
        <f t="shared" ca="1" si="10"/>
        <v>130</v>
      </c>
      <c r="L380" t="str">
        <f ca="1">_xll.BDS(A380,"BEST_ANALYST_RECS_BULK","headers=n","startrow",MATCH(1,_xll.BDS(A380,"BEST_ANALYST_RECS_BULK","headers=n","endcol=9","startcol=9","array=t"),0),"endrow",MATCH(1,_xll.BDS(A380,"BEST_ANALYST_RECS_BULK","headers=n","endcol=9","startcol=9","array=t"),0),"cols=10;rows=1")</f>
        <v>Wells Fargo</v>
      </c>
      <c r="M380" t="s">
        <v>379</v>
      </c>
      <c r="N380" t="s">
        <v>181</v>
      </c>
      <c r="O380">
        <v>3</v>
      </c>
      <c r="P380" t="s">
        <v>124</v>
      </c>
      <c r="Q380">
        <v>130</v>
      </c>
      <c r="R380" t="s">
        <v>125</v>
      </c>
      <c r="S380" s="2">
        <v>45706</v>
      </c>
      <c r="T380">
        <v>1</v>
      </c>
      <c r="U380">
        <v>18.13</v>
      </c>
      <c r="W380" t="str">
        <f ca="1">_xll.BDS(A380,"BEST_ANALYST_RECS_BULK","headers=n","startrow",MATCH(2,_xll.BDS(A380,"BEST_ANALYST_RECS_BULK","headers=n","endcol=9","startcol=9","array=t"),0),"endrow",MATCH(2,_xll.BDS(A380,"BEST_ANALYST_RECS_BULK","headers=n","endcol=9","startcol=9","array=t"),0),"cols=10;rows=1")</f>
        <v>RBC Capital</v>
      </c>
      <c r="X380" t="s">
        <v>1362</v>
      </c>
      <c r="Y380" t="s">
        <v>365</v>
      </c>
      <c r="Z380">
        <v>3</v>
      </c>
      <c r="AA380" t="s">
        <v>124</v>
      </c>
      <c r="AB380">
        <v>125</v>
      </c>
      <c r="AC380" t="s">
        <v>132</v>
      </c>
      <c r="AD380" s="2">
        <v>45694</v>
      </c>
      <c r="AE380">
        <v>2</v>
      </c>
      <c r="AF380">
        <v>15.66</v>
      </c>
      <c r="AH380" t="str">
        <f ca="1">_xll.BDS(A380,"BEST_ANALYST_RECS_BULK","headers=n","startrow",MATCH(3,_xll.BDS(A380,"BEST_ANALYST_RECS_BULK","headers=n","endcol=9","startcol=9","array=t"),0),"endrow",MATCH(3,_xll.BDS(A380,"BEST_ANALYST_RECS_BULK","headers=n","endcol=9","startcol=9","array=t"),0),"cols=10;rows=1")</f>
        <v>Seaport Global</v>
      </c>
      <c r="AI380" t="s">
        <v>432</v>
      </c>
      <c r="AJ380" t="s">
        <v>138</v>
      </c>
      <c r="AK380">
        <v>3</v>
      </c>
      <c r="AL380" t="s">
        <v>124</v>
      </c>
      <c r="AM380" t="s">
        <v>143</v>
      </c>
      <c r="AN380" t="s">
        <v>125</v>
      </c>
      <c r="AO380" s="2">
        <v>45681</v>
      </c>
      <c r="AP380">
        <v>3</v>
      </c>
      <c r="AQ380">
        <v>13.25</v>
      </c>
    </row>
    <row r="381" spans="1:43" x14ac:dyDescent="0.25">
      <c r="A381" t="s">
        <v>669</v>
      </c>
      <c r="B381">
        <f ca="1">_xll.BDH(A381,"BEST_EPS",$B$2,$B$2,"BEST_FPERIOD_OVERRIDE=1bf","fill=previous","Days=A")</f>
        <v>16.280999999999999</v>
      </c>
      <c r="C381">
        <f ca="1">_xll.BDH(A381,"BEST_EPS",$B$2,$B$2,"BEST_FPERIOD_OVERRIDE=2bf","fill=previous","Days=A")</f>
        <v>17.934000000000001</v>
      </c>
      <c r="D381">
        <f ca="1">_xll.BDH(A381,"BEST_EPS",$B$2,$B$2,"BEST_FPERIOD_OVERRIDE=3bf","fill=previous","Days=A")</f>
        <v>19.942</v>
      </c>
      <c r="E381">
        <f ca="1">_xll.BDH(A381,"BEST_TARGET_PRICE",$B$2,$B$2,"fill=previous","Days=A")</f>
        <v>274.55599999999998</v>
      </c>
      <c r="F381">
        <f ca="1">_xll.BDH($A381,F$84,$B$2,$B$2,"Dir=V","Dts=H")</f>
        <v>251.3</v>
      </c>
      <c r="G381">
        <f ca="1">_xll.BDH($A381,G$84,$B$2,$B$2,"Dir=V","Dts=H")</f>
        <v>253.88</v>
      </c>
      <c r="H381">
        <f ca="1">_xll.BDH($A381,H$84,$B$2,$B$2,"Dir=V","Dts=H")</f>
        <v>250.33</v>
      </c>
      <c r="I381">
        <f ca="1">_xll.BDH($A381,I$84,$B$2,$B$2,"Dir=V","Dts=H")</f>
        <v>252.87</v>
      </c>
      <c r="J381">
        <f t="shared" ca="1" si="9"/>
        <v>242</v>
      </c>
      <c r="K381">
        <f t="shared" ca="1" si="10"/>
        <v>233</v>
      </c>
      <c r="L381" t="e">
        <f ca="1">_xll.BDS(A381,"BEST_ANALYST_RECS_BULK","headers=n","startrow",MATCH(1,_xll.BDS(A381,"BEST_ANALYST_RECS_BULK","headers=n","endcol=9","startcol=9","array=t"),0),"endrow",MATCH(1,_xll.BDS(A381,"BEST_ANALYST_RECS_BULK","headers=n","endcol=9","startcol=9","array=t"),0),"cols=10;rows=1")</f>
        <v>#N/A</v>
      </c>
      <c r="M381" t="s">
        <v>205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f ca="1">_xll.BDS(A381,"BEST_ANALYST_RECS_BULK","headers=n","startrow",MATCH(2,_xll.BDS(A381,"BEST_ANALYST_RECS_BULK","headers=n","endcol=9","startcol=9","array=t"),0),"endrow",MATCH(2,_xll.BDS(A381,"BEST_ANALYST_RECS_BULK","headers=n","endcol=9","startcol=9","array=t"),0),"cols=10;rows=1")</f>
        <v>#N/A</v>
      </c>
      <c r="X381" t="s">
        <v>205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tr">
        <f ca="1">_xll.BDS(A381,"BEST_ANALYST_RECS_BULK","headers=n","startrow",MATCH(3,_xll.BDS(A381,"BEST_ANALYST_RECS_BULK","headers=n","endcol=9","startcol=9","array=t"),0),"endrow",MATCH(3,_xll.BDS(A381,"BEST_ANALYST_RECS_BULK","headers=n","endcol=9","startcol=9","array=t"),0),"cols=10;rows=1")</f>
        <v>Argus Research Company</v>
      </c>
      <c r="AI381" t="s">
        <v>450</v>
      </c>
      <c r="AJ381" t="s">
        <v>126</v>
      </c>
      <c r="AK381">
        <v>5</v>
      </c>
      <c r="AL381" t="s">
        <v>124</v>
      </c>
      <c r="AM381">
        <v>260</v>
      </c>
      <c r="AN381" t="s">
        <v>125</v>
      </c>
      <c r="AO381" s="2">
        <v>45594</v>
      </c>
      <c r="AP381">
        <v>3</v>
      </c>
      <c r="AQ381">
        <v>18.78</v>
      </c>
    </row>
    <row r="382" spans="1:43" x14ac:dyDescent="0.25">
      <c r="A382" t="s">
        <v>462</v>
      </c>
      <c r="B382">
        <f ca="1">_xll.BDH(A382,"BEST_EPS",$B$2,$B$2,"BEST_FPERIOD_OVERRIDE=1bf","fill=previous","Days=A")</f>
        <v>12.44</v>
      </c>
      <c r="C382">
        <f ca="1">_xll.BDH(A382,"BEST_EPS",$B$2,$B$2,"BEST_FPERIOD_OVERRIDE=2bf","fill=previous","Days=A")</f>
        <v>13.814</v>
      </c>
      <c r="D382">
        <f ca="1">_xll.BDH(A382,"BEST_EPS",$B$2,$B$2,"BEST_FPERIOD_OVERRIDE=3bf","fill=previous","Days=A")</f>
        <v>14.94</v>
      </c>
      <c r="E382">
        <f ca="1">_xll.BDH(A382,"BEST_TARGET_PRICE",$B$2,$B$2,"fill=previous","Days=A")</f>
        <v>259.21699999999998</v>
      </c>
      <c r="F382">
        <f ca="1">_xll.BDH($A382,F$84,$B$2,$B$2,"Dir=V","Dts=H")</f>
        <v>199.94</v>
      </c>
      <c r="G382">
        <f ca="1">_xll.BDH($A382,G$84,$B$2,$B$2,"Dir=V","Dts=H")</f>
        <v>204.47499999999999</v>
      </c>
      <c r="H382">
        <f ca="1">_xll.BDH($A382,H$84,$B$2,$B$2,"Dir=V","Dts=H")</f>
        <v>199.66</v>
      </c>
      <c r="I382">
        <f ca="1">_xll.BDH($A382,I$84,$B$2,$B$2,"Dir=V","Dts=H")</f>
        <v>203.97</v>
      </c>
      <c r="J382">
        <f t="shared" ca="1" si="9"/>
        <v>235.66666666666666</v>
      </c>
      <c r="K382">
        <f t="shared" ca="1" si="10"/>
        <v>217</v>
      </c>
      <c r="L382" t="str">
        <f ca="1">_xll.BDS(A382,"BEST_ANALYST_RECS_BULK","headers=n","startrow",MATCH(1,_xll.BDS(A382,"BEST_ANALYST_RECS_BULK","headers=n","endcol=9","startcol=9","array=t"),0),"endrow",MATCH(1,_xll.BDS(A382,"BEST_ANALYST_RECS_BULK","headers=n","endcol=9","startcol=9","array=t"),0),"cols=10;rows=1")</f>
        <v>Deutsche Bank</v>
      </c>
      <c r="M382" t="s">
        <v>1406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8.11</v>
      </c>
      <c r="W382" t="str">
        <f ca="1">_xll.BDS(A382,"BEST_ANALYST_RECS_BULK","headers=n","startrow",MATCH(2,_xll.BDS(A382,"BEST_ANALYST_RECS_BULK","headers=n","endcol=9","startcol=9","array=t"),0),"endrow",MATCH(2,_xll.BDS(A382,"BEST_ANALYST_RECS_BULK","headers=n","endcol=9","startcol=9","array=t"),0),"cols=10;rows=1")</f>
        <v>Morgan Stanley</v>
      </c>
      <c r="X382" t="s">
        <v>463</v>
      </c>
      <c r="Y382" t="s">
        <v>376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7.6</v>
      </c>
      <c r="AH382" t="str">
        <f ca="1">_xll.BDS(A382,"BEST_ANALYST_RECS_BULK","headers=n","startrow",MATCH(3,_xll.BDS(A382,"BEST_ANALYST_RECS_BULK","headers=n","endcol=9","startcol=9","array=t"),0),"endrow",MATCH(3,_xll.BDS(A382,"BEST_ANALYST_RECS_BULK","headers=n","endcol=9","startcol=9","array=t"),0),"cols=10;rows=1")</f>
        <v>RBC Capital</v>
      </c>
      <c r="AI382" t="s">
        <v>1460</v>
      </c>
      <c r="AJ382" t="s">
        <v>365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6.53</v>
      </c>
    </row>
    <row r="383" spans="1:43" x14ac:dyDescent="0.25">
      <c r="A383" t="s">
        <v>200</v>
      </c>
      <c r="B383">
        <f ca="1">_xll.BDH(A383,"BEST_EPS",$B$2,$B$2,"BEST_FPERIOD_OVERRIDE=1bf","fill=previous","Days=A")</f>
        <v>16.785</v>
      </c>
      <c r="C383">
        <f ca="1">_xll.BDH(A383,"BEST_EPS",$B$2,$B$2,"BEST_FPERIOD_OVERRIDE=2bf","fill=previous","Days=A")</f>
        <v>18.349</v>
      </c>
      <c r="D383">
        <f ca="1">_xll.BDH(A383,"BEST_EPS",$B$2,$B$2,"BEST_FPERIOD_OVERRIDE=3bf","fill=previous","Days=A")</f>
        <v>19.928999999999998</v>
      </c>
      <c r="E383">
        <f ca="1">_xll.BDH(A383,"BEST_TARGET_PRICE",$B$2,$B$2,"fill=previous","Days=A")</f>
        <v>498.34399999999999</v>
      </c>
      <c r="F383">
        <f ca="1">_xll.BDH($A383,F$84,$B$2,$B$2,"Dir=V","Dts=H")</f>
        <v>459.29</v>
      </c>
      <c r="G383">
        <f ca="1">_xll.BDH($A383,G$84,$B$2,$B$2,"Dir=V","Dts=H")</f>
        <v>468.99</v>
      </c>
      <c r="H383">
        <f ca="1">_xll.BDH($A383,H$84,$B$2,$B$2,"Dir=V","Dts=H")</f>
        <v>459.29</v>
      </c>
      <c r="I383">
        <f ca="1">_xll.BDH($A383,I$84,$B$2,$B$2,"Dir=V","Dts=H")</f>
        <v>467.49</v>
      </c>
      <c r="J383">
        <f t="shared" ca="1" si="9"/>
        <v>463</v>
      </c>
      <c r="K383">
        <f t="shared" ca="1" si="10"/>
        <v>437</v>
      </c>
      <c r="L383" t="str">
        <f ca="1">_xll.BDS(A383,"BEST_ANALYST_RECS_BULK","headers=n","startrow",MATCH(1,_xll.BDS(A383,"BEST_ANALYST_RECS_BULK","headers=n","endcol=9","startcol=9","array=t"),0),"endrow",MATCH(1,_xll.BDS(A383,"BEST_ANALYST_RECS_BULK","headers=n","endcol=9","startcol=9","array=t"),0),"cols=10;rows=1")</f>
        <v>Morningstar</v>
      </c>
      <c r="M383" t="s">
        <v>381</v>
      </c>
      <c r="N383" t="s">
        <v>142</v>
      </c>
      <c r="O383">
        <v>3</v>
      </c>
      <c r="P383" t="s">
        <v>135</v>
      </c>
      <c r="Q383">
        <v>437</v>
      </c>
      <c r="R383" t="s">
        <v>125</v>
      </c>
      <c r="S383" s="2">
        <v>45694</v>
      </c>
      <c r="T383">
        <v>1</v>
      </c>
      <c r="U383">
        <v>10.76</v>
      </c>
      <c r="W383" t="str">
        <f ca="1">_xll.BDS(A383,"BEST_ANALYST_RECS_BULK","headers=n","startrow",MATCH(2,_xll.BDS(A383,"BEST_ANALYST_RECS_BULK","headers=n","endcol=9","startcol=9","array=t"),0),"endrow",MATCH(2,_xll.BDS(A383,"BEST_ANALYST_RECS_BULK","headers=n","endcol=9","startcol=9","array=t"),0),"cols=10;rows=1")</f>
        <v>TD Cowen</v>
      </c>
      <c r="X383" t="s">
        <v>2222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8.8000000000000007</v>
      </c>
      <c r="AH383" t="e">
        <f ca="1">_xll.BDS(A383,"BEST_ANALYST_RECS_BULK","headers=n","startrow",MATCH(3,_xll.BDS(A383,"BEST_ANALYST_RECS_BULK","headers=n","endcol=9","startcol=9","array=t"),0),"endrow",MATCH(3,_xll.BDS(A383,"BEST_ANALYST_RECS_BULK","headers=n","endcol=9","startcol=9","array=t"),0),"cols=10;rows=1")</f>
        <v>#N/A</v>
      </c>
      <c r="AI383" t="s">
        <v>2222</v>
      </c>
      <c r="AJ383" t="s">
        <v>126</v>
      </c>
      <c r="AK383">
        <v>5</v>
      </c>
      <c r="AL383" t="s">
        <v>135</v>
      </c>
      <c r="AM383">
        <v>515</v>
      </c>
      <c r="AN383" t="s">
        <v>125</v>
      </c>
      <c r="AO383" s="2">
        <v>45670</v>
      </c>
      <c r="AP383">
        <v>3</v>
      </c>
      <c r="AQ383">
        <v>9.6</v>
      </c>
    </row>
    <row r="384" spans="1:43" x14ac:dyDescent="0.25">
      <c r="A384" t="s">
        <v>771</v>
      </c>
      <c r="B384">
        <f ca="1">_xll.BDH(A384,"BEST_EPS",$B$2,$B$2,"BEST_FPERIOD_OVERRIDE=1bf","fill=previous","Days=A")</f>
        <v>3.597</v>
      </c>
      <c r="C384">
        <f ca="1">_xll.BDH(A384,"BEST_EPS",$B$2,$B$2,"BEST_FPERIOD_OVERRIDE=2bf","fill=previous","Days=A")</f>
        <v>3.8780000000000001</v>
      </c>
      <c r="D384">
        <f ca="1">_xll.BDH(A384,"BEST_EPS",$B$2,$B$2,"BEST_FPERIOD_OVERRIDE=3bf","fill=previous","Days=A")</f>
        <v>4.069</v>
      </c>
      <c r="E384">
        <f ca="1">_xll.BDH(A384,"BEST_TARGET_PRICE",$B$2,$B$2,"fill=previous","Days=A")</f>
        <v>50.777999999999999</v>
      </c>
      <c r="F384">
        <f ca="1">_xll.BDH($A384,F$84,$B$2,$B$2,"Dir=V","Dts=H")</f>
        <v>41.25</v>
      </c>
      <c r="G384">
        <f ca="1">_xll.BDH($A384,G$84,$B$2,$B$2,"Dir=V","Dts=H")</f>
        <v>42.01</v>
      </c>
      <c r="H384">
        <f ca="1">_xll.BDH($A384,H$84,$B$2,$B$2,"Dir=V","Dts=H")</f>
        <v>41.25</v>
      </c>
      <c r="I384">
        <f ca="1">_xll.BDH($A384,I$84,$B$2,$B$2,"Dir=V","Dts=H")</f>
        <v>41.54</v>
      </c>
      <c r="J384">
        <f t="shared" ca="1" si="9"/>
        <v>44</v>
      </c>
      <c r="K384">
        <f t="shared" ca="1" si="10"/>
        <v>44</v>
      </c>
      <c r="L384" t="str">
        <f ca="1">_xll.BDS(A384,"BEST_ANALYST_RECS_BULK","headers=n","startrow",MATCH(1,_xll.BDS(A384,"BEST_ANALYST_RECS_BULK","headers=n","endcol=9","startcol=9","array=t"),0),"endrow",MATCH(1,_xll.BDS(A384,"BEST_ANALYST_RECS_BULK","headers=n","endcol=9","startcol=9","array=t"),0),"cols=10;rows=1")</f>
        <v>Zacks</v>
      </c>
      <c r="M384" t="s">
        <v>157</v>
      </c>
      <c r="N384" t="s">
        <v>138</v>
      </c>
      <c r="O384">
        <v>3</v>
      </c>
      <c r="P384" t="s">
        <v>124</v>
      </c>
      <c r="Q384">
        <v>44</v>
      </c>
      <c r="R384" t="s">
        <v>132</v>
      </c>
      <c r="S384" s="2">
        <v>45709</v>
      </c>
      <c r="T384">
        <v>1</v>
      </c>
      <c r="U384">
        <v>9.93</v>
      </c>
      <c r="W384" t="str">
        <f ca="1">_xll.BDS(A384,"BEST_ANALYST_RECS_BULK","headers=n","startrow",MATCH(2,_xll.BDS(A384,"BEST_ANALYST_RECS_BULK","headers=n","endcol=9","startcol=9","array=t"),0),"endrow",MATCH(2,_xll.BDS(A384,"BEST_ANALYST_RECS_BULK","headers=n","endcol=9","startcol=9","array=t"),0),"cols=10;rows=1")</f>
        <v>ISS-EVA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tr">
        <f ca="1">_xll.BDS(A384,"BEST_ANALYST_RECS_BULK","headers=n","startrow",MATCH(3,_xll.BDS(A384,"BEST_ANALYST_RECS_BULK","headers=n","endcol=9","startcol=9","array=t"),0),"endrow",MATCH(3,_xll.BDS(A384,"BEST_ANALYST_RECS_BULK","headers=n","endcol=9","startcol=9","array=t"),0),"cols=10;rows=1")</f>
        <v>NorthCoast Research</v>
      </c>
      <c r="AI384" t="s">
        <v>614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45709</v>
      </c>
      <c r="AP384">
        <v>3</v>
      </c>
      <c r="AQ384">
        <v>0</v>
      </c>
    </row>
    <row r="385" spans="1:43" x14ac:dyDescent="0.25">
      <c r="A385" t="s">
        <v>148</v>
      </c>
      <c r="B385">
        <f ca="1">_xll.BDH(A385,"BEST_EPS",$B$2,$B$2,"BEST_FPERIOD_OVERRIDE=1bf","fill=previous","Days=A")</f>
        <v>23.879000000000001</v>
      </c>
      <c r="C385">
        <f ca="1">_xll.BDH(A385,"BEST_EPS",$B$2,$B$2,"BEST_FPERIOD_OVERRIDE=2bf","fill=previous","Days=A")</f>
        <v>29.966000000000001</v>
      </c>
      <c r="D385">
        <f ca="1">_xll.BDH(A385,"BEST_EPS",$B$2,$B$2,"BEST_FPERIOD_OVERRIDE=3bf","fill=previous","Days=A")</f>
        <v>36.496000000000002</v>
      </c>
      <c r="E385">
        <f ca="1">_xll.BDH(A385,"BEST_TARGET_PRICE",$B$2,$B$2,"fill=previous","Days=A")</f>
        <v>995.06700000000001</v>
      </c>
      <c r="F385">
        <f ca="1">_xll.BDH($A385,F$84,$B$2,$B$2,"Dir=V","Dts=H")</f>
        <v>890.74</v>
      </c>
      <c r="G385">
        <f ca="1">_xll.BDH($A385,G$84,$B$2,$B$2,"Dir=V","Dts=H")</f>
        <v>911.99990000000003</v>
      </c>
      <c r="H385">
        <f ca="1">_xll.BDH($A385,H$84,$B$2,$B$2,"Dir=V","Dts=H")</f>
        <v>890.74</v>
      </c>
      <c r="I385">
        <f ca="1">_xll.BDH($A385,I$84,$B$2,$B$2,"Dir=V","Dts=H")</f>
        <v>901.8</v>
      </c>
      <c r="J385">
        <f t="shared" ca="1" si="9"/>
        <v>1019.3333333333334</v>
      </c>
      <c r="K385">
        <f t="shared" ca="1" si="10"/>
        <v>1010</v>
      </c>
      <c r="L385" t="str">
        <f ca="1">_xll.BDS(A385,"BEST_ANALYST_RECS_BULK","headers=n","startrow",MATCH(1,_xll.BDS(A385,"BEST_ANALYST_RECS_BULK","headers=n","endcol=9","startcol=9","array=t"),0),"endrow",MATCH(1,_xll.BDS(A385,"BEST_ANALYST_RECS_BULK","headers=n","endcol=9","startcol=9","array=t"),0),"cols=10;rows=1")</f>
        <v>Truist Securities</v>
      </c>
      <c r="M385" t="s">
        <v>2058</v>
      </c>
      <c r="N385" t="s">
        <v>126</v>
      </c>
      <c r="O385">
        <v>5</v>
      </c>
      <c r="P385" t="s">
        <v>124</v>
      </c>
      <c r="Q385">
        <v>1038</v>
      </c>
      <c r="R385" t="s">
        <v>125</v>
      </c>
      <c r="S385" s="2">
        <v>45713</v>
      </c>
      <c r="T385">
        <v>1</v>
      </c>
      <c r="U385">
        <v>18.170000000000002</v>
      </c>
      <c r="W385" t="str">
        <f ca="1">_xll.BDS(A385,"BEST_ANALYST_RECS_BULK","headers=n","startrow",MATCH(2,_xll.BDS(A385,"BEST_ANALYST_RECS_BULK","headers=n","endcol=9","startcol=9","array=t"),0),"endrow",MATCH(2,_xll.BDS(A385,"BEST_ANALYST_RECS_BULK","headers=n","endcol=9","startcol=9","array=t"),0),"cols=10;rows=1")</f>
        <v>Ameriprise Advisor Services Ltd Inc</v>
      </c>
      <c r="X385" t="s">
        <v>2278</v>
      </c>
      <c r="Y385" t="s">
        <v>126</v>
      </c>
      <c r="Z385">
        <v>5</v>
      </c>
      <c r="AA385" t="s">
        <v>124</v>
      </c>
      <c r="AB385" t="s">
        <v>143</v>
      </c>
      <c r="AC385" t="s">
        <v>125</v>
      </c>
      <c r="AD385" s="2">
        <v>45695</v>
      </c>
      <c r="AE385">
        <v>2</v>
      </c>
      <c r="AF385">
        <v>16.8</v>
      </c>
      <c r="AH385" t="str">
        <f ca="1">_xll.BDS(A385,"BEST_ANALYST_RECS_BULK","headers=n","startrow",MATCH(3,_xll.BDS(A385,"BEST_ANALYST_RECS_BULK","headers=n","endcol=9","startcol=9","array=t"),0),"endrow",MATCH(3,_xll.BDS(A385,"BEST_ANALYST_RECS_BULK","headers=n","endcol=9","startcol=9","array=t"),0),"cols=10;rows=1")</f>
        <v>DBS Bank</v>
      </c>
      <c r="AI385" t="s">
        <v>2201</v>
      </c>
      <c r="AJ385" t="s">
        <v>126</v>
      </c>
      <c r="AK385">
        <v>5</v>
      </c>
      <c r="AL385" t="s">
        <v>124</v>
      </c>
      <c r="AM385">
        <v>1010</v>
      </c>
      <c r="AN385" t="s">
        <v>125</v>
      </c>
      <c r="AO385" s="2">
        <v>45705</v>
      </c>
      <c r="AP385">
        <v>3</v>
      </c>
      <c r="AQ385">
        <v>16.3</v>
      </c>
    </row>
    <row r="386" spans="1:43" x14ac:dyDescent="0.25">
      <c r="A386" t="s">
        <v>257</v>
      </c>
      <c r="B386">
        <f ca="1">_xll.BDH(A386,"BEST_EPS",$B$2,$B$2,"BEST_FPERIOD_OVERRIDE=1bf","fill=previous","Days=A")</f>
        <v>27.818999999999999</v>
      </c>
      <c r="C386">
        <f ca="1">_xll.BDH(A386,"BEST_EPS",$B$2,$B$2,"BEST_FPERIOD_OVERRIDE=2bf","fill=previous","Days=A")</f>
        <v>30.047000000000001</v>
      </c>
      <c r="D386">
        <f ca="1">_xll.BDH(A386,"BEST_EPS",$B$2,$B$2,"BEST_FPERIOD_OVERRIDE=3bf","fill=previous","Days=A")</f>
        <v>31.751000000000001</v>
      </c>
      <c r="E386">
        <f ca="1">_xll.BDH(A386,"BEST_TARGET_PRICE",$B$2,$B$2,"fill=previous","Days=A")</f>
        <v>540.33299999999997</v>
      </c>
      <c r="F386">
        <f ca="1">_xll.BDH($A386,F$84,$B$2,$B$2,"Dir=V","Dts=H")</f>
        <v>441.75</v>
      </c>
      <c r="G386">
        <f ca="1">_xll.BDH($A386,G$84,$B$2,$B$2,"Dir=V","Dts=H")</f>
        <v>451.66699999999997</v>
      </c>
      <c r="H386">
        <f ca="1">_xll.BDH($A386,H$84,$B$2,$B$2,"Dir=V","Dts=H")</f>
        <v>441</v>
      </c>
      <c r="I386">
        <f ca="1">_xll.BDH($A386,I$84,$B$2,$B$2,"Dir=V","Dts=H")</f>
        <v>448.46</v>
      </c>
      <c r="J386">
        <f t="shared" ca="1" si="9"/>
        <v>565</v>
      </c>
      <c r="K386">
        <f t="shared" ca="1" si="10"/>
        <v>530</v>
      </c>
      <c r="L386" t="str">
        <f ca="1">_xll.BDS(A386,"BEST_ANALYST_RECS_BULK","headers=n","startrow",MATCH(1,_xll.BDS(A386,"BEST_ANALYST_RECS_BULK","headers=n","endcol=9","startcol=9","array=t"),0),"endrow",MATCH(1,_xll.BDS(A386,"BEST_ANALYST_RECS_BULK","headers=n","endcol=9","startcol=9","array=t"),0),"cols=10;rows=1")</f>
        <v>Ameriprise Advisor Services Ltd Inc</v>
      </c>
      <c r="M386" t="s">
        <v>1452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17.03</v>
      </c>
      <c r="W386" t="str">
        <f ca="1">_xll.BDS(A386,"BEST_ANALYST_RECS_BULK","headers=n","startrow",MATCH(2,_xll.BDS(A386,"BEST_ANALYST_RECS_BULK","headers=n","endcol=9","startcol=9","array=t"),0),"endrow",MATCH(2,_xll.BDS(A386,"BEST_ANALYST_RECS_BULK","headers=n","endcol=9","startcol=9","array=t"),0),"cols=10;rows=1")</f>
        <v>Morningstar</v>
      </c>
      <c r="X386" t="s">
        <v>242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45708</v>
      </c>
      <c r="AE386">
        <v>2</v>
      </c>
      <c r="AF386">
        <v>6.57</v>
      </c>
      <c r="AH386" t="str">
        <f ca="1">_xll.BDS(A386,"BEST_ANALYST_RECS_BULK","headers=n","startrow",MATCH(3,_xll.BDS(A386,"BEST_ANALYST_RECS_BULK","headers=n","endcol=9","startcol=9","array=t"),0),"endrow",MATCH(3,_xll.BDS(A386,"BEST_ANALYST_RECS_BULK","headers=n","endcol=9","startcol=9","array=t"),0),"cols=10;rows=1")</f>
        <v>Susquehanna</v>
      </c>
      <c r="AI386" t="s">
        <v>2291</v>
      </c>
      <c r="AJ386" t="s">
        <v>2153</v>
      </c>
      <c r="AK386">
        <v>4</v>
      </c>
      <c r="AL386" t="s">
        <v>124</v>
      </c>
      <c r="AM386">
        <v>550</v>
      </c>
      <c r="AN386" t="s">
        <v>132</v>
      </c>
      <c r="AO386" s="2">
        <v>45712</v>
      </c>
      <c r="AP386">
        <v>3</v>
      </c>
      <c r="AQ386">
        <v>4.8</v>
      </c>
    </row>
    <row r="387" spans="1:43" x14ac:dyDescent="0.25">
      <c r="A387" t="s">
        <v>715</v>
      </c>
      <c r="B387">
        <f ca="1">_xll.BDH(A387,"BEST_EPS",$B$2,$B$2,"BEST_FPERIOD_OVERRIDE=1bf","fill=previous","Days=A")</f>
        <v>3.2469999999999999</v>
      </c>
      <c r="C387">
        <f ca="1">_xll.BDH(A387,"BEST_EPS",$B$2,$B$2,"BEST_FPERIOD_OVERRIDE=2bf","fill=previous","Days=A")</f>
        <v>3.4689999999999999</v>
      </c>
      <c r="D387">
        <f ca="1">_xll.BDH(A387,"BEST_EPS",$B$2,$B$2,"BEST_FPERIOD_OVERRIDE=3bf","fill=previous","Days=A")</f>
        <v>3.7189999999999999</v>
      </c>
      <c r="E387">
        <f ca="1">_xll.BDH(A387,"BEST_TARGET_PRICE",$B$2,$B$2,"fill=previous","Days=A")</f>
        <v>64.037999999999997</v>
      </c>
      <c r="F387">
        <f ca="1">_xll.BDH($A387,F$84,$B$2,$B$2,"Dir=V","Dts=H")</f>
        <v>64</v>
      </c>
      <c r="G387">
        <f ca="1">_xll.BDH($A387,G$84,$B$2,$B$2,"Dir=V","Dts=H")</f>
        <v>64.149199999999993</v>
      </c>
      <c r="H387">
        <f ca="1">_xll.BDH($A387,H$84,$B$2,$B$2,"Dir=V","Dts=H")</f>
        <v>63.395000000000003</v>
      </c>
      <c r="I387">
        <f ca="1">_xll.BDH($A387,I$84,$B$2,$B$2,"Dir=V","Dts=H")</f>
        <v>63.75</v>
      </c>
      <c r="J387">
        <f t="shared" ca="1" si="9"/>
        <v>65.666666666666671</v>
      </c>
      <c r="K387">
        <f t="shared" ca="1" si="10"/>
        <v>69</v>
      </c>
      <c r="L387" t="str">
        <f ca="1">_xll.BDS(A387,"BEST_ANALYST_RECS_BULK","headers=n","startrow",MATCH(1,_xll.BDS(A387,"BEST_ANALYST_RECS_BULK","headers=n","endcol=9","startcol=9","array=t"),0),"endrow",MATCH(1,_xll.BDS(A387,"BEST_ANALYST_RECS_BULK","headers=n","endcol=9","startcol=9","array=t"),0),"cols=10;rows=1")</f>
        <v>Wells Fargo</v>
      </c>
      <c r="M387" t="s">
        <v>322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35.74</v>
      </c>
      <c r="W387" t="str">
        <f ca="1">_xll.BDS(A387,"BEST_ANALYST_RECS_BULK","headers=n","startrow",MATCH(2,_xll.BDS(A387,"BEST_ANALYST_RECS_BULK","headers=n","endcol=9","startcol=9","array=t"),0),"endrow",MATCH(2,_xll.BDS(A387,"BEST_ANALYST_RECS_BULK","headers=n","endcol=9","startcol=9","array=t"),0),"cols=10;rows=1")</f>
        <v>Scotiabank</v>
      </c>
      <c r="X387" t="s">
        <v>231</v>
      </c>
      <c r="Y387" t="s">
        <v>365</v>
      </c>
      <c r="Z387">
        <v>3</v>
      </c>
      <c r="AA387" t="s">
        <v>124</v>
      </c>
      <c r="AB387">
        <v>67</v>
      </c>
      <c r="AC387" t="s">
        <v>132</v>
      </c>
      <c r="AD387" s="2">
        <v>45712</v>
      </c>
      <c r="AE387">
        <v>2</v>
      </c>
      <c r="AF387">
        <v>27.46</v>
      </c>
      <c r="AH387" t="str">
        <f ca="1">_xll.BDS(A387,"BEST_ANALYST_RECS_BULK","headers=n","startrow",MATCH(3,_xll.BDS(A387,"BEST_ANALYST_RECS_BULK","headers=n","endcol=9","startcol=9","array=t"),0),"endrow",MATCH(3,_xll.BDS(A387,"BEST_ANALYST_RECS_BULK","headers=n","endcol=9","startcol=9","array=t"),0),"cols=10;rows=1")</f>
        <v>Morningstar</v>
      </c>
      <c r="AI387" t="s">
        <v>423</v>
      </c>
      <c r="AJ387" t="s">
        <v>142</v>
      </c>
      <c r="AK387">
        <v>3</v>
      </c>
      <c r="AL387" t="s">
        <v>124</v>
      </c>
      <c r="AM387">
        <v>61</v>
      </c>
      <c r="AN387" t="s">
        <v>125</v>
      </c>
      <c r="AO387" s="2">
        <v>45709</v>
      </c>
      <c r="AP387">
        <v>3</v>
      </c>
      <c r="AQ387">
        <v>20.74</v>
      </c>
    </row>
    <row r="388" spans="1:43" x14ac:dyDescent="0.25">
      <c r="A388" t="s">
        <v>255</v>
      </c>
      <c r="B388">
        <f ca="1">_xll.BDH(A388,"BEST_EPS",$B$2,$B$2,"BEST_FPERIOD_OVERRIDE=1bf","fill=previous","Days=A")</f>
        <v>12.587</v>
      </c>
      <c r="C388">
        <f ca="1">_xll.BDH(A388,"BEST_EPS",$B$2,$B$2,"BEST_FPERIOD_OVERRIDE=2bf","fill=previous","Days=A")</f>
        <v>13.816000000000001</v>
      </c>
      <c r="D388">
        <f ca="1">_xll.BDH(A388,"BEST_EPS",$B$2,$B$2,"BEST_FPERIOD_OVERRIDE=3bf","fill=previous","Days=A")</f>
        <v>15.239000000000001</v>
      </c>
      <c r="E388">
        <f ca="1">_xll.BDH(A388,"BEST_TARGET_PRICE",$B$2,$B$2,"fill=previous","Days=A")</f>
        <v>282.06099999999998</v>
      </c>
      <c r="F388">
        <f ca="1">_xll.BDH($A388,F$84,$B$2,$B$2,"Dir=V","Dts=H")</f>
        <v>238</v>
      </c>
      <c r="G388">
        <f ca="1">_xll.BDH($A388,G$84,$B$2,$B$2,"Dir=V","Dts=H")</f>
        <v>244.44</v>
      </c>
      <c r="H388">
        <f ca="1">_xll.BDH($A388,H$84,$B$2,$B$2,"Dir=V","Dts=H")</f>
        <v>238</v>
      </c>
      <c r="I388">
        <f ca="1">_xll.BDH($A388,I$84,$B$2,$B$2,"Dir=V","Dts=H")</f>
        <v>242.39</v>
      </c>
      <c r="J388">
        <f t="shared" ca="1" si="9"/>
        <v>275.66666666666669</v>
      </c>
      <c r="K388">
        <f t="shared" ca="1" si="10"/>
        <v>270</v>
      </c>
      <c r="L388" t="str">
        <f ca="1">_xll.BDS(A388,"BEST_ANALYST_RECS_BULK","headers=n","startrow",MATCH(1,_xll.BDS(A388,"BEST_ANALYST_RECS_BULK","headers=n","endcol=9","startcol=9","array=t"),0),"endrow",MATCH(1,_xll.BDS(A388,"BEST_ANALYST_RECS_BULK","headers=n","endcol=9","startcol=9","array=t"),0),"cols=10;rows=1")</f>
        <v>D.A. Davidson</v>
      </c>
      <c r="M388" t="s">
        <v>175</v>
      </c>
      <c r="N388" t="s">
        <v>138</v>
      </c>
      <c r="O388">
        <v>3</v>
      </c>
      <c r="P388" t="s">
        <v>124</v>
      </c>
      <c r="Q388">
        <v>270</v>
      </c>
      <c r="R388" t="s">
        <v>125</v>
      </c>
      <c r="S388" s="2">
        <v>45637</v>
      </c>
      <c r="T388">
        <v>1</v>
      </c>
      <c r="U388">
        <v>8.93</v>
      </c>
      <c r="W388" t="str">
        <f ca="1">_xll.BDS(A388,"BEST_ANALYST_RECS_BULK","headers=n","startrow",MATCH(2,_xll.BDS(A388,"BEST_ANALYST_RECS_BULK","headers=n","endcol=9","startcol=9","array=t"),0),"endrow",MATCH(2,_xll.BDS(A388,"BEST_ANALYST_RECS_BULK","headers=n","endcol=9","startcol=9","array=t"),0),"cols=10;rows=1")</f>
        <v>Morningstar</v>
      </c>
      <c r="X388" t="s">
        <v>2139</v>
      </c>
      <c r="Y388" t="s">
        <v>142</v>
      </c>
      <c r="Z388">
        <v>3</v>
      </c>
      <c r="AA388" t="s">
        <v>135</v>
      </c>
      <c r="AB388">
        <v>225</v>
      </c>
      <c r="AC388" t="s">
        <v>125</v>
      </c>
      <c r="AD388" s="2">
        <v>45712</v>
      </c>
      <c r="AE388">
        <v>2</v>
      </c>
      <c r="AF388">
        <v>8.69</v>
      </c>
      <c r="AH388" t="str">
        <f ca="1">_xll.BDS(A388,"BEST_ANALYST_RECS_BULK","headers=n","startrow",MATCH(3,_xll.BDS(A388,"BEST_ANALYST_RECS_BULK","headers=n","endcol=9","startcol=9","array=t"),0),"endrow",MATCH(3,_xll.BDS(A388,"BEST_ANALYST_RECS_BULK","headers=n","endcol=9","startcol=9","array=t"),0),"cols=10;rows=1")</f>
        <v>Baptista Research</v>
      </c>
      <c r="AI388" t="s">
        <v>134</v>
      </c>
      <c r="AJ388" t="s">
        <v>142</v>
      </c>
      <c r="AK388">
        <v>3</v>
      </c>
      <c r="AL388" t="s">
        <v>135</v>
      </c>
      <c r="AM388">
        <v>290.10000000000002</v>
      </c>
      <c r="AN388" t="s">
        <v>132</v>
      </c>
      <c r="AO388" s="2">
        <v>45626</v>
      </c>
      <c r="AP388">
        <v>3</v>
      </c>
      <c r="AQ388">
        <v>4.16</v>
      </c>
    </row>
    <row r="389" spans="1:43" x14ac:dyDescent="0.25">
      <c r="A389" t="s">
        <v>312</v>
      </c>
      <c r="B389">
        <f ca="1">_xll.BDH(A389,"BEST_EPS",$B$2,$B$2,"BEST_FPERIOD_OVERRIDE=1bf","fill=previous","Days=A")</f>
        <v>3.883</v>
      </c>
      <c r="C389">
        <f ca="1">_xll.BDH(A389,"BEST_EPS",$B$2,$B$2,"BEST_FPERIOD_OVERRIDE=2bf","fill=previous","Days=A")</f>
        <v>4.4649999999999999</v>
      </c>
      <c r="D389">
        <f ca="1">_xll.BDH(A389,"BEST_EPS",$B$2,$B$2,"BEST_FPERIOD_OVERRIDE=3bf","fill=previous","Days=A")</f>
        <v>5.407</v>
      </c>
      <c r="E389">
        <f ca="1">_xll.BDH(A389,"BEST_TARGET_PRICE",$B$2,$B$2,"fill=previous","Days=A")</f>
        <v>96.5</v>
      </c>
      <c r="F389">
        <f ca="1">_xll.BDH($A389,F$84,$B$2,$B$2,"Dir=V","Dts=H")</f>
        <v>83.06</v>
      </c>
      <c r="G389">
        <f ca="1">_xll.BDH($A389,G$84,$B$2,$B$2,"Dir=V","Dts=H")</f>
        <v>83.6999</v>
      </c>
      <c r="H389">
        <f ca="1">_xll.BDH($A389,H$84,$B$2,$B$2,"Dir=V","Dts=H")</f>
        <v>79.924999999999997</v>
      </c>
      <c r="I389">
        <f ca="1">_xll.BDH($A389,I$84,$B$2,$B$2,"Dir=V","Dts=H")</f>
        <v>80.290000000000006</v>
      </c>
      <c r="J389">
        <f t="shared" ca="1" si="9"/>
        <v>95.7</v>
      </c>
      <c r="K389">
        <f t="shared" ca="1" si="10"/>
        <v>105</v>
      </c>
      <c r="L389" t="str">
        <f ca="1">_xll.BDS(A389,"BEST_ANALYST_RECS_BULK","headers=n","startrow",MATCH(1,_xll.BDS(A389,"BEST_ANALYST_RECS_BULK","headers=n","endcol=9","startcol=9","array=t"),0),"endrow",MATCH(1,_xll.BDS(A389,"BEST_ANALYST_RECS_BULK","headers=n","endcol=9","startcol=9","array=t"),0),"cols=10;rows=1")</f>
        <v>Morningstar</v>
      </c>
      <c r="M389" t="s">
        <v>541</v>
      </c>
      <c r="N389" t="s">
        <v>142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10.220000000000001</v>
      </c>
      <c r="W389" t="str">
        <f ca="1">_xll.BDS(A389,"BEST_ANALYST_RECS_BULK","headers=n","startrow",MATCH(2,_xll.BDS(A389,"BEST_ANALYST_RECS_BULK","headers=n","endcol=9","startcol=9","array=t"),0),"endrow",MATCH(2,_xll.BDS(A389,"BEST_ANALYST_RECS_BULK","headers=n","endcol=9","startcol=9","array=t"),0),"cols=10;rows=1")</f>
        <v>Baptista Research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tr">
        <f ca="1">_xll.BDS(A389,"BEST_ANALYST_RECS_BULK","headers=n","startrow",MATCH(3,_xll.BDS(A389,"BEST_ANALYST_RECS_BULK","headers=n","endcol=9","startcol=9","array=t"),0),"endrow",MATCH(3,_xll.BDS(A389,"BEST_ANALYST_RECS_BULK","headers=n","endcol=9","startcol=9","array=t"),0),"cols=10;rows=1")</f>
        <v>KeyBanc Capital Markets</v>
      </c>
      <c r="AI389" t="s">
        <v>2093</v>
      </c>
      <c r="AJ389" t="s">
        <v>136</v>
      </c>
      <c r="AK389">
        <v>5</v>
      </c>
      <c r="AL389" t="s">
        <v>124</v>
      </c>
      <c r="AM389">
        <v>105</v>
      </c>
      <c r="AN389" t="s">
        <v>125</v>
      </c>
      <c r="AO389" s="2">
        <v>45707</v>
      </c>
      <c r="AP389">
        <v>3</v>
      </c>
      <c r="AQ389">
        <v>5.2</v>
      </c>
    </row>
    <row r="390" spans="1:43" x14ac:dyDescent="0.25">
      <c r="A390" t="s">
        <v>529</v>
      </c>
      <c r="B390">
        <f ca="1">_xll.BDH(A390,"BEST_EPS",$B$2,$B$2,"BEST_FPERIOD_OVERRIDE=1bf","fill=previous","Days=A")</f>
        <v>15.648</v>
      </c>
      <c r="C390">
        <f ca="1">_xll.BDH(A390,"BEST_EPS",$B$2,$B$2,"BEST_FPERIOD_OVERRIDE=2bf","fill=previous","Days=A")</f>
        <v>17.067</v>
      </c>
      <c r="D390">
        <f ca="1">_xll.BDH(A390,"BEST_EPS",$B$2,$B$2,"BEST_FPERIOD_OVERRIDE=3bf","fill=previous","Days=A")</f>
        <v>19.808</v>
      </c>
      <c r="E390">
        <f ca="1">_xll.BDH(A390,"BEST_TARGET_PRICE",$B$2,$B$2,"fill=previous","Days=A")</f>
        <v>401.38200000000001</v>
      </c>
      <c r="F390">
        <f ca="1">_xll.BDH($A390,F$84,$B$2,$B$2,"Dir=V","Dts=H")</f>
        <v>366.41</v>
      </c>
      <c r="G390">
        <f ca="1">_xll.BDH($A390,G$84,$B$2,$B$2,"Dir=V","Dts=H")</f>
        <v>370.25</v>
      </c>
      <c r="H390">
        <f ca="1">_xll.BDH($A390,H$84,$B$2,$B$2,"Dir=V","Dts=H")</f>
        <v>359.19</v>
      </c>
      <c r="I390">
        <f ca="1">_xll.BDH($A390,I$84,$B$2,$B$2,"Dir=V","Dts=H")</f>
        <v>366.72</v>
      </c>
      <c r="J390">
        <f t="shared" ca="1" si="9"/>
        <v>363.73333333333335</v>
      </c>
      <c r="K390">
        <f t="shared" ca="1" si="10"/>
        <v>315</v>
      </c>
      <c r="L390" t="str">
        <f ca="1">_xll.BDS(A390,"BEST_ANALYST_RECS_BULK","headers=n","startrow",MATCH(1,_xll.BDS(A390,"BEST_ANALYST_RECS_BULK","headers=n","endcol=9","startcol=9","array=t"),0),"endrow",MATCH(1,_xll.BDS(A390,"BEST_ANALYST_RECS_BULK","headers=n","endcol=9","startcol=9","array=t"),0),"cols=10;rows=1")</f>
        <v>Morningstar</v>
      </c>
      <c r="M390" t="s">
        <v>530</v>
      </c>
      <c r="N390" t="s">
        <v>147</v>
      </c>
      <c r="O390">
        <v>1</v>
      </c>
      <c r="P390" t="s">
        <v>124</v>
      </c>
      <c r="Q390">
        <v>315</v>
      </c>
      <c r="R390" t="s">
        <v>125</v>
      </c>
      <c r="S390" s="2">
        <v>45670</v>
      </c>
      <c r="T390">
        <v>1</v>
      </c>
      <c r="U390">
        <v>54.65</v>
      </c>
      <c r="W390" t="str">
        <f ca="1">_xll.BDS(A390,"BEST_ANALYST_RECS_BULK","headers=n","startrow",MATCH(2,_xll.BDS(A390,"BEST_ANALYST_RECS_BULK","headers=n","endcol=9","startcol=9","array=t"),0),"endrow",MATCH(2,_xll.BDS(A390,"BEST_ANALYST_RECS_BULK","headers=n","endcol=9","startcol=9","array=t"),0),"cols=10;rows=1")</f>
        <v>First Shanghai Securities</v>
      </c>
      <c r="X390" t="s">
        <v>1443</v>
      </c>
      <c r="Y390" t="s">
        <v>142</v>
      </c>
      <c r="Z390">
        <v>3</v>
      </c>
      <c r="AA390" t="s">
        <v>139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tr">
        <f ca="1">_xll.BDS(A390,"BEST_ANALYST_RECS_BULK","headers=n","startrow",MATCH(3,_xll.BDS(A390,"BEST_ANALYST_RECS_BULK","headers=n","endcol=9","startcol=9","array=t"),0),"endrow",MATCH(3,_xll.BDS(A390,"BEST_ANALYST_RECS_BULK","headers=n","endcol=9","startcol=9","array=t"),0),"cols=10;rows=1")</f>
        <v>Baptista Research</v>
      </c>
      <c r="AI390" t="s">
        <v>134</v>
      </c>
      <c r="AJ390" t="s">
        <v>196</v>
      </c>
      <c r="AK390">
        <v>1</v>
      </c>
      <c r="AL390" t="s">
        <v>139</v>
      </c>
      <c r="AM390">
        <v>376.2</v>
      </c>
      <c r="AN390" t="s">
        <v>132</v>
      </c>
      <c r="AO390" s="2">
        <v>45639</v>
      </c>
      <c r="AP390">
        <v>3</v>
      </c>
      <c r="AQ390">
        <v>20.91</v>
      </c>
    </row>
    <row r="391" spans="1:43" x14ac:dyDescent="0.25">
      <c r="A391" t="s">
        <v>693</v>
      </c>
      <c r="B391">
        <f ca="1">_xll.BDH(A391,"BEST_EPS",$B$2,$B$2,"BEST_FPERIOD_OVERRIDE=1bf","fill=previous","Days=A")</f>
        <v>1.788</v>
      </c>
      <c r="C391">
        <f ca="1">_xll.BDH(A391,"BEST_EPS",$B$2,$B$2,"BEST_FPERIOD_OVERRIDE=2bf","fill=previous","Days=A")</f>
        <v>2.5659999999999998</v>
      </c>
      <c r="D391">
        <f ca="1">_xll.BDH(A391,"BEST_EPS",$B$2,$B$2,"BEST_FPERIOD_OVERRIDE=3bf","fill=previous","Days=A")</f>
        <v>3.258</v>
      </c>
      <c r="E391">
        <f ca="1">_xll.BDH(A391,"BEST_TARGET_PRICE",$B$2,$B$2,"fill=previous","Days=A")</f>
        <v>32.143000000000001</v>
      </c>
      <c r="F391">
        <f ca="1">_xll.BDH($A391,F$84,$B$2,$B$2,"Dir=V","Dts=H")</f>
        <v>30.27</v>
      </c>
      <c r="G391">
        <f ca="1">_xll.BDH($A391,G$84,$B$2,$B$2,"Dir=V","Dts=H")</f>
        <v>30.463200000000001</v>
      </c>
      <c r="H391">
        <f ca="1">_xll.BDH($A391,H$84,$B$2,$B$2,"Dir=V","Dts=H")</f>
        <v>29.92</v>
      </c>
      <c r="I391">
        <f ca="1">_xll.BDH($A391,I$84,$B$2,$B$2,"Dir=V","Dts=H")</f>
        <v>30.25</v>
      </c>
      <c r="J391">
        <f t="shared" ca="1" si="9"/>
        <v>28.333333333333332</v>
      </c>
      <c r="K391">
        <f t="shared" ca="1" si="10"/>
        <v>31</v>
      </c>
      <c r="L391" t="str">
        <f ca="1">_xll.BDS(A391,"BEST_ANALYST_RECS_BULK","headers=n","startrow",MATCH(1,_xll.BDS(A391,"BEST_ANALYST_RECS_BULK","headers=n","endcol=9","startcol=9","array=t"),0),"endrow",MATCH(1,_xll.BDS(A391,"BEST_ANALYST_RECS_BULK","headers=n","endcol=9","startcol=9","array=t"),0),"cols=10;rows=1")</f>
        <v>Morningstar</v>
      </c>
      <c r="M391" t="s">
        <v>242</v>
      </c>
      <c r="N391" t="s">
        <v>142</v>
      </c>
      <c r="O391">
        <v>3</v>
      </c>
      <c r="P391" t="s">
        <v>139</v>
      </c>
      <c r="Q391">
        <v>31</v>
      </c>
      <c r="R391" t="s">
        <v>125</v>
      </c>
      <c r="S391" s="2">
        <v>45687</v>
      </c>
      <c r="T391">
        <v>1</v>
      </c>
      <c r="U391">
        <v>32.17</v>
      </c>
      <c r="W391" t="str">
        <f ca="1">_xll.BDS(A391,"BEST_ANALYST_RECS_BULK","headers=n","startrow",MATCH(2,_xll.BDS(A391,"BEST_ANALYST_RECS_BULK","headers=n","endcol=9","startcol=9","array=t"),0),"endrow",MATCH(2,_xll.BDS(A391,"BEST_ANALYST_RECS_BULK","headers=n","endcol=9","startcol=9","array=t"),0),"cols=10;rows=1")</f>
        <v>Melius Research LLC</v>
      </c>
      <c r="X391" t="s">
        <v>1341</v>
      </c>
      <c r="Y391" t="s">
        <v>147</v>
      </c>
      <c r="Z391">
        <v>1</v>
      </c>
      <c r="AA391" t="s">
        <v>124</v>
      </c>
      <c r="AB391">
        <v>27</v>
      </c>
      <c r="AC391" t="s">
        <v>132</v>
      </c>
      <c r="AD391" s="2">
        <v>45706</v>
      </c>
      <c r="AE391">
        <v>2</v>
      </c>
      <c r="AF391">
        <v>8.32</v>
      </c>
      <c r="AH391" t="e">
        <f ca="1">_xll.BDS(A391,"BEST_ANALYST_RECS_BULK","headers=n","startrow",MATCH(3,_xll.BDS(A391,"BEST_ANALYST_RECS_BULK","headers=n","endcol=9","startcol=9","array=t"),0),"endrow",MATCH(3,_xll.BDS(A391,"BEST_ANALYST_RECS_BULK","headers=n","endcol=9","startcol=9","array=t"),0),"cols=10;rows=1")</f>
        <v>#N/A</v>
      </c>
      <c r="AI391" t="s">
        <v>1341</v>
      </c>
      <c r="AJ391" t="s">
        <v>147</v>
      </c>
      <c r="AK391">
        <v>1</v>
      </c>
      <c r="AL391" t="s">
        <v>124</v>
      </c>
      <c r="AM391">
        <v>27</v>
      </c>
      <c r="AN391" t="s">
        <v>132</v>
      </c>
      <c r="AO391" s="2">
        <v>45691</v>
      </c>
      <c r="AP391">
        <v>3</v>
      </c>
      <c r="AQ391">
        <v>5.87</v>
      </c>
    </row>
    <row r="392" spans="1:43" x14ac:dyDescent="0.25">
      <c r="A392" t="s">
        <v>555</v>
      </c>
      <c r="B392">
        <f ca="1">_xll.BDH(A392,"BEST_EPS",$B$2,$B$2,"BEST_FPERIOD_OVERRIDE=1bf","fill=previous","Days=A")</f>
        <v>2.6349999999999998</v>
      </c>
      <c r="C392">
        <f ca="1">_xll.BDH(A392,"BEST_EPS",$B$2,$B$2,"BEST_FPERIOD_OVERRIDE=2bf","fill=previous","Days=A")</f>
        <v>2.9830000000000001</v>
      </c>
      <c r="D392">
        <f ca="1">_xll.BDH(A392,"BEST_EPS",$B$2,$B$2,"BEST_FPERIOD_OVERRIDE=3bf","fill=previous","Days=A")</f>
        <v>3.4409999999999998</v>
      </c>
      <c r="E392">
        <f ca="1">_xll.BDH(A392,"BEST_TARGET_PRICE",$B$2,$B$2,"fill=previous","Days=A")</f>
        <v>57.683999999999997</v>
      </c>
      <c r="F392">
        <f ca="1">_xll.BDH($A392,F$84,$B$2,$B$2,"Dir=V","Dts=H")</f>
        <v>45.01</v>
      </c>
      <c r="G392">
        <f ca="1">_xll.BDH($A392,G$84,$B$2,$B$2,"Dir=V","Dts=H")</f>
        <v>45.33</v>
      </c>
      <c r="H392">
        <f ca="1">_xll.BDH($A392,H$84,$B$2,$B$2,"Dir=V","Dts=H")</f>
        <v>43.65</v>
      </c>
      <c r="I392">
        <f ca="1">_xll.BDH($A392,I$84,$B$2,$B$2,"Dir=V","Dts=H")</f>
        <v>44.36</v>
      </c>
      <c r="J392">
        <f t="shared" ca="1" si="9"/>
        <v>57.2</v>
      </c>
      <c r="K392">
        <f t="shared" ca="1" si="10"/>
        <v>56</v>
      </c>
      <c r="L392" t="str">
        <f ca="1">_xll.BDS(A392,"BEST_ANALYST_RECS_BULK","headers=n","startrow",MATCH(1,_xll.BDS(A392,"BEST_ANALYST_RECS_BULK","headers=n","endcol=9","startcol=9","array=t"),0),"endrow",MATCH(1,_xll.BDS(A392,"BEST_ANALYST_RECS_BULK","headers=n","endcol=9","startcol=9","array=t"),0),"cols=10;rows=1")</f>
        <v>Morningstar</v>
      </c>
      <c r="M392" t="s">
        <v>556</v>
      </c>
      <c r="N392" t="s">
        <v>126</v>
      </c>
      <c r="O392">
        <v>5</v>
      </c>
      <c r="P392" t="s">
        <v>124</v>
      </c>
      <c r="Q392">
        <v>56</v>
      </c>
      <c r="R392" t="s">
        <v>125</v>
      </c>
      <c r="S392" s="2">
        <v>45691</v>
      </c>
      <c r="T392">
        <v>1</v>
      </c>
      <c r="U392">
        <v>22.59</v>
      </c>
      <c r="W392" t="str">
        <f ca="1">_xll.BDS(A392,"BEST_ANALYST_RECS_BULK","headers=n","startrow",MATCH(2,_xll.BDS(A392,"BEST_ANALYST_RECS_BULK","headers=n","endcol=9","startcol=9","array=t"),0),"endrow",MATCH(2,_xll.BDS(A392,"BEST_ANALYST_RECS_BULK","headers=n","endcol=9","startcol=9","array=t"),0),"cols=10;rows=1")</f>
        <v>ISS-EVA</v>
      </c>
      <c r="X392" t="s">
        <v>157</v>
      </c>
      <c r="Y392" t="s">
        <v>315</v>
      </c>
      <c r="Z392">
        <v>1</v>
      </c>
      <c r="AA392" t="s">
        <v>124</v>
      </c>
      <c r="AB392" t="s">
        <v>143</v>
      </c>
      <c r="AC392" t="s">
        <v>125</v>
      </c>
      <c r="AD392" s="2">
        <v>45346</v>
      </c>
      <c r="AE392">
        <v>2</v>
      </c>
      <c r="AF392">
        <v>16</v>
      </c>
      <c r="AH392" t="str">
        <f ca="1">_xll.BDS(A392,"BEST_ANALYST_RECS_BULK","headers=n","startrow",MATCH(3,_xll.BDS(A392,"BEST_ANALYST_RECS_BULK","headers=n","endcol=9","startcol=9","array=t"),0),"endrow",MATCH(3,_xll.BDS(A392,"BEST_ANALYST_RECS_BULK","headers=n","endcol=9","startcol=9","array=t"),0),"cols=10;rows=1")</f>
        <v>Baptista Research</v>
      </c>
      <c r="AI392" t="s">
        <v>134</v>
      </c>
      <c r="AJ392" t="s">
        <v>142</v>
      </c>
      <c r="AK392">
        <v>3</v>
      </c>
      <c r="AL392" t="s">
        <v>139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790</v>
      </c>
      <c r="B393">
        <f ca="1">_xll.BDH(A393,"BEST_EPS",$B$2,$B$2,"BEST_FPERIOD_OVERRIDE=1bf","fill=previous","Days=A")</f>
        <v>3.5</v>
      </c>
      <c r="C393">
        <f ca="1">_xll.BDH(A393,"BEST_EPS",$B$2,$B$2,"BEST_FPERIOD_OVERRIDE=2bf","fill=previous","Days=A")</f>
        <v>3.9889999999999999</v>
      </c>
      <c r="D393">
        <f ca="1">_xll.BDH(A393,"BEST_EPS",$B$2,$B$2,"BEST_FPERIOD_OVERRIDE=3bf","fill=previous","Days=A")</f>
        <v>4.8680000000000003</v>
      </c>
      <c r="E393">
        <f ca="1">_xll.BDH(A393,"BEST_TARGET_PRICE",$B$2,$B$2,"fill=previous","Days=A")</f>
        <v>69.429000000000002</v>
      </c>
      <c r="F393">
        <f ca="1">_xll.BDH($A393,F$84,$B$2,$B$2,"Dir=V","Dts=H")</f>
        <v>52.5</v>
      </c>
      <c r="G393">
        <f ca="1">_xll.BDH($A393,G$84,$B$2,$B$2,"Dir=V","Dts=H")</f>
        <v>52.66</v>
      </c>
      <c r="H393">
        <f ca="1">_xll.BDH($A393,H$84,$B$2,$B$2,"Dir=V","Dts=H")</f>
        <v>50.93</v>
      </c>
      <c r="I393">
        <f ca="1">_xll.BDH($A393,I$84,$B$2,$B$2,"Dir=V","Dts=H")</f>
        <v>51.77</v>
      </c>
      <c r="J393">
        <f t="shared" ca="1" si="9"/>
        <v>58</v>
      </c>
      <c r="K393">
        <f t="shared" ca="1" si="10"/>
        <v>51</v>
      </c>
      <c r="L393" t="str">
        <f ca="1">_xll.BDS(A393,"BEST_ANALYST_RECS_BULK","headers=n","startrow",MATCH(1,_xll.BDS(A393,"BEST_ANALYST_RECS_BULK","headers=n","endcol=9","startcol=9","array=t"),0),"endrow",MATCH(1,_xll.BDS(A393,"BEST_ANALYST_RECS_BULK","headers=n","endcol=9","startcol=9","array=t"),0),"cols=10;rows=1")</f>
        <v>ISS-EVA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47.97</v>
      </c>
      <c r="W393" t="str">
        <f ca="1">_xll.BDS(A393,"BEST_ANALYST_RECS_BULK","headers=n","startrow",MATCH(2,_xll.BDS(A393,"BEST_ANALYST_RECS_BULK","headers=n","endcol=9","startcol=9","array=t"),0),"endrow",MATCH(2,_xll.BDS(A393,"BEST_ANALYST_RECS_BULK","headers=n","endcol=9","startcol=9","array=t"),0),"cols=10;rows=1")</f>
        <v>Zacks</v>
      </c>
      <c r="X393" t="s">
        <v>157</v>
      </c>
      <c r="Y393" t="s">
        <v>196</v>
      </c>
      <c r="Z393">
        <v>1</v>
      </c>
      <c r="AA393" t="s">
        <v>124</v>
      </c>
      <c r="AB393">
        <v>51</v>
      </c>
      <c r="AC393" t="s">
        <v>132</v>
      </c>
      <c r="AD393" s="2">
        <v>45684</v>
      </c>
      <c r="AE393">
        <v>2</v>
      </c>
      <c r="AF393">
        <v>-12.96</v>
      </c>
      <c r="AH393" t="str">
        <f ca="1">_xll.BDS(A393,"BEST_ANALYST_RECS_BULK","headers=n","startrow",MATCH(3,_xll.BDS(A393,"BEST_ANALYST_RECS_BULK","headers=n","endcol=9","startcol=9","array=t"),0),"endrow",MATCH(3,_xll.BDS(A393,"BEST_ANALYST_RECS_BULK","headers=n","endcol=9","startcol=9","array=t"),0),"cols=10;rows=1")</f>
        <v>JP Morgan</v>
      </c>
      <c r="AI393" t="s">
        <v>1484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-31.85</v>
      </c>
    </row>
    <row r="394" spans="1:43" x14ac:dyDescent="0.25">
      <c r="A394" t="s">
        <v>545</v>
      </c>
      <c r="B394">
        <f ca="1">_xll.BDH(A394,"BEST_EPS",$B$2,$B$2,"BEST_FPERIOD_OVERRIDE=1bf","fill=previous","Days=A")</f>
        <v>6.45</v>
      </c>
      <c r="C394">
        <f ca="1">_xll.BDH(A394,"BEST_EPS",$B$2,$B$2,"BEST_FPERIOD_OVERRIDE=2bf","fill=previous","Days=A")</f>
        <v>8.3960000000000008</v>
      </c>
      <c r="D394">
        <f ca="1">_xll.BDH(A394,"BEST_EPS",$B$2,$B$2,"BEST_FPERIOD_OVERRIDE=3bf","fill=previous","Days=A")</f>
        <v>9.2479999999999993</v>
      </c>
      <c r="E394">
        <f ca="1">_xll.BDH(A394,"BEST_TARGET_PRICE",$B$2,$B$2,"fill=previous","Days=A")</f>
        <v>84.625</v>
      </c>
      <c r="F394">
        <f ca="1">_xll.BDH($A394,F$84,$B$2,$B$2,"Dir=V","Dts=H")</f>
        <v>77.680000000000007</v>
      </c>
      <c r="G394">
        <f ca="1">_xll.BDH($A394,G$84,$B$2,$B$2,"Dir=V","Dts=H")</f>
        <v>78.33</v>
      </c>
      <c r="H394">
        <f ca="1">_xll.BDH($A394,H$84,$B$2,$B$2,"Dir=V","Dts=H")</f>
        <v>77.209999999999994</v>
      </c>
      <c r="I394">
        <f ca="1">_xll.BDH($A394,I$84,$B$2,$B$2,"Dir=V","Dts=H")</f>
        <v>77.63</v>
      </c>
      <c r="J394">
        <f t="shared" ca="1" si="9"/>
        <v>78</v>
      </c>
      <c r="K394">
        <f t="shared" ca="1" si="10"/>
        <v>75</v>
      </c>
      <c r="L394" t="str">
        <f ca="1">_xll.BDS(A394,"BEST_ANALYST_RECS_BULK","headers=n","startrow",MATCH(1,_xll.BDS(A394,"BEST_ANALYST_RECS_BULK","headers=n","endcol=9","startcol=9","array=t"),0),"endrow",MATCH(1,_xll.BDS(A394,"BEST_ANALYST_RECS_BULK","headers=n","endcol=9","startcol=9","array=t"),0),"cols=10;rows=1")</f>
        <v>ISS-EVA</v>
      </c>
      <c r="M394" t="s">
        <v>157</v>
      </c>
      <c r="N394" t="s">
        <v>315</v>
      </c>
      <c r="O394">
        <v>1</v>
      </c>
      <c r="P394" t="s">
        <v>139</v>
      </c>
      <c r="Q394" t="s">
        <v>143</v>
      </c>
      <c r="R394" t="s">
        <v>125</v>
      </c>
      <c r="S394" s="2">
        <v>45356</v>
      </c>
      <c r="T394">
        <v>1</v>
      </c>
      <c r="U394">
        <v>20.41</v>
      </c>
      <c r="W394" t="str">
        <f ca="1">_xll.BDS(A394,"BEST_ANALYST_RECS_BULK","headers=n","startrow",MATCH(2,_xll.BDS(A394,"BEST_ANALYST_RECS_BULK","headers=n","endcol=9","startcol=9","array=t"),0),"endrow",MATCH(2,_xll.BDS(A394,"BEST_ANALYST_RECS_BULK","headers=n","endcol=9","startcol=9","array=t"),0),"cols=10;rows=1")</f>
        <v>Wolfe Research</v>
      </c>
      <c r="X394" t="s">
        <v>1432</v>
      </c>
      <c r="Y394" t="s">
        <v>196</v>
      </c>
      <c r="Z394">
        <v>1</v>
      </c>
      <c r="AA394" t="s">
        <v>124</v>
      </c>
      <c r="AB394">
        <v>75</v>
      </c>
      <c r="AC394" t="s">
        <v>125</v>
      </c>
      <c r="AD394" s="2">
        <v>45711</v>
      </c>
      <c r="AE394">
        <v>2</v>
      </c>
      <c r="AF394">
        <v>18.45</v>
      </c>
      <c r="AH394" t="str">
        <f ca="1">_xll.BDS(A394,"BEST_ANALYST_RECS_BULK","headers=n","startrow",MATCH(3,_xll.BDS(A394,"BEST_ANALYST_RECS_BULK","headers=n","endcol=9","startcol=9","array=t"),0),"endrow",MATCH(3,_xll.BDS(A394,"BEST_ANALYST_RECS_BULK","headers=n","endcol=9","startcol=9","array=t"),0),"cols=10;rows=1")</f>
        <v>Goldman Sachs</v>
      </c>
      <c r="AI394" t="s">
        <v>2184</v>
      </c>
      <c r="AJ394" t="s">
        <v>147</v>
      </c>
      <c r="AK394">
        <v>1</v>
      </c>
      <c r="AL394" t="s">
        <v>124</v>
      </c>
      <c r="AM394">
        <v>81</v>
      </c>
      <c r="AN394" t="s">
        <v>132</v>
      </c>
      <c r="AO394" s="2">
        <v>45663</v>
      </c>
      <c r="AP394">
        <v>3</v>
      </c>
      <c r="AQ394">
        <v>17.62</v>
      </c>
    </row>
    <row r="395" spans="1:43" x14ac:dyDescent="0.25">
      <c r="A395" t="s">
        <v>613</v>
      </c>
      <c r="B395">
        <f ca="1">_xll.BDH(A395,"BEST_EPS",$B$2,$B$2,"BEST_FPERIOD_OVERRIDE=1bf","fill=previous","Days=A")</f>
        <v>3.0179999999999998</v>
      </c>
      <c r="C395">
        <f ca="1">_xll.BDH(A395,"BEST_EPS",$B$2,$B$2,"BEST_FPERIOD_OVERRIDE=2bf","fill=previous","Days=A")</f>
        <v>3.387</v>
      </c>
      <c r="D395">
        <f ca="1">_xll.BDH(A395,"BEST_EPS",$B$2,$B$2,"BEST_FPERIOD_OVERRIDE=3bf","fill=previous","Days=A")</f>
        <v>4.0149999999999997</v>
      </c>
      <c r="E395">
        <f ca="1">_xll.BDH(A395,"BEST_TARGET_PRICE",$B$2,$B$2,"fill=previous","Days=A")</f>
        <v>164.36799999999999</v>
      </c>
      <c r="F395">
        <f ca="1">_xll.BDH($A395,F$84,$B$2,$B$2,"Dir=V","Dts=H")</f>
        <v>154.54</v>
      </c>
      <c r="G395">
        <f ca="1">_xll.BDH($A395,G$84,$B$2,$B$2,"Dir=V","Dts=H")</f>
        <v>154.58000000000001</v>
      </c>
      <c r="H395">
        <f ca="1">_xll.BDH($A395,H$84,$B$2,$B$2,"Dir=V","Dts=H")</f>
        <v>143.76</v>
      </c>
      <c r="I395">
        <f ca="1">_xll.BDH($A395,I$84,$B$2,$B$2,"Dir=V","Dts=H")</f>
        <v>144.46</v>
      </c>
      <c r="J395">
        <f t="shared" ca="1" si="9"/>
        <v>170</v>
      </c>
      <c r="K395">
        <f t="shared" ca="1" si="10"/>
        <v>180</v>
      </c>
      <c r="L395" t="str">
        <f ca="1">_xll.BDS(A395,"BEST_ANALYST_RECS_BULK","headers=n","startrow",MATCH(1,_xll.BDS(A395,"BEST_ANALYST_RECS_BULK","headers=n","endcol=9","startcol=9","array=t"),0),"endrow",MATCH(1,_xll.BDS(A395,"BEST_ANALYST_RECS_BULK","headers=n","endcol=9","startcol=9","array=t"),0),"cols=10;rows=1")</f>
        <v>Evercore ISI</v>
      </c>
      <c r="M395" t="s">
        <v>2092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45709</v>
      </c>
      <c r="T395">
        <v>1</v>
      </c>
      <c r="U395">
        <v>73.19</v>
      </c>
      <c r="W395" t="str">
        <f ca="1">_xll.BDS(A395,"BEST_ANALYST_RECS_BULK","headers=n","startrow",MATCH(2,_xll.BDS(A395,"BEST_ANALYST_RECS_BULK","headers=n","endcol=9","startcol=9","array=t"),0),"endrow",MATCH(2,_xll.BDS(A395,"BEST_ANALYST_RECS_BULK","headers=n","endcol=9","startcol=9","array=t"),0),"cols=10;rows=1")</f>
        <v>Deutsche Bank</v>
      </c>
      <c r="X395" t="s">
        <v>2160</v>
      </c>
      <c r="Y395" t="s">
        <v>126</v>
      </c>
      <c r="Z395">
        <v>5</v>
      </c>
      <c r="AA395" t="s">
        <v>124</v>
      </c>
      <c r="AB395">
        <v>150</v>
      </c>
      <c r="AC395" t="s">
        <v>132</v>
      </c>
      <c r="AD395" s="2">
        <v>45615</v>
      </c>
      <c r="AE395">
        <v>2</v>
      </c>
      <c r="AF395">
        <v>70.78</v>
      </c>
      <c r="AH395" t="str">
        <f ca="1">_xll.BDS(A395,"BEST_ANALYST_RECS_BULK","headers=n","startrow",MATCH(3,_xll.BDS(A395,"BEST_ANALYST_RECS_BULK","headers=n","endcol=9","startcol=9","array=t"),0),"endrow",MATCH(3,_xll.BDS(A395,"BEST_ANALYST_RECS_BULK","headers=n","endcol=9","startcol=9","array=t"),0),"cols=10;rows=1")</f>
        <v>Wolfe Research</v>
      </c>
      <c r="AI395" t="s">
        <v>1425</v>
      </c>
      <c r="AJ395" t="s">
        <v>123</v>
      </c>
      <c r="AK395">
        <v>5</v>
      </c>
      <c r="AL395" t="s">
        <v>124</v>
      </c>
      <c r="AM395">
        <v>165</v>
      </c>
      <c r="AN395" t="s">
        <v>125</v>
      </c>
      <c r="AO395" s="2">
        <v>45713</v>
      </c>
      <c r="AP395">
        <v>3</v>
      </c>
      <c r="AQ395">
        <v>62.21</v>
      </c>
    </row>
    <row r="396" spans="1:43" x14ac:dyDescent="0.25">
      <c r="A396" t="s">
        <v>168</v>
      </c>
      <c r="B396">
        <f ca="1">_xll.BDH(A396,"BEST_EPS",$B$2,$B$2,"BEST_FPERIOD_OVERRIDE=1bf","fill=previous","Days=A")</f>
        <v>16.305</v>
      </c>
      <c r="C396">
        <f ca="1">_xll.BDH(A396,"BEST_EPS",$B$2,$B$2,"BEST_FPERIOD_OVERRIDE=2bf","fill=previous","Days=A")</f>
        <v>19.184999999999999</v>
      </c>
      <c r="D396">
        <f ca="1">_xll.BDH(A396,"BEST_EPS",$B$2,$B$2,"BEST_FPERIOD_OVERRIDE=3bf","fill=previous","Days=A")</f>
        <v>22.45</v>
      </c>
      <c r="E396">
        <f ca="1">_xll.BDH(A396,"BEST_TARGET_PRICE",$B$2,$B$2,"fill=previous","Days=A")</f>
        <v>627.32500000000005</v>
      </c>
      <c r="F396">
        <f ca="1">_xll.BDH($A396,F$84,$B$2,$B$2,"Dir=V","Dts=H")</f>
        <v>562.44000000000005</v>
      </c>
      <c r="G396">
        <f ca="1">_xll.BDH($A396,G$84,$B$2,$B$2,"Dir=V","Dts=H")</f>
        <v>566.04499999999996</v>
      </c>
      <c r="H396">
        <f ca="1">_xll.BDH($A396,H$84,$B$2,$B$2,"Dir=V","Dts=H")</f>
        <v>552.69000000000005</v>
      </c>
      <c r="I396">
        <f ca="1">_xll.BDH($A396,I$84,$B$2,$B$2,"Dir=V","Dts=H")</f>
        <v>564.03</v>
      </c>
      <c r="J396">
        <f t="shared" ca="1" si="9"/>
        <v>631</v>
      </c>
      <c r="K396">
        <f t="shared" ca="1" si="10"/>
        <v>650</v>
      </c>
      <c r="L396" t="str">
        <f ca="1">_xll.BDS(A396,"BEST_ANALYST_RECS_BULK","headers=n","startrow",MATCH(1,_xll.BDS(A396,"BEST_ANALYST_RECS_BULK","headers=n","endcol=9","startcol=9","array=t"),0),"endrow",MATCH(1,_xll.BDS(A396,"BEST_ANALYST_RECS_BULK","headers=n","endcol=9","startcol=9","array=t"),0),"cols=10;rows=1")</f>
        <v>Citi</v>
      </c>
      <c r="M396" t="s">
        <v>2061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27.28</v>
      </c>
      <c r="W396" t="str">
        <f ca="1">_xll.BDS(A396,"BEST_ANALYST_RECS_BULK","headers=n","startrow",MATCH(2,_xll.BDS(A396,"BEST_ANALYST_RECS_BULK","headers=n","endcol=9","startcol=9","array=t"),0),"endrow",MATCH(2,_xll.BDS(A396,"BEST_ANALYST_RECS_BULK","headers=n","endcol=9","startcol=9","array=t"),0),"cols=10;rows=1")</f>
        <v>TD Cowen</v>
      </c>
      <c r="X396" t="s">
        <v>1494</v>
      </c>
      <c r="Y396" t="s">
        <v>126</v>
      </c>
      <c r="Z396">
        <v>5</v>
      </c>
      <c r="AA396" t="s">
        <v>124</v>
      </c>
      <c r="AB396">
        <v>599</v>
      </c>
      <c r="AC396" t="s">
        <v>125</v>
      </c>
      <c r="AD396" s="2">
        <v>45709</v>
      </c>
      <c r="AE396">
        <v>2</v>
      </c>
      <c r="AF396">
        <v>25.08</v>
      </c>
      <c r="AH396" t="str">
        <f ca="1">_xll.BDS(A396,"BEST_ANALYST_RECS_BULK","headers=n","startrow",MATCH(3,_xll.BDS(A396,"BEST_ANALYST_RECS_BULK","headers=n","endcol=9","startcol=9","array=t"),0),"endrow",MATCH(3,_xll.BDS(A396,"BEST_ANALYST_RECS_BULK","headers=n","endcol=9","startcol=9","array=t"),0),"cols=10;rows=1")</f>
        <v>Piper Sandler &amp; Co</v>
      </c>
      <c r="AI396" t="s">
        <v>787</v>
      </c>
      <c r="AJ396" t="s">
        <v>136</v>
      </c>
      <c r="AK396">
        <v>5</v>
      </c>
      <c r="AL396" t="s">
        <v>124</v>
      </c>
      <c r="AM396">
        <v>635</v>
      </c>
      <c r="AN396" t="s">
        <v>125</v>
      </c>
      <c r="AO396" s="2">
        <v>45688</v>
      </c>
      <c r="AP396">
        <v>3</v>
      </c>
      <c r="AQ396">
        <v>22.85</v>
      </c>
    </row>
    <row r="397" spans="1:43" x14ac:dyDescent="0.25">
      <c r="A397" t="s">
        <v>658</v>
      </c>
      <c r="B397">
        <f ca="1">_xll.BDH(A397,"BEST_EPS",$B$2,$B$2,"BEST_FPERIOD_OVERRIDE=1bf","fill=previous","Days=A")</f>
        <v>4.1289999999999996</v>
      </c>
      <c r="C397">
        <f ca="1">_xll.BDH(A397,"BEST_EPS",$B$2,$B$2,"BEST_FPERIOD_OVERRIDE=2bf","fill=previous","Days=A")</f>
        <v>4.3010000000000002</v>
      </c>
      <c r="D397">
        <f ca="1">_xll.BDH(A397,"BEST_EPS",$B$2,$B$2,"BEST_FPERIOD_OVERRIDE=3bf","fill=previous","Days=A")</f>
        <v>4.3579999999999997</v>
      </c>
      <c r="E397">
        <f ca="1">_xll.BDH(A397,"BEST_TARGET_PRICE",$B$2,$B$2,"fill=previous","Days=A")</f>
        <v>164.036</v>
      </c>
      <c r="F397">
        <f ca="1">_xll.BDH($A397,F$84,$B$2,$B$2,"Dir=V","Dts=H")</f>
        <v>163</v>
      </c>
      <c r="G397">
        <f ca="1">_xll.BDH($A397,G$84,$B$2,$B$2,"Dir=V","Dts=H")</f>
        <v>165.52</v>
      </c>
      <c r="H397">
        <f ca="1">_xll.BDH($A397,H$84,$B$2,$B$2,"Dir=V","Dts=H")</f>
        <v>162.85</v>
      </c>
      <c r="I397">
        <f ca="1">_xll.BDH($A397,I$84,$B$2,$B$2,"Dir=V","Dts=H")</f>
        <v>164.72</v>
      </c>
      <c r="J397">
        <f t="shared" ca="1" si="9"/>
        <v>169</v>
      </c>
      <c r="K397">
        <f t="shared" ca="1" si="10"/>
        <v>160</v>
      </c>
      <c r="L397" t="str">
        <f ca="1">_xll.BDS(A397,"BEST_ANALYST_RECS_BULK","headers=n","startrow",MATCH(1,_xll.BDS(A397,"BEST_ANALYST_RECS_BULK","headers=n","endcol=9","startcol=9","array=t"),0),"endrow",MATCH(1,_xll.BDS(A397,"BEST_ANALYST_RECS_BULK","headers=n","endcol=9","startcol=9","array=t"),0),"cols=10;rows=1")</f>
        <v>Citizens</v>
      </c>
      <c r="M397" t="s">
        <v>2148</v>
      </c>
      <c r="N397" t="s">
        <v>220</v>
      </c>
      <c r="O397">
        <v>4</v>
      </c>
      <c r="P397" t="s">
        <v>124</v>
      </c>
      <c r="Q397">
        <v>160</v>
      </c>
      <c r="R397" t="s">
        <v>125</v>
      </c>
      <c r="S397" s="2">
        <v>45699</v>
      </c>
      <c r="T397">
        <v>1</v>
      </c>
      <c r="U397">
        <v>34.380000000000003</v>
      </c>
      <c r="W397" t="str">
        <f ca="1">_xll.BDS(A397,"BEST_ANALYST_RECS_BULK","headers=n","startrow",MATCH(2,_xll.BDS(A397,"BEST_ANALYST_RECS_BULK","headers=n","endcol=9","startcol=9","array=t"),0),"endrow",MATCH(2,_xll.BDS(A397,"BEST_ANALYST_RECS_BULK","headers=n","endcol=9","startcol=9","array=t"),0),"cols=10;rows=1")</f>
        <v>Colliers Securities</v>
      </c>
      <c r="X397" t="s">
        <v>1469</v>
      </c>
      <c r="Y397" t="s">
        <v>126</v>
      </c>
      <c r="Z397">
        <v>5</v>
      </c>
      <c r="AA397" t="s">
        <v>124</v>
      </c>
      <c r="AB397">
        <v>167</v>
      </c>
      <c r="AC397" t="s">
        <v>125</v>
      </c>
      <c r="AD397" s="2">
        <v>45694</v>
      </c>
      <c r="AE397">
        <v>2</v>
      </c>
      <c r="AF397">
        <v>29.01</v>
      </c>
      <c r="AH397" t="str">
        <f ca="1">_xll.BDS(A397,"BEST_ANALYST_RECS_BULK","headers=n","startrow",MATCH(3,_xll.BDS(A397,"BEST_ANALYST_RECS_BULK","headers=n","endcol=9","startcol=9","array=t"),0),"endrow",MATCH(3,_xll.BDS(A397,"BEST_ANALYST_RECS_BULK","headers=n","endcol=9","startcol=9","array=t"),0),"cols=10;rows=1")</f>
        <v>Wedbush</v>
      </c>
      <c r="AI397" t="s">
        <v>1533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22.66</v>
      </c>
    </row>
    <row r="398" spans="1:43" x14ac:dyDescent="0.25">
      <c r="A398" t="s">
        <v>370</v>
      </c>
      <c r="B398">
        <f ca="1">_xll.BDH(A398,"BEST_EPS",$B$2,$B$2,"BEST_FPERIOD_OVERRIDE=1bf","fill=previous","Days=A")</f>
        <v>10.473000000000001</v>
      </c>
      <c r="C398">
        <f ca="1">_xll.BDH(A398,"BEST_EPS",$B$2,$B$2,"BEST_FPERIOD_OVERRIDE=2bf","fill=previous","Days=A")</f>
        <v>11.744</v>
      </c>
      <c r="D398">
        <f ca="1">_xll.BDH(A398,"BEST_EPS",$B$2,$B$2,"BEST_FPERIOD_OVERRIDE=3bf","fill=previous","Days=A")</f>
        <v>13.067</v>
      </c>
      <c r="E398">
        <f ca="1">_xll.BDH(A398,"BEST_TARGET_PRICE",$B$2,$B$2,"fill=previous","Days=A")</f>
        <v>298.38499999999999</v>
      </c>
      <c r="F398">
        <f ca="1">_xll.BDH($A398,F$84,$B$2,$B$2,"Dir=V","Dts=H")</f>
        <v>277.66000000000003</v>
      </c>
      <c r="G398">
        <f ca="1">_xll.BDH($A398,G$84,$B$2,$B$2,"Dir=V","Dts=H")</f>
        <v>277.77999999999997</v>
      </c>
      <c r="H398">
        <f ca="1">_xll.BDH($A398,H$84,$B$2,$B$2,"Dir=V","Dts=H")</f>
        <v>271.7</v>
      </c>
      <c r="I398">
        <f ca="1">_xll.BDH($A398,I$84,$B$2,$B$2,"Dir=V","Dts=H")</f>
        <v>277.45999999999998</v>
      </c>
      <c r="J398">
        <f t="shared" ca="1" si="9"/>
        <v>314.40000000000003</v>
      </c>
      <c r="K398">
        <f t="shared" ca="1" si="10"/>
        <v>328</v>
      </c>
      <c r="L398" t="str">
        <f ca="1">_xll.BDS(A398,"BEST_ANALYST_RECS_BULK","headers=n","startrow",MATCH(1,_xll.BDS(A398,"BEST_ANALYST_RECS_BULK","headers=n","endcol=9","startcol=9","array=t"),0),"endrow",MATCH(1,_xll.BDS(A398,"BEST_ANALYST_RECS_BULK","headers=n","endcol=9","startcol=9","array=t"),0),"cols=10;rows=1")</f>
        <v>Bernstein</v>
      </c>
      <c r="M398" t="s">
        <v>1347</v>
      </c>
      <c r="N398" t="s">
        <v>123</v>
      </c>
      <c r="O398">
        <v>5</v>
      </c>
      <c r="P398" t="s">
        <v>124</v>
      </c>
      <c r="Q398">
        <v>328</v>
      </c>
      <c r="R398" t="s">
        <v>125</v>
      </c>
      <c r="S398" s="2">
        <v>45700</v>
      </c>
      <c r="T398">
        <v>1</v>
      </c>
      <c r="U398">
        <v>19.88</v>
      </c>
      <c r="W398" t="str">
        <f ca="1">_xll.BDS(A398,"BEST_ANALYST_RECS_BULK","headers=n","startrow",MATCH(2,_xll.BDS(A398,"BEST_ANALYST_RECS_BULK","headers=n","endcol=9","startcol=9","array=t"),0),"endrow",MATCH(2,_xll.BDS(A398,"BEST_ANALYST_RECS_BULK","headers=n","endcol=9","startcol=9","array=t"),0),"cols=10;rows=1")</f>
        <v>Melius Research LLC</v>
      </c>
      <c r="X398" t="s">
        <v>1341</v>
      </c>
      <c r="Y398" t="s">
        <v>126</v>
      </c>
      <c r="Z398">
        <v>5</v>
      </c>
      <c r="AA398" t="s">
        <v>124</v>
      </c>
      <c r="AB398">
        <v>320</v>
      </c>
      <c r="AC398" t="s">
        <v>132</v>
      </c>
      <c r="AD398" s="2">
        <v>45712</v>
      </c>
      <c r="AE398">
        <v>2</v>
      </c>
      <c r="AF398">
        <v>10.91</v>
      </c>
      <c r="AH398" t="str">
        <f ca="1">_xll.BDS(A398,"BEST_ANALYST_RECS_BULK","headers=n","startrow",MATCH(3,_xll.BDS(A398,"BEST_ANALYST_RECS_BULK","headers=n","endcol=9","startcol=9","array=t"),0),"endrow",MATCH(3,_xll.BDS(A398,"BEST_ANALYST_RECS_BULK","headers=n","endcol=9","startcol=9","array=t"),0),"cols=10;rows=1")</f>
        <v>Baptista Research</v>
      </c>
      <c r="AI398" t="s">
        <v>134</v>
      </c>
      <c r="AJ398" t="s">
        <v>196</v>
      </c>
      <c r="AK398">
        <v>1</v>
      </c>
      <c r="AL398" t="s">
        <v>124</v>
      </c>
      <c r="AM398">
        <v>280.2</v>
      </c>
      <c r="AN398" t="s">
        <v>132</v>
      </c>
      <c r="AO398" s="2">
        <v>45707</v>
      </c>
      <c r="AP398">
        <v>3</v>
      </c>
      <c r="AQ398">
        <v>10.54</v>
      </c>
    </row>
    <row r="399" spans="1:43" x14ac:dyDescent="0.25">
      <c r="A399" t="s">
        <v>687</v>
      </c>
      <c r="B399">
        <f ca="1">_xll.BDH(A399,"BEST_EPS",$B$2,$B$2,"BEST_FPERIOD_OVERRIDE=1bf","fill=previous","Days=A")</f>
        <v>4.3849999999999998</v>
      </c>
      <c r="C399">
        <f ca="1">_xll.BDH(A399,"BEST_EPS",$B$2,$B$2,"BEST_FPERIOD_OVERRIDE=2bf","fill=previous","Days=A")</f>
        <v>4.8440000000000003</v>
      </c>
      <c r="D399">
        <f ca="1">_xll.BDH(A399,"BEST_EPS",$B$2,$B$2,"BEST_FPERIOD_OVERRIDE=3bf","fill=previous","Days=A")</f>
        <v>5.3689999999999998</v>
      </c>
      <c r="E399">
        <f ca="1">_xll.BDH(A399,"BEST_TARGET_PRICE",$B$2,$B$2,"fill=previous","Days=A")</f>
        <v>85.119</v>
      </c>
      <c r="F399">
        <f ca="1">_xll.BDH($A399,F$84,$B$2,$B$2,"Dir=V","Dts=H")</f>
        <v>74.62</v>
      </c>
      <c r="G399">
        <f ca="1">_xll.BDH($A399,G$84,$B$2,$B$2,"Dir=V","Dts=H")</f>
        <v>76.709999999999994</v>
      </c>
      <c r="H399">
        <f ca="1">_xll.BDH($A399,H$84,$B$2,$B$2,"Dir=V","Dts=H")</f>
        <v>74.22</v>
      </c>
      <c r="I399">
        <f ca="1">_xll.BDH($A399,I$84,$B$2,$B$2,"Dir=V","Dts=H")</f>
        <v>76.09</v>
      </c>
      <c r="J399">
        <f t="shared" ca="1" si="9"/>
        <v>81.7</v>
      </c>
      <c r="K399">
        <f t="shared" ca="1" si="10"/>
        <v>86</v>
      </c>
      <c r="L399" t="str">
        <f ca="1">_xll.BDS(A399,"BEST_ANALYST_RECS_BULK","headers=n","startrow",MATCH(1,_xll.BDS(A399,"BEST_ANALYST_RECS_BULK","headers=n","endcol=9","startcol=9","array=t"),0),"endrow",MATCH(1,_xll.BDS(A399,"BEST_ANALYST_RECS_BULK","headers=n","endcol=9","startcol=9","array=t"),0),"cols=10;rows=1")</f>
        <v>Baptista Research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tr">
        <f ca="1">_xll.BDS(A399,"BEST_ANALYST_RECS_BULK","headers=n","startrow",MATCH(2,_xll.BDS(A399,"BEST_ANALYST_RECS_BULK","headers=n","endcol=9","startcol=9","array=t"),0),"endrow",MATCH(2,_xll.BDS(A399,"BEST_ANALYST_RECS_BULK","headers=n","endcol=9","startcol=9","array=t"),0),"cols=10;rows=1")</f>
        <v>RBC Capital</v>
      </c>
      <c r="X399" t="s">
        <v>1362</v>
      </c>
      <c r="Y399" t="s">
        <v>365</v>
      </c>
      <c r="Z399">
        <v>3</v>
      </c>
      <c r="AA399" t="s">
        <v>124</v>
      </c>
      <c r="AB399">
        <v>74</v>
      </c>
      <c r="AC399" t="s">
        <v>132</v>
      </c>
      <c r="AD399" s="2">
        <v>45699</v>
      </c>
      <c r="AE399">
        <v>2</v>
      </c>
      <c r="AF399">
        <v>8.09</v>
      </c>
      <c r="AH399" t="str">
        <f ca="1">_xll.BDS(A399,"BEST_ANALYST_RECS_BULK","headers=n","startrow",MATCH(3,_xll.BDS(A399,"BEST_ANALYST_RECS_BULK","headers=n","endcol=9","startcol=9","array=t"),0),"endrow",MATCH(3,_xll.BDS(A399,"BEST_ANALYST_RECS_BULK","headers=n","endcol=9","startcol=9","array=t"),0),"cols=10;rows=1")</f>
        <v>Morningstar</v>
      </c>
      <c r="AI399" t="s">
        <v>443</v>
      </c>
      <c r="AJ399" t="s">
        <v>126</v>
      </c>
      <c r="AK399">
        <v>5</v>
      </c>
      <c r="AL399" t="s">
        <v>135</v>
      </c>
      <c r="AM399">
        <v>86</v>
      </c>
      <c r="AN399" t="s">
        <v>125</v>
      </c>
      <c r="AO399" s="2">
        <v>45701</v>
      </c>
      <c r="AP399">
        <v>3</v>
      </c>
      <c r="AQ399">
        <v>7.67</v>
      </c>
    </row>
    <row r="400" spans="1:43" x14ac:dyDescent="0.25">
      <c r="A400" t="s">
        <v>202</v>
      </c>
      <c r="B400">
        <f ca="1">_xll.BDH(A400,"BEST_EPS",$B$2,$B$2,"BEST_FPERIOD_OVERRIDE=1bf","fill=previous","Days=A")</f>
        <v>12.484</v>
      </c>
      <c r="C400">
        <f ca="1">_xll.BDH(A400,"BEST_EPS",$B$2,$B$2,"BEST_FPERIOD_OVERRIDE=2bf","fill=previous","Days=A")</f>
        <v>13.53</v>
      </c>
      <c r="D400">
        <f ca="1">_xll.BDH(A400,"BEST_EPS",$B$2,$B$2,"BEST_FPERIOD_OVERRIDE=3bf","fill=previous","Days=A")</f>
        <v>14.843999999999999</v>
      </c>
      <c r="E400">
        <f ca="1">_xll.BDH(A400,"BEST_TARGET_PRICE",$B$2,$B$2,"fill=previous","Days=A")</f>
        <v>330.93799999999999</v>
      </c>
      <c r="F400">
        <f ca="1">_xll.BDH($A400,F$84,$B$2,$B$2,"Dir=V","Dts=H")</f>
        <v>309.18</v>
      </c>
      <c r="G400">
        <f ca="1">_xll.BDH($A400,G$84,$B$2,$B$2,"Dir=V","Dts=H")</f>
        <v>311.70999999999998</v>
      </c>
      <c r="H400">
        <f ca="1">_xll.BDH($A400,H$84,$B$2,$B$2,"Dir=V","Dts=H")</f>
        <v>307.99099999999999</v>
      </c>
      <c r="I400">
        <f ca="1">_xll.BDH($A400,I$84,$B$2,$B$2,"Dir=V","Dts=H")</f>
        <v>310.72000000000003</v>
      </c>
      <c r="J400">
        <f t="shared" ca="1" si="9"/>
        <v>338</v>
      </c>
      <c r="K400">
        <f t="shared" ca="1" si="10"/>
        <v>360</v>
      </c>
      <c r="L400" t="str">
        <f ca="1">_xll.BDS(A400,"BEST_ANALYST_RECS_BULK","headers=n","startrow",MATCH(1,_xll.BDS(A400,"BEST_ANALYST_RECS_BULK","headers=n","endcol=9","startcol=9","array=t"),0),"endrow",MATCH(1,_xll.BDS(A400,"BEST_ANALYST_RECS_BULK","headers=n","endcol=9","startcol=9","array=t"),0),"cols=10;rows=1")</f>
        <v>Citi</v>
      </c>
      <c r="M400" t="s">
        <v>2142</v>
      </c>
      <c r="N400" t="s">
        <v>126</v>
      </c>
      <c r="O400">
        <v>5</v>
      </c>
      <c r="P400" t="s">
        <v>124</v>
      </c>
      <c r="Q400">
        <v>360</v>
      </c>
      <c r="R400" t="s">
        <v>125</v>
      </c>
      <c r="S400" s="2">
        <v>45698</v>
      </c>
      <c r="T400">
        <v>1</v>
      </c>
      <c r="U400">
        <v>8.9499999999999993</v>
      </c>
      <c r="W400" t="str">
        <f ca="1">_xll.BDS(A400,"BEST_ANALYST_RECS_BULK","headers=n","startrow",MATCH(2,_xll.BDS(A400,"BEST_ANALYST_RECS_BULK","headers=n","endcol=9","startcol=9","array=t"),0),"endrow",MATCH(2,_xll.BDS(A400,"BEST_ANALYST_RECS_BULK","headers=n","endcol=9","startcol=9","array=t"),0),"cols=10;rows=1")</f>
        <v>Loop Capital Markets</v>
      </c>
      <c r="X400" t="s">
        <v>2243</v>
      </c>
      <c r="Y400" t="s">
        <v>126</v>
      </c>
      <c r="Z400">
        <v>5</v>
      </c>
      <c r="AA400" t="s">
        <v>124</v>
      </c>
      <c r="AB400">
        <v>346</v>
      </c>
      <c r="AC400" t="s">
        <v>125</v>
      </c>
      <c r="AD400" s="2">
        <v>45709</v>
      </c>
      <c r="AE400">
        <v>2</v>
      </c>
      <c r="AF400">
        <v>5.8</v>
      </c>
      <c r="AH400" t="str">
        <f ca="1">_xll.BDS(A400,"BEST_ANALYST_RECS_BULK","headers=n","startrow",MATCH(3,_xll.BDS(A400,"BEST_ANALYST_RECS_BULK","headers=n","endcol=9","startcol=9","array=t"),0),"endrow",MATCH(3,_xll.BDS(A400,"BEST_ANALYST_RECS_BULK","headers=n","endcol=9","startcol=9","array=t"),0),"cols=10;rows=1")</f>
        <v>Morningstar</v>
      </c>
      <c r="AI400" t="s">
        <v>203</v>
      </c>
      <c r="AJ400" t="s">
        <v>142</v>
      </c>
      <c r="AK400">
        <v>3</v>
      </c>
      <c r="AL400" t="s">
        <v>124</v>
      </c>
      <c r="AM400">
        <v>308</v>
      </c>
      <c r="AN400" t="s">
        <v>125</v>
      </c>
      <c r="AO400" s="2">
        <v>45698</v>
      </c>
      <c r="AP400">
        <v>3</v>
      </c>
      <c r="AQ400">
        <v>4.8</v>
      </c>
    </row>
    <row r="401" spans="1:43" x14ac:dyDescent="0.25">
      <c r="A401" t="s">
        <v>476</v>
      </c>
      <c r="B401">
        <f ca="1">_xll.BDH(A401,"BEST_EPS",$B$2,$B$2,"BEST_FPERIOD_OVERRIDE=1bf","fill=previous","Days=A")</f>
        <v>1.25</v>
      </c>
      <c r="C401">
        <f ca="1">_xll.BDH(A401,"BEST_EPS",$B$2,$B$2,"BEST_FPERIOD_OVERRIDE=2bf","fill=previous","Days=A")</f>
        <v>2.44</v>
      </c>
      <c r="D401">
        <f ca="1">_xll.BDH(A401,"BEST_EPS",$B$2,$B$2,"BEST_FPERIOD_OVERRIDE=3bf","fill=previous","Days=A")</f>
        <v>3.1680000000000001</v>
      </c>
      <c r="E401">
        <f ca="1">_xll.BDH(A401,"BEST_TARGET_PRICE",$B$2,$B$2,"fill=previous","Days=A")</f>
        <v>64.13</v>
      </c>
      <c r="F401">
        <f ca="1">_xll.BDH($A401,F$84,$B$2,$B$2,"Dir=V","Dts=H")</f>
        <v>60.88</v>
      </c>
      <c r="G401">
        <f ca="1">_xll.BDH($A401,G$84,$B$2,$B$2,"Dir=V","Dts=H")</f>
        <v>62.02</v>
      </c>
      <c r="H401">
        <f ca="1">_xll.BDH($A401,H$84,$B$2,$B$2,"Dir=V","Dts=H")</f>
        <v>59.46</v>
      </c>
      <c r="I401">
        <f ca="1">_xll.BDH($A401,I$84,$B$2,$B$2,"Dir=V","Dts=H")</f>
        <v>60.17</v>
      </c>
      <c r="J401">
        <f t="shared" ca="1" si="9"/>
        <v>49</v>
      </c>
      <c r="K401">
        <f t="shared" ca="1" si="10"/>
        <v>53</v>
      </c>
      <c r="L401" t="str">
        <f ca="1">_xll.BDS(A401,"BEST_ANALYST_RECS_BULK","headers=n","startrow",MATCH(1,_xll.BDS(A401,"BEST_ANALYST_RECS_BULK","headers=n","endcol=9","startcol=9","array=t"),0),"endrow",MATCH(1,_xll.BDS(A401,"BEST_ANALYST_RECS_BULK","headers=n","endcol=9","startcol=9","array=t"),0),"cols=10;rows=1")</f>
        <v>Morgan Stanley</v>
      </c>
      <c r="M401" t="s">
        <v>189</v>
      </c>
      <c r="N401" t="s">
        <v>190</v>
      </c>
      <c r="O401">
        <v>3</v>
      </c>
      <c r="P401" t="s">
        <v>124</v>
      </c>
      <c r="Q401">
        <v>53</v>
      </c>
      <c r="R401" t="s">
        <v>132</v>
      </c>
      <c r="S401" s="2">
        <v>45695</v>
      </c>
      <c r="T401">
        <v>1</v>
      </c>
      <c r="U401">
        <v>16.41</v>
      </c>
      <c r="W401" t="str">
        <f ca="1">_xll.BDS(A401,"BEST_ANALYST_RECS_BULK","headers=n","startrow",MATCH(2,_xll.BDS(A401,"BEST_ANALYST_RECS_BULK","headers=n","endcol=9","startcol=9","array=t"),0),"endrow",MATCH(2,_xll.BDS(A401,"BEST_ANALYST_RECS_BULK","headers=n","endcol=9","startcol=9","array=t"),0),"cols=10;rows=1")</f>
        <v>Zacks</v>
      </c>
      <c r="X401" t="s">
        <v>157</v>
      </c>
      <c r="Y401" t="s">
        <v>196</v>
      </c>
      <c r="Z401">
        <v>1</v>
      </c>
      <c r="AA401" t="s">
        <v>124</v>
      </c>
      <c r="AB401">
        <v>44</v>
      </c>
      <c r="AC401" t="s">
        <v>132</v>
      </c>
      <c r="AD401" s="2">
        <v>45692</v>
      </c>
      <c r="AE401">
        <v>2</v>
      </c>
      <c r="AF401">
        <v>10.24</v>
      </c>
      <c r="AH401" t="str">
        <f ca="1">_xll.BDS(A401,"BEST_ANALYST_RECS_BULK","headers=n","startrow",MATCH(3,_xll.BDS(A401,"BEST_ANALYST_RECS_BULK","headers=n","endcol=9","startcol=9","array=t"),0),"endrow",MATCH(3,_xll.BDS(A401,"BEST_ANALYST_RECS_BULK","headers=n","endcol=9","startcol=9","array=t"),0),"cols=10;rows=1")</f>
        <v>TD Cowen</v>
      </c>
      <c r="AI401" t="s">
        <v>1511</v>
      </c>
      <c r="AJ401" t="s">
        <v>142</v>
      </c>
      <c r="AK401">
        <v>3</v>
      </c>
      <c r="AL401" t="s">
        <v>124</v>
      </c>
      <c r="AM401">
        <v>50</v>
      </c>
      <c r="AN401" t="s">
        <v>125</v>
      </c>
      <c r="AO401" s="2">
        <v>45694</v>
      </c>
      <c r="AP401">
        <v>3</v>
      </c>
      <c r="AQ401">
        <v>0</v>
      </c>
    </row>
    <row r="402" spans="1:43" x14ac:dyDescent="0.25">
      <c r="A402" t="s">
        <v>368</v>
      </c>
      <c r="B402">
        <f ca="1">_xll.BDH(A402,"BEST_EPS",$B$2,$B$2,"BEST_FPERIOD_OVERRIDE=1bf","fill=previous","Days=A")</f>
        <v>36.465000000000003</v>
      </c>
      <c r="C402">
        <f ca="1">_xll.BDH(A402,"BEST_EPS",$B$2,$B$2,"BEST_FPERIOD_OVERRIDE=2bf","fill=previous","Days=A")</f>
        <v>41.070999999999998</v>
      </c>
      <c r="D402">
        <f ca="1">_xll.BDH(A402,"BEST_EPS",$B$2,$B$2,"BEST_FPERIOD_OVERRIDE=3bf","fill=previous","Days=A")</f>
        <v>45.387999999999998</v>
      </c>
      <c r="E402">
        <f ca="1">_xll.BDH(A402,"BEST_TARGET_PRICE",$B$2,$B$2,"fill=previous","Days=A")</f>
        <v>670.70600000000002</v>
      </c>
      <c r="F402">
        <f ca="1">_xll.BDH($A402,F$84,$B$2,$B$2,"Dir=V","Dts=H")</f>
        <v>605</v>
      </c>
      <c r="G402">
        <f ca="1">_xll.BDH($A402,G$84,$B$2,$B$2,"Dir=V","Dts=H")</f>
        <v>627.92499999999995</v>
      </c>
      <c r="H402">
        <f ca="1">_xll.BDH($A402,H$84,$B$2,$B$2,"Dir=V","Dts=H")</f>
        <v>601.45000000000005</v>
      </c>
      <c r="I402">
        <f ca="1">_xll.BDH($A402,I$84,$B$2,$B$2,"Dir=V","Dts=H")</f>
        <v>627.08000000000004</v>
      </c>
      <c r="J402">
        <f t="shared" ca="1" si="9"/>
        <v>672.65</v>
      </c>
      <c r="K402">
        <f t="shared" ca="1" si="10"/>
        <v>660.3</v>
      </c>
      <c r="L402" t="e">
        <f ca="1">_xll.BDS(A402,"BEST_ANALYST_RECS_BULK","headers=n","startrow",MATCH(1,_xll.BDS(A402,"BEST_ANALYST_RECS_BULK","headers=n","endcol=9","startcol=9","array=t"),0),"endrow",MATCH(1,_xll.BDS(A402,"BEST_ANALYST_RECS_BULK","headers=n","endcol=9","startcol=9","array=t"),0),"cols=10;rows=1")</f>
        <v>#N/A</v>
      </c>
      <c r="M402" t="s">
        <v>153</v>
      </c>
      <c r="N402" t="s">
        <v>251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tr">
        <f ca="1">_xll.BDS(A402,"BEST_ANALYST_RECS_BULK","headers=n","startrow",MATCH(2,_xll.BDS(A402,"BEST_ANALYST_RECS_BULK","headers=n","endcol=9","startcol=9","array=t"),0),"endrow",MATCH(2,_xll.BDS(A402,"BEST_ANALYST_RECS_BULK","headers=n","endcol=9","startcol=9","array=t"),0),"cols=10;rows=1")</f>
        <v>Baptista Research</v>
      </c>
      <c r="X402" t="s">
        <v>134</v>
      </c>
      <c r="Y402" t="s">
        <v>142</v>
      </c>
      <c r="Z402">
        <v>3</v>
      </c>
      <c r="AA402" t="s">
        <v>124</v>
      </c>
      <c r="AB402">
        <v>660.3</v>
      </c>
      <c r="AC402" t="s">
        <v>132</v>
      </c>
      <c r="AD402" s="2">
        <v>45699</v>
      </c>
      <c r="AE402">
        <v>2</v>
      </c>
      <c r="AF402">
        <v>24.18</v>
      </c>
      <c r="AH402" t="str">
        <f ca="1">_xll.BDS(A402,"BEST_ANALYST_RECS_BULK","headers=n","startrow",MATCH(3,_xll.BDS(A402,"BEST_ANALYST_RECS_BULK","headers=n","endcol=9","startcol=9","array=t"),0),"endrow",MATCH(3,_xll.BDS(A402,"BEST_ANALYST_RECS_BULK","headers=n","endcol=9","startcol=9","array=t"),0),"cols=10;rows=1")</f>
        <v>Citi</v>
      </c>
      <c r="AI402" t="s">
        <v>2122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18.420000000000002</v>
      </c>
    </row>
    <row r="403" spans="1:43" x14ac:dyDescent="0.25">
      <c r="A403" t="s">
        <v>326</v>
      </c>
      <c r="B403">
        <f ca="1">_xll.BDH(A403,"BEST_EPS",$B$2,$B$2,"BEST_FPERIOD_OVERRIDE=1bf","fill=previous","Days=A")</f>
        <v>14.382999999999999</v>
      </c>
      <c r="C403">
        <f ca="1">_xll.BDH(A403,"BEST_EPS",$B$2,$B$2,"BEST_FPERIOD_OVERRIDE=2bf","fill=previous","Days=A")</f>
        <v>16.128</v>
      </c>
      <c r="D403">
        <f ca="1">_xll.BDH(A403,"BEST_EPS",$B$2,$B$2,"BEST_FPERIOD_OVERRIDE=3bf","fill=previous","Days=A")</f>
        <v>17.814</v>
      </c>
      <c r="E403">
        <f ca="1">_xll.BDH(A403,"BEST_TARGET_PRICE",$B$2,$B$2,"fill=previous","Days=A")</f>
        <v>549.45000000000005</v>
      </c>
      <c r="F403">
        <f ca="1">_xll.BDH($A403,F$84,$B$2,$B$2,"Dir=V","Dts=H")</f>
        <v>504.6</v>
      </c>
      <c r="G403">
        <f ca="1">_xll.BDH($A403,G$84,$B$2,$B$2,"Dir=V","Dts=H")</f>
        <v>505.375</v>
      </c>
      <c r="H403">
        <f ca="1">_xll.BDH($A403,H$84,$B$2,$B$2,"Dir=V","Dts=H")</f>
        <v>497.06</v>
      </c>
      <c r="I403">
        <f ca="1">_xll.BDH($A403,I$84,$B$2,$B$2,"Dir=V","Dts=H")</f>
        <v>501.9</v>
      </c>
      <c r="J403">
        <f t="shared" ca="1" si="9"/>
        <v>561.66666666666663</v>
      </c>
      <c r="K403">
        <f t="shared" ca="1" si="10"/>
        <v>545</v>
      </c>
      <c r="L403" t="str">
        <f ca="1">_xll.BDS(A403,"BEST_ANALYST_RECS_BULK","headers=n","startrow",MATCH(1,_xll.BDS(A403,"BEST_ANALYST_RECS_BULK","headers=n","endcol=9","startcol=9","array=t"),0),"endrow",MATCH(1,_xll.BDS(A403,"BEST_ANALYST_RECS_BULK","headers=n","endcol=9","startcol=9","array=t"),0),"cols=10;rows=1")</f>
        <v>Huber Research Partners LLC</v>
      </c>
      <c r="M403" t="s">
        <v>2239</v>
      </c>
      <c r="N403" t="s">
        <v>136</v>
      </c>
      <c r="O403">
        <v>5</v>
      </c>
      <c r="P403" t="s">
        <v>124</v>
      </c>
      <c r="Q403">
        <v>545</v>
      </c>
      <c r="R403" t="s">
        <v>132</v>
      </c>
      <c r="S403" s="2">
        <v>45709</v>
      </c>
      <c r="T403">
        <v>1</v>
      </c>
      <c r="U403">
        <v>30.68</v>
      </c>
      <c r="W403" t="str">
        <f ca="1">_xll.BDS(A403,"BEST_ANALYST_RECS_BULK","headers=n","startrow",MATCH(2,_xll.BDS(A403,"BEST_ANALYST_RECS_BULK","headers=n","endcol=9","startcol=9","array=t"),0),"endrow",MATCH(2,_xll.BDS(A403,"BEST_ANALYST_RECS_BULK","headers=n","endcol=9","startcol=9","array=t"),0),"cols=10;rows=1")</f>
        <v>Barclays</v>
      </c>
      <c r="X403" t="s">
        <v>1411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45702</v>
      </c>
      <c r="AE403">
        <v>2</v>
      </c>
      <c r="AF403">
        <v>28.78</v>
      </c>
      <c r="AH403" t="e">
        <f ca="1">_xll.BDS(A403,"BEST_ANALYST_RECS_BULK","headers=n","startrow",MATCH(3,_xll.BDS(A403,"BEST_ANALYST_RECS_BULK","headers=n","endcol=9","startcol=9","array=t"),0),"endrow",MATCH(3,_xll.BDS(A403,"BEST_ANALYST_RECS_BULK","headers=n","endcol=9","startcol=9","array=t"),0),"cols=10;rows=1")</f>
        <v>#N/A</v>
      </c>
      <c r="AI403" t="s">
        <v>1411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45664</v>
      </c>
      <c r="AP403">
        <v>3</v>
      </c>
      <c r="AQ403">
        <v>22.33</v>
      </c>
    </row>
    <row r="404" spans="1:43" x14ac:dyDescent="0.25">
      <c r="A404" t="s">
        <v>310</v>
      </c>
      <c r="B404">
        <f ca="1">_xll.BDH(A404,"BEST_EPS",$B$2,$B$2,"BEST_FPERIOD_OVERRIDE=1bf","fill=previous","Days=A")</f>
        <v>2.952</v>
      </c>
      <c r="C404">
        <f ca="1">_xll.BDH(A404,"BEST_EPS",$B$2,$B$2,"BEST_FPERIOD_OVERRIDE=2bf","fill=previous","Days=A")</f>
        <v>3.2610000000000001</v>
      </c>
      <c r="D404">
        <f ca="1">_xll.BDH(A404,"BEST_EPS",$B$2,$B$2,"BEST_FPERIOD_OVERRIDE=3bf","fill=previous","Days=A")</f>
        <v>3.6120000000000001</v>
      </c>
      <c r="E404">
        <f ca="1">_xll.BDH(A404,"BEST_TARGET_PRICE",$B$2,$B$2,"fill=previous","Days=A")</f>
        <v>65.230999999999995</v>
      </c>
      <c r="F404">
        <f ca="1">_xll.BDH($A404,F$84,$B$2,$B$2,"Dir=V","Dts=H")</f>
        <v>65.22</v>
      </c>
      <c r="G404">
        <f ca="1">_xll.BDH($A404,G$84,$B$2,$B$2,"Dir=V","Dts=H")</f>
        <v>66.27</v>
      </c>
      <c r="H404">
        <f ca="1">_xll.BDH($A404,H$84,$B$2,$B$2,"Dir=V","Dts=H")</f>
        <v>65</v>
      </c>
      <c r="I404">
        <f ca="1">_xll.BDH($A404,I$84,$B$2,$B$2,"Dir=V","Dts=H")</f>
        <v>65.88</v>
      </c>
      <c r="J404">
        <f t="shared" ca="1" si="9"/>
        <v>73.210000000000008</v>
      </c>
      <c r="K404">
        <f t="shared" ca="1" si="10"/>
        <v>75</v>
      </c>
      <c r="L404" t="str">
        <f ca="1">_xll.BDS(A404,"BEST_ANALYST_RECS_BULK","headers=n","startrow",MATCH(1,_xll.BDS(A404,"BEST_ANALYST_RECS_BULK","headers=n","endcol=9","startcol=9","array=t"),0),"endrow",MATCH(1,_xll.BDS(A404,"BEST_ANALYST_RECS_BULK","headers=n","endcol=9","startcol=9","array=t"),0),"cols=10;rows=1")</f>
        <v>Morningstar</v>
      </c>
      <c r="M404" t="s">
        <v>311</v>
      </c>
      <c r="N404" t="s">
        <v>126</v>
      </c>
      <c r="O404">
        <v>5</v>
      </c>
      <c r="P404" t="s">
        <v>124</v>
      </c>
      <c r="Q404">
        <v>75</v>
      </c>
      <c r="R404" t="s">
        <v>125</v>
      </c>
      <c r="S404" s="2">
        <v>45693</v>
      </c>
      <c r="T404">
        <v>1</v>
      </c>
      <c r="U404">
        <v>8.61</v>
      </c>
      <c r="W404" t="str">
        <f ca="1">_xll.BDS(A404,"BEST_ANALYST_RECS_BULK","headers=n","startrow",MATCH(2,_xll.BDS(A404,"BEST_ANALYST_RECS_BULK","headers=n","endcol=9","startcol=9","array=t"),0),"endrow",MATCH(2,_xll.BDS(A404,"BEST_ANALYST_RECS_BULK","headers=n","endcol=9","startcol=9","array=t"),0),"cols=10;rows=1")</f>
        <v>Sadif Investment Analytics</v>
      </c>
      <c r="X404" t="s">
        <v>157</v>
      </c>
      <c r="Y404" t="s">
        <v>158</v>
      </c>
      <c r="Z404">
        <v>5</v>
      </c>
      <c r="AA404" t="s">
        <v>135</v>
      </c>
      <c r="AB404">
        <v>71.42</v>
      </c>
      <c r="AC404" t="s">
        <v>375</v>
      </c>
      <c r="AD404" s="2">
        <v>45685</v>
      </c>
      <c r="AE404">
        <v>2</v>
      </c>
      <c r="AF404">
        <v>6.62</v>
      </c>
      <c r="AH404" t="str">
        <f ca="1">_xll.BDS(A404,"BEST_ANALYST_RECS_BULK","headers=n","startrow",MATCH(3,_xll.BDS(A404,"BEST_ANALYST_RECS_BULK","headers=n","endcol=9","startcol=9","array=t"),0),"endrow",MATCH(3,_xll.BDS(A404,"BEST_ANALYST_RECS_BULK","headers=n","endcol=9","startcol=9","array=t"),0),"cols=10;rows=1")</f>
        <v>ISS-EVA</v>
      </c>
      <c r="AI404" t="s">
        <v>157</v>
      </c>
      <c r="AJ404" t="s">
        <v>315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2.95</v>
      </c>
    </row>
    <row r="405" spans="1:43" x14ac:dyDescent="0.25">
      <c r="A405" t="s">
        <v>281</v>
      </c>
      <c r="B405">
        <f ca="1">_xll.BDH(A405,"BEST_EPS",$B$2,$B$2,"BEST_FPERIOD_OVERRIDE=1bf","fill=previous","Days=A")</f>
        <v>5.7709999999999999</v>
      </c>
      <c r="C405">
        <f ca="1">_xll.BDH(A405,"BEST_EPS",$B$2,$B$2,"BEST_FPERIOD_OVERRIDE=2bf","fill=previous","Days=A")</f>
        <v>6.2140000000000004</v>
      </c>
      <c r="D405">
        <f ca="1">_xll.BDH(A405,"BEST_EPS",$B$2,$B$2,"BEST_FPERIOD_OVERRIDE=3bf","fill=previous","Days=A")</f>
        <v>6.702</v>
      </c>
      <c r="E405">
        <f ca="1">_xll.BDH(A405,"BEST_TARGET_PRICE",$B$2,$B$2,"fill=previous","Days=A")</f>
        <v>96.206999999999994</v>
      </c>
      <c r="F405">
        <f ca="1">_xll.BDH($A405,F$84,$B$2,$B$2,"Dir=V","Dts=H")</f>
        <v>90.36</v>
      </c>
      <c r="G405">
        <f ca="1">_xll.BDH($A405,G$84,$B$2,$B$2,"Dir=V","Dts=H")</f>
        <v>90.85</v>
      </c>
      <c r="H405">
        <f ca="1">_xll.BDH($A405,H$84,$B$2,$B$2,"Dir=V","Dts=H")</f>
        <v>89.22</v>
      </c>
      <c r="I405">
        <f ca="1">_xll.BDH($A405,I$84,$B$2,$B$2,"Dir=V","Dts=H")</f>
        <v>90.48</v>
      </c>
      <c r="J405">
        <f t="shared" ca="1" si="9"/>
        <v>95</v>
      </c>
      <c r="K405">
        <f t="shared" ca="1" si="10"/>
        <v>96</v>
      </c>
      <c r="L405" t="e">
        <f ca="1">_xll.BDS(A405,"BEST_ANALYST_RECS_BULK","headers=n","startrow",MATCH(1,_xll.BDS(A405,"BEST_ANALYST_RECS_BULK","headers=n","endcol=9","startcol=9","array=t"),0),"endrow",MATCH(1,_xll.BDS(A405,"BEST_ANALYST_RECS_BULK","headers=n","endcol=9","startcol=9","array=t"),0),"cols=10;rows=1")</f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tr">
        <f ca="1">_xll.BDS(A405,"BEST_ANALYST_RECS_BULK","headers=n","startrow",MATCH(2,_xll.BDS(A405,"BEST_ANALYST_RECS_BULK","headers=n","endcol=9","startcol=9","array=t"),0),"endrow",MATCH(2,_xll.BDS(A405,"BEST_ANALYST_RECS_BULK","headers=n","endcol=9","startcol=9","array=t"),0),"cols=10;rows=1")</f>
        <v>Baptista Research</v>
      </c>
      <c r="X405" t="s">
        <v>134</v>
      </c>
      <c r="Y405" t="s">
        <v>142</v>
      </c>
      <c r="Z405">
        <v>3</v>
      </c>
      <c r="AA405" t="s">
        <v>124</v>
      </c>
      <c r="AB405">
        <v>96</v>
      </c>
      <c r="AC405" t="s">
        <v>132</v>
      </c>
      <c r="AD405" s="2">
        <v>45626</v>
      </c>
      <c r="AE405">
        <v>2</v>
      </c>
      <c r="AF405">
        <v>9.5399999999999991</v>
      </c>
      <c r="AH405" t="str">
        <f ca="1">_xll.BDS(A405,"BEST_ANALYST_RECS_BULK","headers=n","startrow",MATCH(3,_xll.BDS(A405,"BEST_ANALYST_RECS_BULK","headers=n","endcol=9","startcol=9","array=t"),0),"endrow",MATCH(3,_xll.BDS(A405,"BEST_ANALYST_RECS_BULK","headers=n","endcol=9","startcol=9","array=t"),0),"cols=10;rows=1")</f>
        <v>Zacks</v>
      </c>
      <c r="AI405" t="s">
        <v>157</v>
      </c>
      <c r="AJ405" t="s">
        <v>123</v>
      </c>
      <c r="AK405">
        <v>5</v>
      </c>
      <c r="AL405" t="s">
        <v>124</v>
      </c>
      <c r="AM405">
        <v>96</v>
      </c>
      <c r="AN405" t="s">
        <v>132</v>
      </c>
      <c r="AO405" s="2">
        <v>45713</v>
      </c>
      <c r="AP405">
        <v>3</v>
      </c>
      <c r="AQ405">
        <v>8.84</v>
      </c>
    </row>
    <row r="406" spans="1:43" x14ac:dyDescent="0.25">
      <c r="A406" t="s">
        <v>416</v>
      </c>
      <c r="B406">
        <f ca="1">_xll.BDH(A406,"BEST_EPS",$B$2,$B$2,"BEST_FPERIOD_OVERRIDE=1bf","fill=previous","Days=A")</f>
        <v>9.6679999999999993</v>
      </c>
      <c r="C406">
        <f ca="1">_xll.BDH(A406,"BEST_EPS",$B$2,$B$2,"BEST_FPERIOD_OVERRIDE=2bf","fill=previous","Days=A")</f>
        <v>10.68</v>
      </c>
      <c r="D406">
        <f ca="1">_xll.BDH(A406,"BEST_EPS",$B$2,$B$2,"BEST_FPERIOD_OVERRIDE=3bf","fill=previous","Days=A")</f>
        <v>10.614000000000001</v>
      </c>
      <c r="E406">
        <f ca="1">_xll.BDH(A406,"BEST_TARGET_PRICE",$B$2,$B$2,"fill=previous","Days=A")</f>
        <v>94.765000000000001</v>
      </c>
      <c r="F406">
        <f ca="1">_xll.BDH($A406,F$84,$B$2,$B$2,"Dir=V","Dts=H")</f>
        <v>81.790000000000006</v>
      </c>
      <c r="G406">
        <f ca="1">_xll.BDH($A406,G$84,$B$2,$B$2,"Dir=V","Dts=H")</f>
        <v>82.58</v>
      </c>
      <c r="H406">
        <f ca="1">_xll.BDH($A406,H$84,$B$2,$B$2,"Dir=V","Dts=H")</f>
        <v>81.290000000000006</v>
      </c>
      <c r="I406">
        <f ca="1">_xll.BDH($A406,I$84,$B$2,$B$2,"Dir=V","Dts=H")</f>
        <v>82.2</v>
      </c>
      <c r="J406">
        <f t="shared" ca="1" si="9"/>
        <v>97.333333333333329</v>
      </c>
      <c r="K406">
        <f t="shared" ca="1" si="10"/>
        <v>101</v>
      </c>
      <c r="L406" t="str">
        <f ca="1">_xll.BDS(A406,"BEST_ANALYST_RECS_BULK","headers=n","startrow",MATCH(1,_xll.BDS(A406,"BEST_ANALYST_RECS_BULK","headers=n","endcol=9","startcol=9","array=t"),0),"endrow",MATCH(1,_xll.BDS(A406,"BEST_ANALYST_RECS_BULK","headers=n","endcol=9","startcol=9","array=t"),0),"cols=10;rows=1")</f>
        <v>Argus Research Company</v>
      </c>
      <c r="M406" t="s">
        <v>372</v>
      </c>
      <c r="N406" t="s">
        <v>126</v>
      </c>
      <c r="O406">
        <v>5</v>
      </c>
      <c r="P406" t="s">
        <v>124</v>
      </c>
      <c r="Q406">
        <v>93</v>
      </c>
      <c r="R406" t="s">
        <v>125</v>
      </c>
      <c r="S406" s="2">
        <v>45713</v>
      </c>
      <c r="T406">
        <v>1</v>
      </c>
      <c r="U406">
        <v>20.57</v>
      </c>
      <c r="W406" t="e">
        <f ca="1">_xll.BDS(A406,"BEST_ANALYST_RECS_BULK","headers=n","startrow",MATCH(2,_xll.BDS(A406,"BEST_ANALYST_RECS_BULK","headers=n","endcol=9","startcol=9","array=t"),0),"endrow",MATCH(2,_xll.BDS(A406,"BEST_ANALYST_RECS_BULK","headers=n","endcol=9","startcol=9","array=t"),0),"cols=10;rows=1")</f>
        <v>#N/A</v>
      </c>
      <c r="X406" t="s">
        <v>254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tr">
        <f ca="1">_xll.BDS(A406,"BEST_ANALYST_RECS_BULK","headers=n","startrow",MATCH(3,_xll.BDS(A406,"BEST_ANALYST_RECS_BULK","headers=n","endcol=9","startcol=9","array=t"),0),"endrow",MATCH(3,_xll.BDS(A406,"BEST_ANALYST_RECS_BULK","headers=n","endcol=9","startcol=9","array=t"),0),"cols=10;rows=1")</f>
        <v>Autonomous Research</v>
      </c>
      <c r="AI406" t="s">
        <v>1497</v>
      </c>
      <c r="AJ406" t="s">
        <v>123</v>
      </c>
      <c r="AK406">
        <v>5</v>
      </c>
      <c r="AL406" t="s">
        <v>124</v>
      </c>
      <c r="AM406">
        <v>99</v>
      </c>
      <c r="AN406" t="s">
        <v>125</v>
      </c>
      <c r="AO406" s="2">
        <v>45694</v>
      </c>
      <c r="AP406">
        <v>3</v>
      </c>
      <c r="AQ406">
        <v>13.3</v>
      </c>
    </row>
    <row r="407" spans="1:43" x14ac:dyDescent="0.25">
      <c r="A407" t="s">
        <v>144</v>
      </c>
      <c r="B407">
        <f ca="1">_xll.BDH(A407,"BEST_EPS",$B$2,$B$2,"BEST_FPERIOD_OVERRIDE=1bf","fill=previous","Days=A")</f>
        <v>26.783999999999999</v>
      </c>
      <c r="C407">
        <f ca="1">_xll.BDH(A407,"BEST_EPS",$B$2,$B$2,"BEST_FPERIOD_OVERRIDE=2bf","fill=previous","Days=A")</f>
        <v>30.734999999999999</v>
      </c>
      <c r="D407">
        <f ca="1">_xll.BDH(A407,"BEST_EPS",$B$2,$B$2,"BEST_FPERIOD_OVERRIDE=3bf","fill=previous","Days=A")</f>
        <v>35.085000000000001</v>
      </c>
      <c r="E407">
        <f ca="1">_xll.BDH(A407,"BEST_TARGET_PRICE",$B$2,$B$2,"fill=previous","Days=A")</f>
        <v>765.29</v>
      </c>
      <c r="F407">
        <f ca="1">_xll.BDH($A407,F$84,$B$2,$B$2,"Dir=V","Dts=H")</f>
        <v>665.97199999999998</v>
      </c>
      <c r="G407">
        <f ca="1">_xll.BDH($A407,G$84,$B$2,$B$2,"Dir=V","Dts=H")</f>
        <v>668</v>
      </c>
      <c r="H407">
        <f ca="1">_xll.BDH($A407,H$84,$B$2,$B$2,"Dir=V","Dts=H")</f>
        <v>641.86</v>
      </c>
      <c r="I407">
        <f ca="1">_xll.BDH($A407,I$84,$B$2,$B$2,"Dir=V","Dts=H")</f>
        <v>657.5</v>
      </c>
      <c r="J407">
        <f t="shared" ca="1" si="9"/>
        <v>825</v>
      </c>
      <c r="K407">
        <f t="shared" ca="1" si="10"/>
        <v>800</v>
      </c>
      <c r="L407" t="str">
        <f ca="1">_xll.BDS(A407,"BEST_ANALYST_RECS_BULK","headers=n","startrow",MATCH(1,_xll.BDS(A407,"BEST_ANALYST_RECS_BULK","headers=n","endcol=9","startcol=9","array=t"),0),"endrow",MATCH(1,_xll.BDS(A407,"BEST_ANALYST_RECS_BULK","headers=n","endcol=9","startcol=9","array=t"),0),"cols=10;rows=1")</f>
        <v>Great Wall Securities</v>
      </c>
      <c r="M407" t="s">
        <v>2223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51.13</v>
      </c>
      <c r="W407" t="str">
        <f ca="1">_xll.BDS(A407,"BEST_ANALYST_RECS_BULK","headers=n","startrow",MATCH(2,_xll.BDS(A407,"BEST_ANALYST_RECS_BULK","headers=n","endcol=9","startcol=9","array=t"),0),"endrow",MATCH(2,_xll.BDS(A407,"BEST_ANALYST_RECS_BULK","headers=n","endcol=9","startcol=9","array=t"),0),"cols=10;rows=1")</f>
        <v>Wells Fargo</v>
      </c>
      <c r="X407" t="s">
        <v>1519</v>
      </c>
      <c r="Y407" t="s">
        <v>136</v>
      </c>
      <c r="Z407">
        <v>5</v>
      </c>
      <c r="AA407" t="s">
        <v>124</v>
      </c>
      <c r="AB407">
        <v>752</v>
      </c>
      <c r="AC407" t="s">
        <v>125</v>
      </c>
      <c r="AD407" s="2">
        <v>45712</v>
      </c>
      <c r="AE407">
        <v>2</v>
      </c>
      <c r="AF407">
        <v>38.409999999999997</v>
      </c>
      <c r="AH407" t="str">
        <f ca="1">_xll.BDS(A407,"BEST_ANALYST_RECS_BULK","headers=n","startrow",MATCH(3,_xll.BDS(A407,"BEST_ANALYST_RECS_BULK","headers=n","endcol=9","startcol=9","array=t"),0),"endrow",MATCH(3,_xll.BDS(A407,"BEST_ANALYST_RECS_BULK","headers=n","endcol=9","startcol=9","array=t"),0),"cols=10;rows=1")</f>
        <v>Mirae Asset Securities</v>
      </c>
      <c r="AI407" t="s">
        <v>2245</v>
      </c>
      <c r="AJ407" t="s">
        <v>126</v>
      </c>
      <c r="AK407">
        <v>5</v>
      </c>
      <c r="AL407" t="s">
        <v>124</v>
      </c>
      <c r="AM407">
        <v>850</v>
      </c>
      <c r="AN407" t="s">
        <v>132</v>
      </c>
      <c r="AO407" s="2">
        <v>45688</v>
      </c>
      <c r="AP407">
        <v>3</v>
      </c>
      <c r="AQ407">
        <v>36.35</v>
      </c>
    </row>
    <row r="408" spans="1:43" x14ac:dyDescent="0.25">
      <c r="A408" t="s">
        <v>767</v>
      </c>
      <c r="B408">
        <f ca="1">_xll.BDH(A408,"BEST_EPS",$B$2,$B$2,"BEST_FPERIOD_OVERRIDE=1bf","fill=previous","Days=A")</f>
        <v>2.3769999999999998</v>
      </c>
      <c r="C408">
        <f ca="1">_xll.BDH(A408,"BEST_EPS",$B$2,$B$2,"BEST_FPERIOD_OVERRIDE=2bf","fill=previous","Days=A")</f>
        <v>2.94</v>
      </c>
      <c r="D408">
        <f ca="1">_xll.BDH(A408,"BEST_EPS",$B$2,$B$2,"BEST_FPERIOD_OVERRIDE=3bf","fill=previous","Days=A")</f>
        <v>3.343</v>
      </c>
      <c r="E408">
        <f ca="1">_xll.BDH(A408,"BEST_TARGET_PRICE",$B$2,$B$2,"fill=previous","Days=A")</f>
        <v>49.25</v>
      </c>
      <c r="F408">
        <f ca="1">_xll.BDH($A408,F$84,$B$2,$B$2,"Dir=V","Dts=H")</f>
        <v>36.39</v>
      </c>
      <c r="G408">
        <f ca="1">_xll.BDH($A408,G$84,$B$2,$B$2,"Dir=V","Dts=H")</f>
        <v>36.5</v>
      </c>
      <c r="H408">
        <f ca="1">_xll.BDH($A408,H$84,$B$2,$B$2,"Dir=V","Dts=H")</f>
        <v>35.14</v>
      </c>
      <c r="I408">
        <f ca="1">_xll.BDH($A408,I$84,$B$2,$B$2,"Dir=V","Dts=H")</f>
        <v>35.520000000000003</v>
      </c>
      <c r="J408">
        <f t="shared" ca="1" si="9"/>
        <v>43.64</v>
      </c>
      <c r="K408">
        <f t="shared" ca="1" si="10"/>
        <v>40</v>
      </c>
      <c r="L408" t="str">
        <f ca="1">_xll.BDS(A408,"BEST_ANALYST_RECS_BULK","headers=n","startrow",MATCH(1,_xll.BDS(A408,"BEST_ANALYST_RECS_BULK","headers=n","endcol=9","startcol=9","array=t"),0),"endrow",MATCH(1,_xll.BDS(A408,"BEST_ANALYST_RECS_BULK","headers=n","endcol=9","startcol=9","array=t"),0),"cols=10;rows=1")</f>
        <v>Zacks</v>
      </c>
      <c r="M408" t="s">
        <v>157</v>
      </c>
      <c r="N408" t="s">
        <v>138</v>
      </c>
      <c r="O408">
        <v>3</v>
      </c>
      <c r="P408" t="s">
        <v>124</v>
      </c>
      <c r="Q408">
        <v>40</v>
      </c>
      <c r="R408" t="s">
        <v>132</v>
      </c>
      <c r="S408" s="2">
        <v>45709</v>
      </c>
      <c r="T408">
        <v>1</v>
      </c>
      <c r="U408">
        <v>17.670000000000002</v>
      </c>
      <c r="W408" t="str">
        <f ca="1">_xll.BDS(A408,"BEST_ANALYST_RECS_BULK","headers=n","startrow",MATCH(2,_xll.BDS(A408,"BEST_ANALYST_RECS_BULK","headers=n","endcol=9","startcol=9","array=t"),0),"endrow",MATCH(2,_xll.BDS(A408,"BEST_ANALYST_RECS_BULK","headers=n","endcol=9","startcol=9","array=t"),0),"cols=10;rows=1")</f>
        <v>Sadif Investment Analytics</v>
      </c>
      <c r="X408" t="s">
        <v>157</v>
      </c>
      <c r="Y408" t="s">
        <v>158</v>
      </c>
      <c r="Z408">
        <v>5</v>
      </c>
      <c r="AA408" t="s">
        <v>135</v>
      </c>
      <c r="AB408">
        <v>47.28</v>
      </c>
      <c r="AC408" t="s">
        <v>375</v>
      </c>
      <c r="AD408" s="2">
        <v>45684</v>
      </c>
      <c r="AE408">
        <v>2</v>
      </c>
      <c r="AF408">
        <v>11.64</v>
      </c>
      <c r="AH408" t="str">
        <f ca="1">_xll.BDS(A408,"BEST_ANALYST_RECS_BULK","headers=n","startrow",MATCH(3,_xll.BDS(A408,"BEST_ANALYST_RECS_BULK","headers=n","endcol=9","startcol=9","array=t"),0),"endrow",MATCH(3,_xll.BDS(A408,"BEST_ANALYST_RECS_BULK","headers=n","endcol=9","startcol=9","array=t"),0),"cols=10;rows=1")</f>
        <v>Hedgeye Risk Management</v>
      </c>
      <c r="AI408" t="s">
        <v>768</v>
      </c>
      <c r="AJ408" t="s">
        <v>251</v>
      </c>
      <c r="AK408">
        <v>3</v>
      </c>
      <c r="AL408" t="s">
        <v>124</v>
      </c>
      <c r="AM408" t="s">
        <v>143</v>
      </c>
      <c r="AN408" t="s">
        <v>125</v>
      </c>
      <c r="AO408" s="2">
        <v>45712</v>
      </c>
      <c r="AP408">
        <v>3</v>
      </c>
      <c r="AQ408">
        <v>6.39</v>
      </c>
    </row>
    <row r="409" spans="1:43" x14ac:dyDescent="0.25">
      <c r="A409" t="s">
        <v>779</v>
      </c>
      <c r="B409">
        <f ca="1">_xll.BDH(A409,"BEST_EPS",$B$2,$B$2,"BEST_FPERIOD_OVERRIDE=1bf","fill=previous","Days=A")</f>
        <v>9.9369999999999994</v>
      </c>
      <c r="C409">
        <f ca="1">_xll.BDH(A409,"BEST_EPS",$B$2,$B$2,"BEST_FPERIOD_OVERRIDE=2bf","fill=previous","Days=A")</f>
        <v>11.837999999999999</v>
      </c>
      <c r="D409">
        <f ca="1">_xll.BDH(A409,"BEST_EPS",$B$2,$B$2,"BEST_FPERIOD_OVERRIDE=3bf","fill=previous","Days=A")</f>
        <v>13.242000000000001</v>
      </c>
      <c r="E409">
        <f ca="1">_xll.BDH(A409,"BEST_TARGET_PRICE",$B$2,$B$2,"fill=previous","Days=A")</f>
        <v>142.88200000000001</v>
      </c>
      <c r="F409">
        <f ca="1">_xll.BDH($A409,F$84,$B$2,$B$2,"Dir=V","Dts=H")</f>
        <v>116.1</v>
      </c>
      <c r="G409">
        <f ca="1">_xll.BDH($A409,G$84,$B$2,$B$2,"Dir=V","Dts=H")</f>
        <v>118.9</v>
      </c>
      <c r="H409">
        <f ca="1">_xll.BDH($A409,H$84,$B$2,$B$2,"Dir=V","Dts=H")</f>
        <v>115.76</v>
      </c>
      <c r="I409">
        <f ca="1">_xll.BDH($A409,I$84,$B$2,$B$2,"Dir=V","Dts=H")</f>
        <v>118.77</v>
      </c>
      <c r="J409">
        <f t="shared" ca="1" si="9"/>
        <v>137.5</v>
      </c>
      <c r="K409">
        <f t="shared" ca="1" si="10"/>
        <v>127</v>
      </c>
      <c r="L409" t="str">
        <f ca="1">_xll.BDS(A409,"BEST_ANALYST_RECS_BULK","headers=n","startrow",MATCH(1,_xll.BDS(A409,"BEST_ANALYST_RECS_BULK","headers=n","endcol=9","startcol=9","array=t"),0),"endrow",MATCH(1,_xll.BDS(A409,"BEST_ANALYST_RECS_BULK","headers=n","endcol=9","startcol=9","array=t"),0),"cols=10;rows=1")</f>
        <v>Zacks</v>
      </c>
      <c r="M409" t="s">
        <v>157</v>
      </c>
      <c r="N409" t="s">
        <v>138</v>
      </c>
      <c r="O409">
        <v>3</v>
      </c>
      <c r="P409" t="s">
        <v>124</v>
      </c>
      <c r="Q409">
        <v>127</v>
      </c>
      <c r="R409" t="s">
        <v>132</v>
      </c>
      <c r="S409" s="2">
        <v>45706</v>
      </c>
      <c r="T409">
        <v>1</v>
      </c>
      <c r="U409">
        <v>9.98</v>
      </c>
      <c r="W409" t="str">
        <f ca="1">_xll.BDS(A409,"BEST_ANALYST_RECS_BULK","headers=n","startrow",MATCH(2,_xll.BDS(A409,"BEST_ANALYST_RECS_BULK","headers=n","endcol=9","startcol=9","array=t"),0),"endrow",MATCH(2,_xll.BDS(A409,"BEST_ANALYST_RECS_BULK","headers=n","endcol=9","startcol=9","array=t"),0),"cols=10;rows=1")</f>
        <v>ISS-EVA</v>
      </c>
      <c r="X409" t="s">
        <v>157</v>
      </c>
      <c r="Y409" t="s">
        <v>142</v>
      </c>
      <c r="Z409">
        <v>3</v>
      </c>
      <c r="AA409" t="s">
        <v>139</v>
      </c>
      <c r="AB409" t="s">
        <v>143</v>
      </c>
      <c r="AC409" t="s">
        <v>125</v>
      </c>
      <c r="AD409" s="2">
        <v>45506</v>
      </c>
      <c r="AE409">
        <v>2</v>
      </c>
      <c r="AF409">
        <v>2.87</v>
      </c>
      <c r="AH409" t="str">
        <f ca="1">_xll.BDS(A409,"BEST_ANALYST_RECS_BULK","headers=n","startrow",MATCH(3,_xll.BDS(A409,"BEST_ANALYST_RECS_BULK","headers=n","endcol=9","startcol=9","array=t"),0),"endrow",MATCH(3,_xll.BDS(A409,"BEST_ANALYST_RECS_BULK","headers=n","endcol=9","startcol=9","array=t"),0),"cols=10;rows=1")</f>
        <v>Zelman &amp; Associates LLC</v>
      </c>
      <c r="AI409" t="s">
        <v>2188</v>
      </c>
      <c r="AJ409" t="s">
        <v>196</v>
      </c>
      <c r="AK409">
        <v>1</v>
      </c>
      <c r="AL409" t="s">
        <v>124</v>
      </c>
      <c r="AM409">
        <v>118</v>
      </c>
      <c r="AN409" t="s">
        <v>125</v>
      </c>
      <c r="AO409" s="2">
        <v>45707</v>
      </c>
      <c r="AP409">
        <v>3</v>
      </c>
      <c r="AQ409">
        <v>0.6</v>
      </c>
    </row>
    <row r="410" spans="1:43" x14ac:dyDescent="0.25">
      <c r="A410" t="s">
        <v>616</v>
      </c>
      <c r="B410">
        <f ca="1">_xll.BDH(A410,"BEST_EPS",$B$2,$B$2,"BEST_FPERIOD_OVERRIDE=1bf","fill=previous","Days=A")</f>
        <v>3.1349999999999998</v>
      </c>
      <c r="C410">
        <f ca="1">_xll.BDH(A410,"BEST_EPS",$B$2,$B$2,"BEST_FPERIOD_OVERRIDE=2bf","fill=previous","Days=A")</f>
        <v>3.3929999999999998</v>
      </c>
      <c r="D410">
        <f ca="1">_xll.BDH(A410,"BEST_EPS",$B$2,$B$2,"BEST_FPERIOD_OVERRIDE=3bf","fill=previous","Days=A")</f>
        <v>3.6840000000000002</v>
      </c>
      <c r="E410">
        <f ca="1">_xll.BDH(A410,"BEST_TARGET_PRICE",$B$2,$B$2,"fill=previous","Days=A")</f>
        <v>84.066999999999993</v>
      </c>
      <c r="F410">
        <f ca="1">_xll.BDH($A410,F$84,$B$2,$B$2,"Dir=V","Dts=H")</f>
        <v>81.72</v>
      </c>
      <c r="G410">
        <f ca="1">_xll.BDH($A410,G$84,$B$2,$B$2,"Dir=V","Dts=H")</f>
        <v>83.44</v>
      </c>
      <c r="H410">
        <f ca="1">_xll.BDH($A410,H$84,$B$2,$B$2,"Dir=V","Dts=H")</f>
        <v>81.72</v>
      </c>
      <c r="I410">
        <f ca="1">_xll.BDH($A410,I$84,$B$2,$B$2,"Dir=V","Dts=H")</f>
        <v>82.8</v>
      </c>
      <c r="J410">
        <f t="shared" ca="1" si="9"/>
        <v>82.333333333333329</v>
      </c>
      <c r="K410">
        <f t="shared" ca="1" si="10"/>
        <v>90</v>
      </c>
      <c r="L410" t="str">
        <f ca="1">_xll.BDS(A410,"BEST_ANALYST_RECS_BULK","headers=n","startrow",MATCH(1,_xll.BDS(A410,"BEST_ANALYST_RECS_BULK","headers=n","endcol=9","startcol=9","array=t"),0),"endrow",MATCH(1,_xll.BDS(A410,"BEST_ANALYST_RECS_BULK","headers=n","endcol=9","startcol=9","array=t"),0),"cols=10;rows=1")</f>
        <v>Bernstein</v>
      </c>
      <c r="M410" t="s">
        <v>2272</v>
      </c>
      <c r="N410" t="s">
        <v>123</v>
      </c>
      <c r="O410">
        <v>5</v>
      </c>
      <c r="P410" t="s">
        <v>124</v>
      </c>
      <c r="Q410">
        <v>95</v>
      </c>
      <c r="R410" t="s">
        <v>125</v>
      </c>
      <c r="S410" s="2">
        <v>45712</v>
      </c>
      <c r="T410">
        <v>1</v>
      </c>
      <c r="U410">
        <v>22.05</v>
      </c>
      <c r="W410" t="str">
        <f ca="1">_xll.BDS(A410,"BEST_ANALYST_RECS_BULK","headers=n","startrow",MATCH(2,_xll.BDS(A410,"BEST_ANALYST_RECS_BULK","headers=n","endcol=9","startcol=9","array=t"),0),"endrow",MATCH(2,_xll.BDS(A410,"BEST_ANALYST_RECS_BULK","headers=n","endcol=9","startcol=9","array=t"),0),"cols=10;rows=1")</f>
        <v>TD Cowen</v>
      </c>
      <c r="X410" t="s">
        <v>1480</v>
      </c>
      <c r="Y410" t="s">
        <v>126</v>
      </c>
      <c r="Z410">
        <v>5</v>
      </c>
      <c r="AA410" t="s">
        <v>124</v>
      </c>
      <c r="AB410">
        <v>92</v>
      </c>
      <c r="AC410" t="s">
        <v>125</v>
      </c>
      <c r="AD410" s="2">
        <v>45713</v>
      </c>
      <c r="AE410">
        <v>2</v>
      </c>
      <c r="AF410">
        <v>8.99</v>
      </c>
      <c r="AH410" t="e">
        <f ca="1">_xll.BDS(A410,"BEST_ANALYST_RECS_BULK","headers=n","startrow",MATCH(3,_xll.BDS(A410,"BEST_ANALYST_RECS_BULK","headers=n","endcol=9","startcol=9","array=t"),0),"endrow",MATCH(3,_xll.BDS(A410,"BEST_ANALYST_RECS_BULK","headers=n","endcol=9","startcol=9","array=t"),0),"cols=10;rows=1")</f>
        <v>#N/A</v>
      </c>
      <c r="AI410" t="s">
        <v>1480</v>
      </c>
      <c r="AJ410" t="s">
        <v>126</v>
      </c>
      <c r="AK410">
        <v>5</v>
      </c>
      <c r="AL410" t="s">
        <v>124</v>
      </c>
      <c r="AM410">
        <v>90</v>
      </c>
      <c r="AN410" t="s">
        <v>125</v>
      </c>
      <c r="AO410" s="2">
        <v>45707</v>
      </c>
      <c r="AP410">
        <v>3</v>
      </c>
      <c r="AQ410">
        <v>6.29</v>
      </c>
    </row>
    <row r="411" spans="1:43" x14ac:dyDescent="0.25">
      <c r="A411" t="s">
        <v>783</v>
      </c>
      <c r="B411">
        <f ca="1">_xll.BDH(A411,"BEST_EPS",$B$2,$B$2,"BEST_FPERIOD_OVERRIDE=1bf","fill=previous","Days=A")</f>
        <v>7.7119999999999997</v>
      </c>
      <c r="C411">
        <f ca="1">_xll.BDH(A411,"BEST_EPS",$B$2,$B$2,"BEST_FPERIOD_OVERRIDE=2bf","fill=previous","Days=A")</f>
        <v>8.7880000000000003</v>
      </c>
      <c r="D411">
        <f ca="1">_xll.BDH(A411,"BEST_EPS",$B$2,$B$2,"BEST_FPERIOD_OVERRIDE=3bf","fill=previous","Days=A")</f>
        <v>10.058999999999999</v>
      </c>
      <c r="E411">
        <f ca="1">_xll.BDH(A411,"BEST_TARGET_PRICE",$B$2,$B$2,"fill=previous","Days=A")</f>
        <v>232.69200000000001</v>
      </c>
      <c r="F411">
        <f ca="1">_xll.BDH($A411,F$84,$B$2,$B$2,"Dir=V","Dts=H")</f>
        <v>193.55</v>
      </c>
      <c r="G411">
        <f ca="1">_xll.BDH($A411,G$84,$B$2,$B$2,"Dir=V","Dts=H")</f>
        <v>198.88</v>
      </c>
      <c r="H411">
        <f ca="1">_xll.BDH($A411,H$84,$B$2,$B$2,"Dir=V","Dts=H")</f>
        <v>192.24</v>
      </c>
      <c r="I411">
        <f ca="1">_xll.BDH($A411,I$84,$B$2,$B$2,"Dir=V","Dts=H")</f>
        <v>196.77</v>
      </c>
      <c r="J411">
        <f t="shared" ca="1" si="9"/>
        <v>163</v>
      </c>
      <c r="K411">
        <f t="shared" ca="1" si="10"/>
        <v>163</v>
      </c>
      <c r="L411" t="e">
        <f ca="1">_xll.BDS(A411,"BEST_ANALYST_RECS_BULK","headers=n","startrow",MATCH(1,_xll.BDS(A411,"BEST_ANALYST_RECS_BULK","headers=n","endcol=9","startcol=9","array=t"),0),"endrow",MATCH(1,_xll.BDS(A411,"BEST_ANALYST_RECS_BULK","headers=n","endcol=9","startcol=9","array=t"),0),"cols=10;rows=1")</f>
        <v>#N/A</v>
      </c>
      <c r="M411" t="s">
        <v>157</v>
      </c>
      <c r="N411" t="s">
        <v>315</v>
      </c>
      <c r="O411">
        <v>1</v>
      </c>
      <c r="P411" t="s">
        <v>139</v>
      </c>
      <c r="Q411" t="s">
        <v>143</v>
      </c>
      <c r="R411" t="s">
        <v>125</v>
      </c>
      <c r="S411" s="2">
        <v>45237</v>
      </c>
      <c r="T411">
        <v>1</v>
      </c>
      <c r="U411">
        <v>13.81</v>
      </c>
      <c r="W411" t="str">
        <f ca="1">_xll.BDS(A411,"BEST_ANALYST_RECS_BULK","headers=n","startrow",MATCH(2,_xll.BDS(A411,"BEST_ANALYST_RECS_BULK","headers=n","endcol=9","startcol=9","array=t"),0),"endrow",MATCH(2,_xll.BDS(A411,"BEST_ANALYST_RECS_BULK","headers=n","endcol=9","startcol=9","array=t"),0),"cols=10;rows=1")</f>
        <v>ISS-EVA</v>
      </c>
      <c r="X411" t="s">
        <v>157</v>
      </c>
      <c r="Y411" t="s">
        <v>315</v>
      </c>
      <c r="Z411">
        <v>1</v>
      </c>
      <c r="AA411" t="s">
        <v>139</v>
      </c>
      <c r="AB411" t="s">
        <v>143</v>
      </c>
      <c r="AC411" t="s">
        <v>125</v>
      </c>
      <c r="AD411" s="2">
        <v>45237</v>
      </c>
      <c r="AE411">
        <v>2</v>
      </c>
      <c r="AF411">
        <v>8.4</v>
      </c>
      <c r="AH411" t="str">
        <f ca="1">_xll.BDS(A411,"BEST_ANALYST_RECS_BULK","headers=n","startrow",MATCH(3,_xll.BDS(A411,"BEST_ANALYST_RECS_BULK","headers=n","endcol=9","startcol=9","array=t"),0),"endrow",MATCH(3,_xll.BDS(A411,"BEST_ANALYST_RECS_BULK","headers=n","endcol=9","startcol=9","array=t"),0),"cols=10;rows=1")</f>
        <v>Morningstar</v>
      </c>
      <c r="AI411" t="s">
        <v>2295</v>
      </c>
      <c r="AJ411" t="s">
        <v>126</v>
      </c>
      <c r="AK411">
        <v>5</v>
      </c>
      <c r="AL411" t="s">
        <v>124</v>
      </c>
      <c r="AM411">
        <v>260</v>
      </c>
      <c r="AN411" t="s">
        <v>125</v>
      </c>
      <c r="AO411" s="2">
        <v>45698</v>
      </c>
      <c r="AP411">
        <v>3</v>
      </c>
      <c r="AQ411">
        <v>1.78</v>
      </c>
    </row>
    <row r="412" spans="1:43" x14ac:dyDescent="0.25">
      <c r="A412" t="s">
        <v>535</v>
      </c>
      <c r="B412">
        <f ca="1">_xll.BDH(A412,"BEST_EPS",$B$2,$B$2,"BEST_FPERIOD_OVERRIDE=1bf","fill=previous","Days=A")</f>
        <v>19.222999999999999</v>
      </c>
      <c r="C412">
        <f ca="1">_xll.BDH(A412,"BEST_EPS",$B$2,$B$2,"BEST_FPERIOD_OVERRIDE=2bf","fill=previous","Days=A")</f>
        <v>22.207999999999998</v>
      </c>
      <c r="D412">
        <f ca="1">_xll.BDH(A412,"BEST_EPS",$B$2,$B$2,"BEST_FPERIOD_OVERRIDE=3bf","fill=previous","Days=A")</f>
        <v>24.53</v>
      </c>
      <c r="E412">
        <f ca="1">_xll.BDH(A412,"BEST_TARGET_PRICE",$B$2,$B$2,"fill=previous","Days=A")</f>
        <v>616.125</v>
      </c>
      <c r="F412">
        <f ca="1">_xll.BDH($A412,F$84,$B$2,$B$2,"Dir=V","Dts=H")</f>
        <v>492.49</v>
      </c>
      <c r="G412">
        <f ca="1">_xll.BDH($A412,G$84,$B$2,$B$2,"Dir=V","Dts=H")</f>
        <v>495.85</v>
      </c>
      <c r="H412">
        <f ca="1">_xll.BDH($A412,H$84,$B$2,$B$2,"Dir=V","Dts=H")</f>
        <v>484.18</v>
      </c>
      <c r="I412">
        <f ca="1">_xll.BDH($A412,I$84,$B$2,$B$2,"Dir=V","Dts=H")</f>
        <v>490.29</v>
      </c>
      <c r="J412">
        <f t="shared" ca="1" si="9"/>
        <v>601.9666666666667</v>
      </c>
      <c r="K412">
        <f t="shared" ca="1" si="10"/>
        <v>651.9</v>
      </c>
      <c r="L412" t="str">
        <f ca="1">_xll.BDS(A412,"BEST_ANALYST_RECS_BULK","headers=n","startrow",MATCH(1,_xll.BDS(A412,"BEST_ANALYST_RECS_BULK","headers=n","endcol=9","startcol=9","array=t"),0),"endrow",MATCH(1,_xll.BDS(A412,"BEST_ANALYST_RECS_BULK","headers=n","endcol=9","startcol=9","array=t"),0),"cols=10;rows=1")</f>
        <v>Baptista Research</v>
      </c>
      <c r="M412" t="s">
        <v>134</v>
      </c>
      <c r="N412" t="s">
        <v>126</v>
      </c>
      <c r="O412">
        <v>5</v>
      </c>
      <c r="P412" t="s">
        <v>135</v>
      </c>
      <c r="Q412">
        <v>663.3</v>
      </c>
      <c r="R412" t="s">
        <v>132</v>
      </c>
      <c r="S412" s="2">
        <v>45708</v>
      </c>
      <c r="T412">
        <v>1</v>
      </c>
      <c r="U412">
        <v>12.64</v>
      </c>
      <c r="W412" t="str">
        <f ca="1">_xll.BDS(A412,"BEST_ANALYST_RECS_BULK","headers=n","startrow",MATCH(2,_xll.BDS(A412,"BEST_ANALYST_RECS_BULK","headers=n","endcol=9","startcol=9","array=t"),0),"endrow",MATCH(2,_xll.BDS(A412,"BEST_ANALYST_RECS_BULK","headers=n","endcol=9","startcol=9","array=t"),0),"cols=10;rows=1")</f>
        <v>Morningstar</v>
      </c>
      <c r="X412" t="s">
        <v>548</v>
      </c>
      <c r="Y412" t="s">
        <v>147</v>
      </c>
      <c r="Z412">
        <v>1</v>
      </c>
      <c r="AA412" t="s">
        <v>124</v>
      </c>
      <c r="AB412">
        <v>380</v>
      </c>
      <c r="AC412" t="s">
        <v>125</v>
      </c>
      <c r="AD412" s="2">
        <v>45700</v>
      </c>
      <c r="AE412">
        <v>2</v>
      </c>
      <c r="AF412">
        <v>10.09</v>
      </c>
      <c r="AH412" t="str">
        <f ca="1">_xll.BDS(A412,"BEST_ANALYST_RECS_BULK","headers=n","startrow",MATCH(3,_xll.BDS(A412,"BEST_ANALYST_RECS_BULK","headers=n","endcol=9","startcol=9","array=t"),0),"endrow",MATCH(3,_xll.BDS(A412,"BEST_ANALYST_RECS_BULK","headers=n","endcol=9","startcol=9","array=t"),0),"cols=10;rows=1")</f>
        <v>Wolfe Research</v>
      </c>
      <c r="AI412" t="s">
        <v>536</v>
      </c>
      <c r="AJ412" t="s">
        <v>123</v>
      </c>
      <c r="AK412">
        <v>5</v>
      </c>
      <c r="AL412" t="s">
        <v>124</v>
      </c>
      <c r="AM412">
        <v>557</v>
      </c>
      <c r="AN412" t="s">
        <v>125</v>
      </c>
      <c r="AO412" s="2">
        <v>45700</v>
      </c>
      <c r="AP412">
        <v>3</v>
      </c>
      <c r="AQ412">
        <v>3.77</v>
      </c>
    </row>
    <row r="413" spans="1:43" x14ac:dyDescent="0.25">
      <c r="A413" t="s">
        <v>288</v>
      </c>
      <c r="B413">
        <f ca="1">_xll.BDH(A413,"BEST_EPS",$B$2,$B$2,"BEST_FPERIOD_OVERRIDE=1bf","fill=previous","Days=A")</f>
        <v>9.7639999999999993</v>
      </c>
      <c r="C413">
        <f ca="1">_xll.BDH(A413,"BEST_EPS",$B$2,$B$2,"BEST_FPERIOD_OVERRIDE=2bf","fill=previous","Days=A")</f>
        <v>10.698</v>
      </c>
      <c r="D413">
        <f ca="1">_xll.BDH(A413,"BEST_EPS",$B$2,$B$2,"BEST_FPERIOD_OVERRIDE=3bf","fill=previous","Days=A")</f>
        <v>11.785</v>
      </c>
      <c r="E413">
        <f ca="1">_xll.BDH(A413,"BEST_TARGET_PRICE",$B$2,$B$2,"fill=previous","Days=A")</f>
        <v>234.89500000000001</v>
      </c>
      <c r="F413">
        <f ca="1">_xll.BDH($A413,F$84,$B$2,$B$2,"Dir=V","Dts=H")</f>
        <v>234.14</v>
      </c>
      <c r="G413">
        <f ca="1">_xll.BDH($A413,G$84,$B$2,$B$2,"Dir=V","Dts=H")</f>
        <v>235.18</v>
      </c>
      <c r="H413">
        <f ca="1">_xll.BDH($A413,H$84,$B$2,$B$2,"Dir=V","Dts=H")</f>
        <v>232.86</v>
      </c>
      <c r="I413">
        <f ca="1">_xll.BDH($A413,I$84,$B$2,$B$2,"Dir=V","Dts=H")</f>
        <v>234.2</v>
      </c>
      <c r="J413">
        <f t="shared" ca="1" si="9"/>
        <v>250</v>
      </c>
      <c r="K413">
        <f t="shared" ca="1" si="10"/>
        <v>250</v>
      </c>
      <c r="L413" t="str">
        <f ca="1">_xll.BDS(A413,"BEST_ANALYST_RECS_BULK","headers=n","startrow",MATCH(1,_xll.BDS(A413,"BEST_ANALYST_RECS_BULK","headers=n","endcol=9","startcol=9","array=t"),0),"endrow",MATCH(1,_xll.BDS(A413,"BEST_ANALYST_RECS_BULK","headers=n","endcol=9","startcol=9","array=t"),0),"cols=10;rows=1")</f>
        <v>Raymond James</v>
      </c>
      <c r="M413" t="s">
        <v>2111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45694</v>
      </c>
      <c r="T413">
        <v>1</v>
      </c>
      <c r="U413">
        <v>16.02</v>
      </c>
      <c r="W413" t="e">
        <f ca="1">_xll.BDS(A413,"BEST_ANALYST_RECS_BULK","headers=n","startrow",MATCH(2,_xll.BDS(A413,"BEST_ANALYST_RECS_BULK","headers=n","endcol=9","startcol=9","array=t"),0),"endrow",MATCH(2,_xll.BDS(A413,"BEST_ANALYST_RECS_BULK","headers=n","endcol=9","startcol=9","array=t"),0),"cols=10;rows=1")</f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tr">
        <f ca="1">_xll.BDS(A413,"BEST_ANALYST_RECS_BULK","headers=n","startrow",MATCH(3,_xll.BDS(A413,"BEST_ANALYST_RECS_BULK","headers=n","endcol=9","startcol=9","array=t"),0),"endrow",MATCH(3,_xll.BDS(A413,"BEST_ANALYST_RECS_BULK","headers=n","endcol=9","startcol=9","array=t"),0),"cols=10;rows=1")</f>
        <v>Sadif Investment Analytics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375</v>
      </c>
      <c r="AO413" s="2">
        <v>45674</v>
      </c>
      <c r="AP413">
        <v>3</v>
      </c>
      <c r="AQ413">
        <v>11.87</v>
      </c>
    </row>
    <row r="414" spans="1:43" x14ac:dyDescent="0.25">
      <c r="A414" t="s">
        <v>354</v>
      </c>
      <c r="B414">
        <f ca="1">_xll.BDH(A414,"BEST_EPS",$B$2,$B$2,"BEST_FPERIOD_OVERRIDE=1bf","fill=previous","Days=A")</f>
        <v>7.9080000000000004</v>
      </c>
      <c r="C414">
        <f ca="1">_xll.BDH(A414,"BEST_EPS",$B$2,$B$2,"BEST_FPERIOD_OVERRIDE=2bf","fill=previous","Days=A")</f>
        <v>8.59</v>
      </c>
      <c r="D414">
        <f ca="1">_xll.BDH(A414,"BEST_EPS",$B$2,$B$2,"BEST_FPERIOD_OVERRIDE=3bf","fill=previous","Days=A")</f>
        <v>9.2420000000000009</v>
      </c>
      <c r="E414">
        <f ca="1">_xll.BDH(A414,"BEST_TARGET_PRICE",$B$2,$B$2,"fill=previous","Days=A")</f>
        <v>156.05600000000001</v>
      </c>
      <c r="F414">
        <f ca="1">_xll.BDH($A414,F$84,$B$2,$B$2,"Dir=V","Dts=H")</f>
        <v>145.42500000000001</v>
      </c>
      <c r="G414">
        <f ca="1">_xll.BDH($A414,G$84,$B$2,$B$2,"Dir=V","Dts=H")</f>
        <v>147.56</v>
      </c>
      <c r="H414">
        <f ca="1">_xll.BDH($A414,H$84,$B$2,$B$2,"Dir=V","Dts=H")</f>
        <v>145.34</v>
      </c>
      <c r="I414">
        <f ca="1">_xll.BDH($A414,I$84,$B$2,$B$2,"Dir=V","Dts=H")</f>
        <v>146.54</v>
      </c>
      <c r="J414">
        <f t="shared" ca="1" si="9"/>
        <v>168.33333333333334</v>
      </c>
      <c r="K414">
        <f t="shared" ca="1" si="10"/>
        <v>165</v>
      </c>
      <c r="L414" t="str">
        <f ca="1">_xll.BDS(A414,"BEST_ANALYST_RECS_BULK","headers=n","startrow",MATCH(1,_xll.BDS(A414,"BEST_ANALYST_RECS_BULK","headers=n","endcol=9","startcol=9","array=t"),0),"endrow",MATCH(1,_xll.BDS(A414,"BEST_ANALYST_RECS_BULK","headers=n","endcol=9","startcol=9","array=t"),0),"cols=10;rows=1")</f>
        <v>Barclays</v>
      </c>
      <c r="M414" t="s">
        <v>1371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45678</v>
      </c>
      <c r="T414">
        <v>1</v>
      </c>
      <c r="U414">
        <v>68.989999999999995</v>
      </c>
      <c r="W414" t="str">
        <f ca="1">_xll.BDS(A414,"BEST_ANALYST_RECS_BULK","headers=n","startrow",MATCH(2,_xll.BDS(A414,"BEST_ANALYST_RECS_BULK","headers=n","endcol=9","startcol=9","array=t"),0),"endrow",MATCH(2,_xll.BDS(A414,"BEST_ANALYST_RECS_BULK","headers=n","endcol=9","startcol=9","array=t"),0),"cols=10;rows=1")</f>
        <v>JP Morgan</v>
      </c>
      <c r="X414" t="s">
        <v>271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51.16</v>
      </c>
      <c r="AH414" t="str">
        <f ca="1">_xll.BDS(A414,"BEST_ANALYST_RECS_BULK","headers=n","startrow",MATCH(3,_xll.BDS(A414,"BEST_ANALYST_RECS_BULK","headers=n","endcol=9","startcol=9","array=t"),0),"endrow",MATCH(3,_xll.BDS(A414,"BEST_ANALYST_RECS_BULK","headers=n","endcol=9","startcol=9","array=t"),0),"cols=10;rows=1")</f>
        <v>HSBC</v>
      </c>
      <c r="AI414" t="s">
        <v>335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45681</v>
      </c>
      <c r="AP414">
        <v>3</v>
      </c>
      <c r="AQ414">
        <v>50.41</v>
      </c>
    </row>
    <row r="415" spans="1:43" x14ac:dyDescent="0.25">
      <c r="A415" t="s">
        <v>434</v>
      </c>
      <c r="B415">
        <f ca="1">_xll.BDH(A415,"BEST_EPS",$B$2,$B$2,"BEST_FPERIOD_OVERRIDE=1bf","fill=previous","Days=A")</f>
        <v>1.889</v>
      </c>
      <c r="C415">
        <f ca="1">_xll.BDH(A415,"BEST_EPS",$B$2,$B$2,"BEST_FPERIOD_OVERRIDE=2bf","fill=previous","Days=A")</f>
        <v>2.1110000000000002</v>
      </c>
      <c r="D415">
        <f ca="1">_xll.BDH(A415,"BEST_EPS",$B$2,$B$2,"BEST_FPERIOD_OVERRIDE=3bf","fill=previous","Days=A")</f>
        <v>2.4180000000000001</v>
      </c>
      <c r="E415">
        <f ca="1">_xll.BDH(A415,"BEST_TARGET_PRICE",$B$2,$B$2,"fill=previous","Days=A")</f>
        <v>55</v>
      </c>
      <c r="F415">
        <f ca="1">_xll.BDH($A415,F$84,$B$2,$B$2,"Dir=V","Dts=H")</f>
        <v>52.86</v>
      </c>
      <c r="G415">
        <f ca="1">_xll.BDH($A415,G$84,$B$2,$B$2,"Dir=V","Dts=H")</f>
        <v>53.31</v>
      </c>
      <c r="H415">
        <f ca="1">_xll.BDH($A415,H$84,$B$2,$B$2,"Dir=V","Dts=H")</f>
        <v>51.895000000000003</v>
      </c>
      <c r="I415">
        <f ca="1">_xll.BDH($A415,I$84,$B$2,$B$2,"Dir=V","Dts=H")</f>
        <v>52.13</v>
      </c>
      <c r="J415">
        <f t="shared" ca="1" si="9"/>
        <v>54.966666666666669</v>
      </c>
      <c r="K415">
        <f t="shared" ca="1" si="10"/>
        <v>57.9</v>
      </c>
      <c r="L415" t="str">
        <f ca="1">_xll.BDS(A415,"BEST_ANALYST_RECS_BULK","headers=n","startrow",MATCH(1,_xll.BDS(A415,"BEST_ANALYST_RECS_BULK","headers=n","endcol=9","startcol=9","array=t"),0),"endrow",MATCH(1,_xll.BDS(A415,"BEST_ANALYST_RECS_BULK","headers=n","endcol=9","startcol=9","array=t"),0),"cols=10;rows=1")</f>
        <v>Baptista Research</v>
      </c>
      <c r="M415" t="s">
        <v>134</v>
      </c>
      <c r="N415" t="s">
        <v>142</v>
      </c>
      <c r="O415">
        <v>3</v>
      </c>
      <c r="P415" t="s">
        <v>139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tr">
        <f ca="1">_xll.BDS(A415,"BEST_ANALYST_RECS_BULK","headers=n","startrow",MATCH(2,_xll.BDS(A415,"BEST_ANALYST_RECS_BULK","headers=n","endcol=9","startcol=9","array=t"),0),"endrow",MATCH(2,_xll.BDS(A415,"BEST_ANALYST_RECS_BULK","headers=n","endcol=9","startcol=9","array=t"),0),"cols=10;rows=1")</f>
        <v>Morningstar</v>
      </c>
      <c r="X415" t="s">
        <v>192</v>
      </c>
      <c r="Y415" t="s">
        <v>142</v>
      </c>
      <c r="Z415">
        <v>3</v>
      </c>
      <c r="AA415" t="s">
        <v>124</v>
      </c>
      <c r="AB415">
        <v>52</v>
      </c>
      <c r="AC415" t="s">
        <v>125</v>
      </c>
      <c r="AD415" s="2">
        <v>45684</v>
      </c>
      <c r="AE415">
        <v>2</v>
      </c>
      <c r="AF415">
        <v>6.52</v>
      </c>
      <c r="AH415" t="str">
        <f ca="1">_xll.BDS(A415,"BEST_ANALYST_RECS_BULK","headers=n","startrow",MATCH(3,_xll.BDS(A415,"BEST_ANALYST_RECS_BULK","headers=n","endcol=9","startcol=9","array=t"),0),"endrow",MATCH(3,_xll.BDS(A415,"BEST_ANALYST_RECS_BULK","headers=n","endcol=9","startcol=9","array=t"),0),"cols=10;rows=1")</f>
        <v>TD Cowen</v>
      </c>
      <c r="AI415" t="s">
        <v>1480</v>
      </c>
      <c r="AJ415" t="s">
        <v>142</v>
      </c>
      <c r="AK415">
        <v>3</v>
      </c>
      <c r="AL415" t="s">
        <v>124</v>
      </c>
      <c r="AM415">
        <v>55</v>
      </c>
      <c r="AN415" t="s">
        <v>125</v>
      </c>
      <c r="AO415" s="2">
        <v>45712</v>
      </c>
      <c r="AP415">
        <v>3</v>
      </c>
      <c r="AQ415">
        <v>0</v>
      </c>
    </row>
    <row r="416" spans="1:43" x14ac:dyDescent="0.25">
      <c r="A416" t="s">
        <v>324</v>
      </c>
      <c r="B416">
        <f ca="1">_xll.BDH(A416,"BEST_EPS",$B$2,$B$2,"BEST_FPERIOD_OVERRIDE=1bf","fill=previous","Days=A")</f>
        <v>5.35</v>
      </c>
      <c r="C416">
        <f ca="1">_xll.BDH(A416,"BEST_EPS",$B$2,$B$2,"BEST_FPERIOD_OVERRIDE=2bf","fill=previous","Days=A")</f>
        <v>5.5439999999999996</v>
      </c>
      <c r="D416">
        <f ca="1">_xll.BDH(A416,"BEST_EPS",$B$2,$B$2,"BEST_FPERIOD_OVERRIDE=3bf","fill=previous","Days=A")</f>
        <v>5.7089999999999996</v>
      </c>
      <c r="E416">
        <f ca="1">_xll.BDH(A416,"BEST_TARGET_PRICE",$B$2,$B$2,"fill=previous","Days=A")</f>
        <v>55.082999999999998</v>
      </c>
      <c r="F416">
        <f ca="1">_xll.BDH($A416,F$84,$B$2,$B$2,"Dir=V","Dts=H")</f>
        <v>55.36</v>
      </c>
      <c r="G416">
        <f ca="1">_xll.BDH($A416,G$84,$B$2,$B$2,"Dir=V","Dts=H")</f>
        <v>56.59</v>
      </c>
      <c r="H416">
        <f ca="1">_xll.BDH($A416,H$84,$B$2,$B$2,"Dir=V","Dts=H")</f>
        <v>55.36</v>
      </c>
      <c r="I416">
        <f ca="1">_xll.BDH($A416,I$84,$B$2,$B$2,"Dir=V","Dts=H")</f>
        <v>56</v>
      </c>
      <c r="J416">
        <f t="shared" ca="1" si="9"/>
        <v>59.466666666666669</v>
      </c>
      <c r="K416">
        <f t="shared" ca="1" si="10"/>
        <v>60</v>
      </c>
      <c r="L416" t="str">
        <f ca="1">_xll.BDS(A416,"BEST_ANALYST_RECS_BULK","headers=n","startrow",MATCH(1,_xll.BDS(A416,"BEST_ANALYST_RECS_BULK","headers=n","endcol=9","startcol=9","array=t"),0),"endrow",MATCH(1,_xll.BDS(A416,"BEST_ANALYST_RECS_BULK","headers=n","endcol=9","startcol=9","array=t"),0),"cols=10;rows=1")</f>
        <v>Stifel</v>
      </c>
      <c r="M416" t="s">
        <v>325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45707</v>
      </c>
      <c r="T416">
        <v>1</v>
      </c>
      <c r="U416">
        <v>45.98</v>
      </c>
      <c r="W416" t="str">
        <f ca="1">_xll.BDS(A416,"BEST_ANALYST_RECS_BULK","headers=n","startrow",MATCH(2,_xll.BDS(A416,"BEST_ANALYST_RECS_BULK","headers=n","endcol=9","startcol=9","array=t"),0),"endrow",MATCH(2,_xll.BDS(A416,"BEST_ANALYST_RECS_BULK","headers=n","endcol=9","startcol=9","array=t"),0),"cols=10;rows=1")</f>
        <v>Morningstar</v>
      </c>
      <c r="X416" t="s">
        <v>266</v>
      </c>
      <c r="Y416" t="s">
        <v>142</v>
      </c>
      <c r="Z416">
        <v>3</v>
      </c>
      <c r="AA416" t="s">
        <v>124</v>
      </c>
      <c r="AB416">
        <v>58</v>
      </c>
      <c r="AC416" t="s">
        <v>125</v>
      </c>
      <c r="AD416" s="2">
        <v>45687</v>
      </c>
      <c r="AE416">
        <v>2</v>
      </c>
      <c r="AF416">
        <v>31.96</v>
      </c>
      <c r="AH416" t="str">
        <f ca="1">_xll.BDS(A416,"BEST_ANALYST_RECS_BULK","headers=n","startrow",MATCH(3,_xll.BDS(A416,"BEST_ANALYST_RECS_BULK","headers=n","endcol=9","startcol=9","array=t"),0),"endrow",MATCH(3,_xll.BDS(A416,"BEST_ANALYST_RECS_BULK","headers=n","endcol=9","startcol=9","array=t"),0),"cols=10;rows=1")</f>
        <v>Baptista Research</v>
      </c>
      <c r="AI416" t="s">
        <v>134</v>
      </c>
      <c r="AJ416" t="s">
        <v>142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17.64</v>
      </c>
    </row>
    <row r="417" spans="1:43" x14ac:dyDescent="0.25">
      <c r="A417" t="s">
        <v>644</v>
      </c>
      <c r="B417">
        <f ca="1">_xll.BDH(A417,"BEST_EPS",$B$2,$B$2,"BEST_FPERIOD_OVERRIDE=1bf","fill=previous","Days=A")</f>
        <v>25.010999999999999</v>
      </c>
      <c r="C417">
        <f ca="1">_xll.BDH(A417,"BEST_EPS",$B$2,$B$2,"BEST_FPERIOD_OVERRIDE=2bf","fill=previous","Days=A")</f>
        <v>28.809000000000001</v>
      </c>
      <c r="D417">
        <f ca="1">_xll.BDH(A417,"BEST_EPS",$B$2,$B$2,"BEST_FPERIOD_OVERRIDE=3bf","fill=previous","Days=A")</f>
        <v>33.213999999999999</v>
      </c>
      <c r="E417">
        <f ca="1">_xll.BDH(A417,"BEST_TARGET_PRICE",$B$2,$B$2,"fill=previous","Days=A")</f>
        <v>331.33300000000003</v>
      </c>
      <c r="F417">
        <f ca="1">_xll.BDH($A417,F$84,$B$2,$B$2,"Dir=V","Dts=H")</f>
        <v>285</v>
      </c>
      <c r="G417">
        <f ca="1">_xll.BDH($A417,G$84,$B$2,$B$2,"Dir=V","Dts=H")</f>
        <v>307.45999999999998</v>
      </c>
      <c r="H417">
        <f ca="1">_xll.BDH($A417,H$84,$B$2,$B$2,"Dir=V","Dts=H")</f>
        <v>285</v>
      </c>
      <c r="I417">
        <f ca="1">_xll.BDH($A417,I$84,$B$2,$B$2,"Dir=V","Dts=H")</f>
        <v>305.97000000000003</v>
      </c>
      <c r="J417">
        <f t="shared" ca="1" si="9"/>
        <v>294</v>
      </c>
      <c r="K417">
        <f t="shared" ca="1" si="10"/>
        <v>248</v>
      </c>
      <c r="L417" t="str">
        <f ca="1">_xll.BDS(A417,"BEST_ANALYST_RECS_BULK","headers=n","startrow",MATCH(1,_xll.BDS(A417,"BEST_ANALYST_RECS_BULK","headers=n","endcol=9","startcol=9","array=t"),0),"endrow",MATCH(1,_xll.BDS(A417,"BEST_ANALYST_RECS_BULK","headers=n","endcol=9","startcol=9","array=t"),0),"cols=10;rows=1")</f>
        <v>ISS-EVA</v>
      </c>
      <c r="M417" t="s">
        <v>157</v>
      </c>
      <c r="N417" t="s">
        <v>315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18.09</v>
      </c>
      <c r="W417" t="str">
        <f ca="1">_xll.BDS(A417,"BEST_ANALYST_RECS_BULK","headers=n","startrow",MATCH(2,_xll.BDS(A417,"BEST_ANALYST_RECS_BULK","headers=n","endcol=9","startcol=9","array=t"),0),"endrow",MATCH(2,_xll.BDS(A417,"BEST_ANALYST_RECS_BULK","headers=n","endcol=9","startcol=9","array=t"),0),"cols=10;rows=1")</f>
        <v>Wells Fargo</v>
      </c>
      <c r="X417" t="s">
        <v>2121</v>
      </c>
      <c r="Y417" t="s">
        <v>181</v>
      </c>
      <c r="Z417">
        <v>3</v>
      </c>
      <c r="AA417" t="s">
        <v>124</v>
      </c>
      <c r="AB417">
        <v>295</v>
      </c>
      <c r="AC417" t="s">
        <v>125</v>
      </c>
      <c r="AD417" s="2">
        <v>45701</v>
      </c>
      <c r="AE417">
        <v>2</v>
      </c>
      <c r="AF417">
        <v>0</v>
      </c>
      <c r="AH417" t="str">
        <f ca="1">_xll.BDS(A417,"BEST_ANALYST_RECS_BULK","headers=n","startrow",MATCH(3,_xll.BDS(A417,"BEST_ANALYST_RECS_BULK","headers=n","endcol=9","startcol=9","array=t"),0),"endrow",MATCH(3,_xll.BDS(A417,"BEST_ANALYST_RECS_BULK","headers=n","endcol=9","startcol=9","array=t"),0),"cols=10;rows=1")</f>
        <v>Zacks</v>
      </c>
      <c r="AI417" t="s">
        <v>157</v>
      </c>
      <c r="AJ417" t="s">
        <v>196</v>
      </c>
      <c r="AK417">
        <v>1</v>
      </c>
      <c r="AL417" t="s">
        <v>139</v>
      </c>
      <c r="AM417">
        <v>248</v>
      </c>
      <c r="AN417" t="s">
        <v>132</v>
      </c>
      <c r="AO417" s="2">
        <v>45709</v>
      </c>
      <c r="AP417">
        <v>3</v>
      </c>
      <c r="AQ417">
        <v>-1.27</v>
      </c>
    </row>
    <row r="418" spans="1:43" x14ac:dyDescent="0.25">
      <c r="A418" t="s">
        <v>800</v>
      </c>
      <c r="B418">
        <f ca="1">_xll.BDH(A418,"BEST_EPS",$B$2,$B$2,"BEST_FPERIOD_OVERRIDE=1bf","fill=previous","Days=A")</f>
        <v>2.278</v>
      </c>
      <c r="C418">
        <f ca="1">_xll.BDH(A418,"BEST_EPS",$B$2,$B$2,"BEST_FPERIOD_OVERRIDE=2bf","fill=previous","Days=A")</f>
        <v>2.1459999999999999</v>
      </c>
      <c r="D418">
        <f ca="1">_xll.BDH(A418,"BEST_EPS",$B$2,$B$2,"BEST_FPERIOD_OVERRIDE=3bf","fill=previous","Days=A")</f>
        <v>2.2909999999999999</v>
      </c>
      <c r="E418">
        <f ca="1">_xll.BDH(A418,"BEST_TARGET_PRICE",$B$2,$B$2,"fill=previous","Days=A")</f>
        <v>31</v>
      </c>
      <c r="F418">
        <f ca="1">_xll.BDH($A418,F$84,$B$2,$B$2,"Dir=V","Dts=H")</f>
        <v>25.4</v>
      </c>
      <c r="G418">
        <f ca="1">_xll.BDH($A418,G$84,$B$2,$B$2,"Dir=V","Dts=H")</f>
        <v>25.81</v>
      </c>
      <c r="H418">
        <f ca="1">_xll.BDH($A418,H$84,$B$2,$B$2,"Dir=V","Dts=H")</f>
        <v>25.184999999999999</v>
      </c>
      <c r="I418">
        <f ca="1">_xll.BDH($A418,I$84,$B$2,$B$2,"Dir=V","Dts=H")</f>
        <v>25.51</v>
      </c>
      <c r="J418">
        <f t="shared" ca="1" si="9"/>
        <v>27.916666666666668</v>
      </c>
      <c r="K418">
        <f t="shared" ca="1" si="10"/>
        <v>33</v>
      </c>
      <c r="L418" t="str">
        <f ca="1">_xll.BDS(A418,"BEST_ANALYST_RECS_BULK","headers=n","startrow",MATCH(1,_xll.BDS(A418,"BEST_ANALYST_RECS_BULK","headers=n","endcol=9","startcol=9","array=t"),0),"endrow",MATCH(1,_xll.BDS(A418,"BEST_ANALYST_RECS_BULK","headers=n","endcol=9","startcol=9","array=t"),0),"cols=10;rows=1")</f>
        <v>Piper Sandler &amp; Co</v>
      </c>
      <c r="M418" t="s">
        <v>801</v>
      </c>
      <c r="N418" t="s">
        <v>138</v>
      </c>
      <c r="O418">
        <v>3</v>
      </c>
      <c r="P418" t="s">
        <v>124</v>
      </c>
      <c r="Q418">
        <v>33</v>
      </c>
      <c r="R418" t="s">
        <v>125</v>
      </c>
      <c r="S418" s="2">
        <v>45683</v>
      </c>
      <c r="T418">
        <v>1</v>
      </c>
      <c r="U418">
        <v>11.32</v>
      </c>
      <c r="W418" t="str">
        <f ca="1">_xll.BDS(A418,"BEST_ANALYST_RECS_BULK","headers=n","startrow",MATCH(2,_xll.BDS(A418,"BEST_ANALYST_RECS_BULK","headers=n","endcol=9","startcol=9","array=t"),0),"endrow",MATCH(2,_xll.BDS(A418,"BEST_ANALYST_RECS_BULK","headers=n","endcol=9","startcol=9","array=t"),0),"cols=10;rows=1")</f>
        <v>Sadif Investment Analytics</v>
      </c>
      <c r="X418" t="s">
        <v>157</v>
      </c>
      <c r="Y418" t="s">
        <v>752</v>
      </c>
      <c r="Z418">
        <v>1</v>
      </c>
      <c r="AA418" t="s">
        <v>139</v>
      </c>
      <c r="AB418">
        <v>22.75</v>
      </c>
      <c r="AC418" t="s">
        <v>375</v>
      </c>
      <c r="AD418" s="2">
        <v>45674</v>
      </c>
      <c r="AE418">
        <v>2</v>
      </c>
      <c r="AF418">
        <v>9.31</v>
      </c>
      <c r="AH418" t="str">
        <f ca="1">_xll.BDS(A418,"BEST_ANALYST_RECS_BULK","headers=n","startrow",MATCH(3,_xll.BDS(A418,"BEST_ANALYST_RECS_BULK","headers=n","endcol=9","startcol=9","array=t"),0),"endrow",MATCH(3,_xll.BDS(A418,"BEST_ANALYST_RECS_BULK","headers=n","endcol=9","startcol=9","array=t"),0),"cols=10;rows=1")</f>
        <v>Zacks</v>
      </c>
      <c r="AI418" t="s">
        <v>157</v>
      </c>
      <c r="AJ418" t="s">
        <v>138</v>
      </c>
      <c r="AK418">
        <v>3</v>
      </c>
      <c r="AL418" t="s">
        <v>124</v>
      </c>
      <c r="AM418">
        <v>28</v>
      </c>
      <c r="AN418" t="s">
        <v>132</v>
      </c>
      <c r="AO418" s="2">
        <v>45709</v>
      </c>
      <c r="AP418">
        <v>3</v>
      </c>
      <c r="AQ418">
        <v>5.61</v>
      </c>
    </row>
    <row r="419" spans="1:43" x14ac:dyDescent="0.25">
      <c r="A419" t="s">
        <v>403</v>
      </c>
      <c r="B419">
        <f ca="1">_xll.BDH(A419,"BEST_EPS",$B$2,$B$2,"BEST_FPERIOD_OVERRIDE=1bf","fill=previous","Days=A")</f>
        <v>9.0399999999999991</v>
      </c>
      <c r="C419">
        <f ca="1">_xll.BDH(A419,"BEST_EPS",$B$2,$B$2,"BEST_FPERIOD_OVERRIDE=2bf","fill=previous","Days=A")</f>
        <v>12.721</v>
      </c>
      <c r="D419">
        <f ca="1">_xll.BDH(A419,"BEST_EPS",$B$2,$B$2,"BEST_FPERIOD_OVERRIDE=3bf","fill=previous","Days=A")</f>
        <v>14.465</v>
      </c>
      <c r="E419">
        <f ca="1">_xll.BDH(A419,"BEST_TARGET_PRICE",$B$2,$B$2,"fill=previous","Days=A")</f>
        <v>168.167</v>
      </c>
      <c r="F419">
        <f ca="1">_xll.BDH($A419,F$84,$B$2,$B$2,"Dir=V","Dts=H")</f>
        <v>153.13</v>
      </c>
      <c r="G419">
        <f ca="1">_xll.BDH($A419,G$84,$B$2,$B$2,"Dir=V","Dts=H")</f>
        <v>154.66</v>
      </c>
      <c r="H419">
        <f ca="1">_xll.BDH($A419,H$84,$B$2,$B$2,"Dir=V","Dts=H")</f>
        <v>149.31</v>
      </c>
      <c r="I419">
        <f ca="1">_xll.BDH($A419,I$84,$B$2,$B$2,"Dir=V","Dts=H")</f>
        <v>150.59</v>
      </c>
      <c r="J419">
        <f t="shared" ca="1" si="9"/>
        <v>157.65</v>
      </c>
      <c r="K419">
        <f t="shared" ca="1" si="10"/>
        <v>173.3</v>
      </c>
      <c r="L419" t="str">
        <f ca="1">_xll.BDS(A419,"BEST_ANALYST_RECS_BULK","headers=n","startrow",MATCH(1,_xll.BDS(A419,"BEST_ANALYST_RECS_BULK","headers=n","endcol=9","startcol=9","array=t"),0),"endrow",MATCH(1,_xll.BDS(A419,"BEST_ANALYST_RECS_BULK","headers=n","endcol=9","startcol=9","array=t"),0),"cols=10;rows=1")</f>
        <v>Morningstar</v>
      </c>
      <c r="M419" t="s">
        <v>277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45693</v>
      </c>
      <c r="T419">
        <v>1</v>
      </c>
      <c r="U419">
        <v>7.31</v>
      </c>
      <c r="W419" t="str">
        <f ca="1">_xll.BDS(A419,"BEST_ANALYST_RECS_BULK","headers=n","startrow",MATCH(2,_xll.BDS(A419,"BEST_ANALYST_RECS_BULK","headers=n","endcol=9","startcol=9","array=t"),0),"endrow",MATCH(2,_xll.BDS(A419,"BEST_ANALYST_RECS_BULK","headers=n","endcol=9","startcol=9","array=t"),0),"cols=10;rows=1")</f>
        <v>Ameriprise Advisor Services Ltd Inc</v>
      </c>
      <c r="X419" t="s">
        <v>404</v>
      </c>
      <c r="Y419" t="s">
        <v>142</v>
      </c>
      <c r="Z419">
        <v>3</v>
      </c>
      <c r="AA419" t="s">
        <v>124</v>
      </c>
      <c r="AB419" t="s">
        <v>143</v>
      </c>
      <c r="AC419" t="s">
        <v>125</v>
      </c>
      <c r="AD419" s="2">
        <v>45693</v>
      </c>
      <c r="AE419">
        <v>2</v>
      </c>
      <c r="AF419">
        <v>7.18</v>
      </c>
      <c r="AH419" t="str">
        <f ca="1">_xll.BDS(A419,"BEST_ANALYST_RECS_BULK","headers=n","startrow",MATCH(3,_xll.BDS(A419,"BEST_ANALYST_RECS_BULK","headers=n","endcol=9","startcol=9","array=t"),0),"endrow",MATCH(3,_xll.BDS(A419,"BEST_ANALYST_RECS_BULK","headers=n","endcol=9","startcol=9","array=t"),0),"cols=10;rows=1")</f>
        <v>Baptista Research</v>
      </c>
      <c r="AI419" t="s">
        <v>134</v>
      </c>
      <c r="AJ419" t="s">
        <v>142</v>
      </c>
      <c r="AK419">
        <v>3</v>
      </c>
      <c r="AL419" t="s">
        <v>124</v>
      </c>
      <c r="AM419">
        <v>173.3</v>
      </c>
      <c r="AN419" t="s">
        <v>132</v>
      </c>
      <c r="AO419" s="2">
        <v>45636</v>
      </c>
      <c r="AP419">
        <v>3</v>
      </c>
      <c r="AQ419">
        <v>4.6900000000000004</v>
      </c>
    </row>
    <row r="420" spans="1:43" x14ac:dyDescent="0.25">
      <c r="A420" t="s">
        <v>458</v>
      </c>
      <c r="B420">
        <f ca="1">_xll.BDH(A420,"BEST_EPS",$B$2,$B$2,"BEST_FPERIOD_OVERRIDE=1bf","fill=previous","Days=A")</f>
        <v>17.244</v>
      </c>
      <c r="C420">
        <f ca="1">_xll.BDH(A420,"BEST_EPS",$B$2,$B$2,"BEST_FPERIOD_OVERRIDE=2bf","fill=previous","Days=A")</f>
        <v>20.332999999999998</v>
      </c>
      <c r="D420">
        <f ca="1">_xll.BDH(A420,"BEST_EPS",$B$2,$B$2,"BEST_FPERIOD_OVERRIDE=3bf","fill=previous","Days=A")</f>
        <v>23.85</v>
      </c>
      <c r="E420">
        <f ca="1">_xll.BDH(A420,"BEST_TARGET_PRICE",$B$2,$B$2,"fill=previous","Days=A")</f>
        <v>826.21400000000006</v>
      </c>
      <c r="F420">
        <f ca="1">_xll.BDH($A420,F$84,$B$2,$B$2,"Dir=V","Dts=H")</f>
        <v>658.25</v>
      </c>
      <c r="G420">
        <f ca="1">_xll.BDH($A420,G$84,$B$2,$B$2,"Dir=V","Dts=H")</f>
        <v>659.67</v>
      </c>
      <c r="H420">
        <f ca="1">_xll.BDH($A420,H$84,$B$2,$B$2,"Dir=V","Dts=H")</f>
        <v>643.85</v>
      </c>
      <c r="I420">
        <f ca="1">_xll.BDH($A420,I$84,$B$2,$B$2,"Dir=V","Dts=H")</f>
        <v>651.32000000000005</v>
      </c>
      <c r="J420">
        <f t="shared" ca="1" si="9"/>
        <v>777.23333333333323</v>
      </c>
      <c r="K420">
        <f t="shared" ca="1" si="10"/>
        <v>771.7</v>
      </c>
      <c r="L420" t="str">
        <f ca="1">_xll.BDS(A420,"BEST_ANALYST_RECS_BULK","headers=n","startrow",MATCH(1,_xll.BDS(A420,"BEST_ANALYST_RECS_BULK","headers=n","endcol=9","startcol=9","array=t"),0),"endrow",MATCH(1,_xll.BDS(A420,"BEST_ANALYST_RECS_BULK","headers=n","endcol=9","startcol=9","array=t"),0),"cols=10;rows=1")</f>
        <v>Baptista Research</v>
      </c>
      <c r="M420" t="s">
        <v>134</v>
      </c>
      <c r="N420" t="s">
        <v>126</v>
      </c>
      <c r="O420">
        <v>5</v>
      </c>
      <c r="P420" t="s">
        <v>135</v>
      </c>
      <c r="Q420">
        <v>771.7</v>
      </c>
      <c r="R420" t="s">
        <v>132</v>
      </c>
      <c r="S420" s="2">
        <v>45616</v>
      </c>
      <c r="T420">
        <v>1</v>
      </c>
      <c r="U420">
        <v>10.35</v>
      </c>
      <c r="W420" t="str">
        <f ca="1">_xll.BDS(A420,"BEST_ANALYST_RECS_BULK","headers=n","startrow",MATCH(2,_xll.BDS(A420,"BEST_ANALYST_RECS_BULK","headers=n","endcol=9","startcol=9","array=t"),0),"endrow",MATCH(2,_xll.BDS(A420,"BEST_ANALYST_RECS_BULK","headers=n","endcol=9","startcol=9","array=t"),0),"cols=10;rows=1")</f>
        <v>Morningstar</v>
      </c>
      <c r="X420" t="s">
        <v>541</v>
      </c>
      <c r="Y420" t="s">
        <v>142</v>
      </c>
      <c r="Z420">
        <v>3</v>
      </c>
      <c r="AA420" t="s">
        <v>124</v>
      </c>
      <c r="AB420">
        <v>760</v>
      </c>
      <c r="AC420" t="s">
        <v>125</v>
      </c>
      <c r="AD420" s="2">
        <v>45695</v>
      </c>
      <c r="AE420">
        <v>2</v>
      </c>
      <c r="AF420">
        <v>9.82</v>
      </c>
      <c r="AH420" t="str">
        <f ca="1">_xll.BDS(A420,"BEST_ANALYST_RECS_BULK","headers=n","startrow",MATCH(3,_xll.BDS(A420,"BEST_ANALYST_RECS_BULK","headers=n","endcol=9","startcol=9","array=t"),0),"endrow",MATCH(3,_xll.BDS(A420,"BEST_ANALYST_RECS_BULK","headers=n","endcol=9","startcol=9","array=t"),0),"cols=10;rows=1")</f>
        <v>Rosenblatt Securities Inc.</v>
      </c>
      <c r="AI420" t="s">
        <v>1377</v>
      </c>
      <c r="AJ420" t="s">
        <v>138</v>
      </c>
      <c r="AK420">
        <v>3</v>
      </c>
      <c r="AL420" t="s">
        <v>124</v>
      </c>
      <c r="AM420">
        <v>800</v>
      </c>
      <c r="AN420" t="s">
        <v>132</v>
      </c>
      <c r="AO420" s="2">
        <v>45695</v>
      </c>
      <c r="AP420">
        <v>3</v>
      </c>
      <c r="AQ420">
        <v>5.79</v>
      </c>
    </row>
    <row r="421" spans="1:43" x14ac:dyDescent="0.25">
      <c r="A421" t="s">
        <v>183</v>
      </c>
      <c r="B421">
        <f ca="1">_xll.BDH(A421,"BEST_EPS",$B$2,$B$2,"BEST_FPERIOD_OVERRIDE=1bf","fill=previous","Days=A")</f>
        <v>9.1349999999999998</v>
      </c>
      <c r="C421">
        <f ca="1">_xll.BDH(A421,"BEST_EPS",$B$2,$B$2,"BEST_FPERIOD_OVERRIDE=2bf","fill=previous","Days=A")</f>
        <v>10.000999999999999</v>
      </c>
      <c r="D421">
        <f ca="1">_xll.BDH(A421,"BEST_EPS",$B$2,$B$2,"BEST_FPERIOD_OVERRIDE=3bf","fill=previous","Days=A")</f>
        <v>10.84</v>
      </c>
      <c r="E421">
        <f ca="1">_xll.BDH(A421,"BEST_TARGET_PRICE",$B$2,$B$2,"fill=previous","Days=A")</f>
        <v>110.652</v>
      </c>
      <c r="F421">
        <f ca="1">_xll.BDH($A421,F$84,$B$2,$B$2,"Dir=V","Dts=H")</f>
        <v>91.75</v>
      </c>
      <c r="G421">
        <f ca="1">_xll.BDH($A421,G$84,$B$2,$B$2,"Dir=V","Dts=H")</f>
        <v>93.055000000000007</v>
      </c>
      <c r="H421">
        <f ca="1">_xll.BDH($A421,H$84,$B$2,$B$2,"Dir=V","Dts=H")</f>
        <v>90.44</v>
      </c>
      <c r="I421">
        <f ca="1">_xll.BDH($A421,I$84,$B$2,$B$2,"Dir=V","Dts=H")</f>
        <v>91.43</v>
      </c>
      <c r="J421">
        <f t="shared" ref="J421:J484" ca="1" si="11">AVERAGE(Q421,AB421,AM421)</f>
        <v>117</v>
      </c>
      <c r="K421">
        <f t="shared" ref="K421:K484" ca="1" si="12">IF(OR(ISNA(L421),Q421=0,Q421="#N/A N/A"),IF(OR(ISNA(W421),AB421=0,AB421="#N/A N/A"),IF(OR(ISNA(AH421),AM421=0,AM421="#N/A N/A"),E421,AM421),AB421),Q421)</f>
        <v>106</v>
      </c>
      <c r="L421" t="str">
        <f ca="1">_xll.BDS(A421,"BEST_ANALYST_RECS_BULK","headers=n","startrow",MATCH(1,_xll.BDS(A421,"BEST_ANALYST_RECS_BULK","headers=n","endcol=9","startcol=9","array=t"),0),"endrow",MATCH(1,_xll.BDS(A421,"BEST_ANALYST_RECS_BULK","headers=n","endcol=9","startcol=9","array=t"),0),"cols=10;rows=1")</f>
        <v>Morgan Stanley</v>
      </c>
      <c r="M421" t="s">
        <v>2091</v>
      </c>
      <c r="N421" t="s">
        <v>376</v>
      </c>
      <c r="O421">
        <v>3</v>
      </c>
      <c r="P421" t="s">
        <v>124</v>
      </c>
      <c r="Q421">
        <v>106</v>
      </c>
      <c r="R421" t="s">
        <v>132</v>
      </c>
      <c r="S421" s="2">
        <v>45709</v>
      </c>
      <c r="T421">
        <v>1</v>
      </c>
      <c r="U421">
        <v>0</v>
      </c>
      <c r="W421" t="e">
        <f ca="1">_xll.BDS(A421,"BEST_ANALYST_RECS_BULK","headers=n","startrow",MATCH(2,_xll.BDS(A421,"BEST_ANALYST_RECS_BULK","headers=n","endcol=9","startcol=9","array=t"),0),"endrow",MATCH(2,_xll.BDS(A421,"BEST_ANALYST_RECS_BULK","headers=n","endcol=9","startcol=9","array=t"),0),"cols=10;rows=1")</f>
        <v>#N/A</v>
      </c>
      <c r="X421" t="s">
        <v>1483</v>
      </c>
      <c r="Y421" t="s">
        <v>126</v>
      </c>
      <c r="Z421">
        <v>5</v>
      </c>
      <c r="AA421" t="s">
        <v>135</v>
      </c>
      <c r="AB421">
        <v>130</v>
      </c>
      <c r="AC421" t="s">
        <v>125</v>
      </c>
      <c r="AD421" s="2">
        <v>45630</v>
      </c>
      <c r="AE421">
        <v>2</v>
      </c>
      <c r="AF421">
        <v>-9.76</v>
      </c>
      <c r="AH421" t="str">
        <f ca="1">_xll.BDS(A421,"BEST_ANALYST_RECS_BULK","headers=n","startrow",MATCH(3,_xll.BDS(A421,"BEST_ANALYST_RECS_BULK","headers=n","endcol=9","startcol=9","array=t"),0),"endrow",MATCH(3,_xll.BDS(A421,"BEST_ANALYST_RECS_BULK","headers=n","endcol=9","startcol=9","array=t"),0),"cols=10;rows=1")</f>
        <v>HSBC</v>
      </c>
      <c r="AI421" t="s">
        <v>1483</v>
      </c>
      <c r="AJ421" t="s">
        <v>126</v>
      </c>
      <c r="AK421">
        <v>5</v>
      </c>
      <c r="AL421" t="s">
        <v>124</v>
      </c>
      <c r="AM421">
        <v>115</v>
      </c>
      <c r="AN421" t="s">
        <v>125</v>
      </c>
      <c r="AO421" s="2">
        <v>45699</v>
      </c>
      <c r="AP421">
        <v>3</v>
      </c>
      <c r="AQ421">
        <v>-9.23</v>
      </c>
    </row>
    <row r="422" spans="1:43" x14ac:dyDescent="0.25">
      <c r="A422" t="s">
        <v>584</v>
      </c>
      <c r="B422">
        <f ca="1">_xll.BDH(A422,"BEST_EPS",$B$2,$B$2,"BEST_FPERIOD_OVERRIDE=1bf","fill=previous","Days=A")</f>
        <v>-9.6959999999999997</v>
      </c>
      <c r="C422">
        <f ca="1">_xll.BDH(A422,"BEST_EPS",$B$2,$B$2,"BEST_FPERIOD_OVERRIDE=2bf","fill=previous","Days=A")</f>
        <v>-7.2649999999999997</v>
      </c>
      <c r="D422">
        <f ca="1">_xll.BDH(A422,"BEST_EPS",$B$2,$B$2,"BEST_FPERIOD_OVERRIDE=3bf","fill=previous","Days=A")</f>
        <v>-5.1550000000000002</v>
      </c>
      <c r="E422">
        <f ca="1">_xll.BDH(A422,"BEST_TARGET_PRICE",$B$2,$B$2,"fill=previous","Days=A")</f>
        <v>55</v>
      </c>
      <c r="F422">
        <f ca="1">_xll.BDH($A422,F$84,$B$2,$B$2,"Dir=V","Dts=H")</f>
        <v>33.979999999999997</v>
      </c>
      <c r="G422">
        <f ca="1">_xll.BDH($A422,G$84,$B$2,$B$2,"Dir=V","Dts=H")</f>
        <v>35.479999999999997</v>
      </c>
      <c r="H422">
        <f ca="1">_xll.BDH($A422,H$84,$B$2,$B$2,"Dir=V","Dts=H")</f>
        <v>32.932600000000001</v>
      </c>
      <c r="I422">
        <f ca="1">_xll.BDH($A422,I$84,$B$2,$B$2,"Dir=V","Dts=H")</f>
        <v>33.28</v>
      </c>
      <c r="J422">
        <f t="shared" ca="1" si="11"/>
        <v>35.333333333333336</v>
      </c>
      <c r="K422">
        <f t="shared" ca="1" si="12"/>
        <v>27</v>
      </c>
      <c r="L422" t="str">
        <f ca="1">_xll.BDS(A422,"BEST_ANALYST_RECS_BULK","headers=n","startrow",MATCH(1,_xll.BDS(A422,"BEST_ANALYST_RECS_BULK","headers=n","endcol=9","startcol=9","array=t"),0),"endrow",MATCH(1,_xll.BDS(A422,"BEST_ANALYST_RECS_BULK","headers=n","endcol=9","startcol=9","array=t"),0),"cols=10;rows=1")</f>
        <v>Leerink Partners</v>
      </c>
      <c r="M422" t="s">
        <v>585</v>
      </c>
      <c r="N422" t="s">
        <v>196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64.86</v>
      </c>
      <c r="W422" t="str">
        <f ca="1">_xll.BDS(A422,"BEST_ANALYST_RECS_BULK","headers=n","startrow",MATCH(2,_xll.BDS(A422,"BEST_ANALYST_RECS_BULK","headers=n","endcol=9","startcol=9","array=t"),0),"endrow",MATCH(2,_xll.BDS(A422,"BEST_ANALYST_RECS_BULK","headers=n","endcol=9","startcol=9","array=t"),0),"cols=10;rows=1")</f>
        <v>JP Morgan</v>
      </c>
      <c r="X422" t="s">
        <v>1352</v>
      </c>
      <c r="Y422" t="s">
        <v>315</v>
      </c>
      <c r="Z422">
        <v>1</v>
      </c>
      <c r="AA422" t="s">
        <v>124</v>
      </c>
      <c r="AB422">
        <v>40</v>
      </c>
      <c r="AC422" t="s">
        <v>125</v>
      </c>
      <c r="AD422" s="2">
        <v>45684</v>
      </c>
      <c r="AE422">
        <v>2</v>
      </c>
      <c r="AF422">
        <v>50.35</v>
      </c>
      <c r="AH422" t="str">
        <f ca="1">_xll.BDS(A422,"BEST_ANALYST_RECS_BULK","headers=n","startrow",MATCH(3,_xll.BDS(A422,"BEST_ANALYST_RECS_BULK","headers=n","endcol=9","startcol=9","array=t"),0),"endrow",MATCH(3,_xll.BDS(A422,"BEST_ANALYST_RECS_BULK","headers=n","endcol=9","startcol=9","array=t"),0),"cols=10;rows=1")</f>
        <v>Baptista Research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40.58</v>
      </c>
    </row>
    <row r="423" spans="1:43" x14ac:dyDescent="0.25">
      <c r="A423" t="s">
        <v>731</v>
      </c>
      <c r="B423">
        <f ca="1">_xll.BDH(A423,"BEST_EPS",$B$2,$B$2,"BEST_FPERIOD_OVERRIDE=1bf","fill=previous","Days=A")</f>
        <v>2.3090000000000002</v>
      </c>
      <c r="C423">
        <f ca="1">_xll.BDH(A423,"BEST_EPS",$B$2,$B$2,"BEST_FPERIOD_OVERRIDE=2bf","fill=previous","Days=A")</f>
        <v>2.2719999999999998</v>
      </c>
      <c r="D423">
        <f ca="1">_xll.BDH(A423,"BEST_EPS",$B$2,$B$2,"BEST_FPERIOD_OVERRIDE=3bf","fill=previous","Days=A")</f>
        <v>2.4889999999999999</v>
      </c>
      <c r="E423" t="str">
        <f ca="1">_xll.BDH(A423,"BEST_TARGET_PRICE",$B$2,$B$2,"fill=previous","Days=A")</f>
        <v>#N/A N/A</v>
      </c>
      <c r="F423" t="str">
        <f ca="1">_xll.BDH($A423,F$84,$B$2,$B$2,"Dir=V","Dts=H")</f>
        <v>#N/A N/A</v>
      </c>
      <c r="G423" t="str">
        <f ca="1">_xll.BDH($A423,G$84,$B$2,$B$2,"Dir=V","Dts=H")</f>
        <v>#N/A N/A</v>
      </c>
      <c r="H423" t="str">
        <f ca="1">_xll.BDH($A423,H$84,$B$2,$B$2,"Dir=V","Dts=H")</f>
        <v>#N/A N/A</v>
      </c>
      <c r="I423" t="str">
        <f ca="1">_xll.BDH($A423,I$84,$B$2,$B$2,"Dir=V","Dts=H")</f>
        <v>#N/A N/A</v>
      </c>
      <c r="J423">
        <f t="shared" ca="1" si="11"/>
        <v>29.41</v>
      </c>
      <c r="K423">
        <f t="shared" ca="1" si="12"/>
        <v>30.7</v>
      </c>
      <c r="L423" t="str">
        <f ca="1">_xll.BDS(A423,"BEST_ANALYST_RECS_BULK","headers=n","startrow",MATCH(1,_xll.BDS(A423,"BEST_ANALYST_RECS_BULK","headers=n","endcol=9","startcol=9","array=t"),0),"endrow",MATCH(1,_xll.BDS(A423,"BEST_ANALYST_RECS_BULK","headers=n","endcol=9","startcol=9","array=t"),0),"cols=10;rows=1")</f>
        <v>Baptista Research</v>
      </c>
      <c r="M423" t="s">
        <v>134</v>
      </c>
      <c r="N423" t="s">
        <v>142</v>
      </c>
      <c r="O423">
        <v>3</v>
      </c>
      <c r="P423" t="s">
        <v>139</v>
      </c>
      <c r="Q423">
        <v>30.7</v>
      </c>
      <c r="R423" t="s">
        <v>132</v>
      </c>
      <c r="S423" s="2">
        <v>45613</v>
      </c>
      <c r="T423">
        <v>1</v>
      </c>
      <c r="U423">
        <v>21.67</v>
      </c>
      <c r="W423" t="str">
        <f ca="1">_xll.BDS(A423,"BEST_ANALYST_RECS_BULK","headers=n","startrow",MATCH(2,_xll.BDS(A423,"BEST_ANALYST_RECS_BULK","headers=n","endcol=9","startcol=9","array=t"),0),"endrow",MATCH(2,_xll.BDS(A423,"BEST_ANALYST_RECS_BULK","headers=n","endcol=9","startcol=9","array=t"),0),"cols=10;rows=1")</f>
        <v>Sadif Investment Analytics</v>
      </c>
      <c r="X423" t="s">
        <v>157</v>
      </c>
      <c r="Y423" t="s">
        <v>142</v>
      </c>
      <c r="Z423">
        <v>3</v>
      </c>
      <c r="AA423" t="s">
        <v>124</v>
      </c>
      <c r="AB423">
        <v>28.53</v>
      </c>
      <c r="AC423" t="s">
        <v>208</v>
      </c>
      <c r="AD423" s="2">
        <v>45566</v>
      </c>
      <c r="AE423">
        <v>2</v>
      </c>
      <c r="AF423">
        <v>20.68</v>
      </c>
      <c r="AH423" t="str">
        <f ca="1">_xll.BDS(A423,"BEST_ANALYST_RECS_BULK","headers=n","startrow",MATCH(3,_xll.BDS(A423,"BEST_ANALYST_RECS_BULK","headers=n","endcol=9","startcol=9","array=t"),0),"endrow",MATCH(3,_xll.BDS(A423,"BEST_ANALYST_RECS_BULK","headers=n","endcol=9","startcol=9","array=t"),0),"cols=10;rows=1")</f>
        <v>Morningstar</v>
      </c>
      <c r="AI423" t="s">
        <v>1481</v>
      </c>
      <c r="AJ423" t="s">
        <v>142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239</v>
      </c>
      <c r="B424">
        <f ca="1">_xll.BDH(A424,"BEST_EPS",$B$2,$B$2,"BEST_FPERIOD_OVERRIDE=1bf","fill=previous","Days=A")</f>
        <v>8.7080000000000002</v>
      </c>
      <c r="C424">
        <f ca="1">_xll.BDH(A424,"BEST_EPS",$B$2,$B$2,"BEST_FPERIOD_OVERRIDE=2bf","fill=previous","Days=A")</f>
        <v>9.5730000000000004</v>
      </c>
      <c r="D424">
        <f ca="1">_xll.BDH(A424,"BEST_EPS",$B$2,$B$2,"BEST_FPERIOD_OVERRIDE=3bf","fill=previous","Days=A")</f>
        <v>10.31</v>
      </c>
      <c r="E424">
        <f ca="1">_xll.BDH(A424,"BEST_TARGET_PRICE",$B$2,$B$2,"fill=previous","Days=A")</f>
        <v>140.048</v>
      </c>
      <c r="F424">
        <f ca="1">_xll.BDH($A424,F$84,$B$2,$B$2,"Dir=V","Dts=H")</f>
        <v>131.03</v>
      </c>
      <c r="G424">
        <f ca="1">_xll.BDH($A424,G$84,$B$2,$B$2,"Dir=V","Dts=H")</f>
        <v>131.29499999999999</v>
      </c>
      <c r="H424">
        <f ca="1">_xll.BDH($A424,H$84,$B$2,$B$2,"Dir=V","Dts=H")</f>
        <v>126.38</v>
      </c>
      <c r="I424">
        <f ca="1">_xll.BDH($A424,I$84,$B$2,$B$2,"Dir=V","Dts=H")</f>
        <v>129.6</v>
      </c>
      <c r="J424">
        <f t="shared" ca="1" si="11"/>
        <v>145</v>
      </c>
      <c r="K424">
        <f t="shared" ca="1" si="12"/>
        <v>150</v>
      </c>
      <c r="L424" t="str">
        <f ca="1">_xll.BDS(A424,"BEST_ANALYST_RECS_BULK","headers=n","startrow",MATCH(1,_xll.BDS(A424,"BEST_ANALYST_RECS_BULK","headers=n","endcol=9","startcol=9","array=t"),0),"endrow",MATCH(1,_xll.BDS(A424,"BEST_ANALYST_RECS_BULK","headers=n","endcol=9","startcol=9","array=t"),0),"cols=10;rows=1")</f>
        <v>Barclays</v>
      </c>
      <c r="M424" t="s">
        <v>2170</v>
      </c>
      <c r="N424" t="s">
        <v>136</v>
      </c>
      <c r="O424">
        <v>5</v>
      </c>
      <c r="P424" t="s">
        <v>124</v>
      </c>
      <c r="Q424">
        <v>156</v>
      </c>
      <c r="R424" t="s">
        <v>125</v>
      </c>
      <c r="S424" s="2">
        <v>45711</v>
      </c>
      <c r="T424">
        <v>1</v>
      </c>
      <c r="U424">
        <v>55.16</v>
      </c>
      <c r="W424" t="str">
        <f ca="1">_xll.BDS(A424,"BEST_ANALYST_RECS_BULK","headers=n","startrow",MATCH(2,_xll.BDS(A424,"BEST_ANALYST_RECS_BULK","headers=n","endcol=9","startcol=9","array=t"),0),"endrow",MATCH(2,_xll.BDS(A424,"BEST_ANALYST_RECS_BULK","headers=n","endcol=9","startcol=9","array=t"),0),"cols=10;rows=1")</f>
        <v>HSBC</v>
      </c>
      <c r="X424" t="s">
        <v>179</v>
      </c>
      <c r="Y424" t="s">
        <v>142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tr">
        <f ca="1">_xll.BDS(A424,"BEST_ANALYST_RECS_BULK","headers=n","startrow",MATCH(3,_xll.BDS(A424,"BEST_ANALYST_RECS_BULK","headers=n","endcol=9","startcol=9","array=t"),0),"endrow",MATCH(3,_xll.BDS(A424,"BEST_ANALYST_RECS_BULK","headers=n","endcol=9","startcol=9","array=t"),0),"cols=10;rows=1")</f>
        <v>Oppenheimer</v>
      </c>
      <c r="AI424" t="s">
        <v>240</v>
      </c>
      <c r="AJ424" t="s">
        <v>186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24.72</v>
      </c>
    </row>
    <row r="425" spans="1:43" x14ac:dyDescent="0.25">
      <c r="A425" t="s">
        <v>460</v>
      </c>
      <c r="B425">
        <f ca="1">_xll.BDH(A425,"BEST_EPS",$B$2,$B$2,"BEST_FPERIOD_OVERRIDE=1bf","fill=previous","Days=A")</f>
        <v>17.292999999999999</v>
      </c>
      <c r="C425">
        <f ca="1">_xll.BDH(A425,"BEST_EPS",$B$2,$B$2,"BEST_FPERIOD_OVERRIDE=2bf","fill=previous","Days=A")</f>
        <v>19.509</v>
      </c>
      <c r="D425">
        <f ca="1">_xll.BDH(A425,"BEST_EPS",$B$2,$B$2,"BEST_FPERIOD_OVERRIDE=3bf","fill=previous","Days=A")</f>
        <v>21.826000000000001</v>
      </c>
      <c r="E425">
        <f ca="1">_xll.BDH(A425,"BEST_TARGET_PRICE",$B$2,$B$2,"fill=previous","Days=A")</f>
        <v>662.94100000000003</v>
      </c>
      <c r="F425">
        <f ca="1">_xll.BDH($A425,F$84,$B$2,$B$2,"Dir=V","Dts=H")</f>
        <v>580.53</v>
      </c>
      <c r="G425">
        <f ca="1">_xll.BDH($A425,G$84,$B$2,$B$2,"Dir=V","Dts=H")</f>
        <v>586.54</v>
      </c>
      <c r="H425">
        <f ca="1">_xll.BDH($A425,H$84,$B$2,$B$2,"Dir=V","Dts=H")</f>
        <v>578.64</v>
      </c>
      <c r="I425">
        <f ca="1">_xll.BDH($A425,I$84,$B$2,$B$2,"Dir=V","Dts=H")</f>
        <v>584.54</v>
      </c>
      <c r="J425">
        <f t="shared" ca="1" si="11"/>
        <v>674.56666666666672</v>
      </c>
      <c r="K425">
        <f t="shared" ca="1" si="12"/>
        <v>673</v>
      </c>
      <c r="L425" t="str">
        <f ca="1">_xll.BDS(A425,"BEST_ANALYST_RECS_BULK","headers=n","startrow",MATCH(1,_xll.BDS(A425,"BEST_ANALYST_RECS_BULK","headers=n","endcol=9","startcol=9","array=t"),0),"endrow",MATCH(1,_xll.BDS(A425,"BEST_ANALYST_RECS_BULK","headers=n","endcol=9","startcol=9","array=t"),0),"cols=10;rows=1")</f>
        <v>Deutsche Bank</v>
      </c>
      <c r="M425" t="s">
        <v>461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24.91</v>
      </c>
      <c r="W425" t="str">
        <f ca="1">_xll.BDS(A425,"BEST_ANALYST_RECS_BULK","headers=n","startrow",MATCH(2,_xll.BDS(A425,"BEST_ANALYST_RECS_BULK","headers=n","endcol=9","startcol=9","array=t"),0),"endrow",MATCH(2,_xll.BDS(A425,"BEST_ANALYST_RECS_BULK","headers=n","endcol=9","startcol=9","array=t"),0),"cols=10;rows=1")</f>
        <v>Baptista Research</v>
      </c>
      <c r="X425" t="s">
        <v>134</v>
      </c>
      <c r="Y425" t="s">
        <v>142</v>
      </c>
      <c r="Z425">
        <v>3</v>
      </c>
      <c r="AA425" t="s">
        <v>124</v>
      </c>
      <c r="AB425">
        <v>670.7</v>
      </c>
      <c r="AC425" t="s">
        <v>132</v>
      </c>
      <c r="AD425" s="2">
        <v>45689</v>
      </c>
      <c r="AE425">
        <v>2</v>
      </c>
      <c r="AF425">
        <v>15.37</v>
      </c>
      <c r="AH425" t="str">
        <f ca="1">_xll.BDS(A425,"BEST_ANALYST_RECS_BULK","headers=n","startrow",MATCH(3,_xll.BDS(A425,"BEST_ANALYST_RECS_BULK","headers=n","endcol=9","startcol=9","array=t"),0),"endrow",MATCH(3,_xll.BDS(A425,"BEST_ANALYST_RECS_BULK","headers=n","endcol=9","startcol=9","array=t"),0),"cols=10;rows=1")</f>
        <v>JP Morgan</v>
      </c>
      <c r="AI425" t="s">
        <v>2173</v>
      </c>
      <c r="AJ425" t="s">
        <v>136</v>
      </c>
      <c r="AK425">
        <v>5</v>
      </c>
      <c r="AL425" t="s">
        <v>124</v>
      </c>
      <c r="AM425">
        <v>680</v>
      </c>
      <c r="AN425" t="s">
        <v>125</v>
      </c>
      <c r="AO425" s="2">
        <v>45687</v>
      </c>
      <c r="AP425">
        <v>3</v>
      </c>
      <c r="AQ425">
        <v>15.09</v>
      </c>
    </row>
    <row r="426" spans="1:43" x14ac:dyDescent="0.25">
      <c r="A426" t="s">
        <v>128</v>
      </c>
      <c r="B426">
        <f ca="1">_xll.BDH(A426,"BEST_EPS",$B$2,$B$2,"BEST_FPERIOD_OVERRIDE=1bf","fill=previous","Days=A")</f>
        <v>14.398</v>
      </c>
      <c r="C426">
        <f ca="1">_xll.BDH(A426,"BEST_EPS",$B$2,$B$2,"BEST_FPERIOD_OVERRIDE=2bf","fill=previous","Days=A")</f>
        <v>16.666</v>
      </c>
      <c r="D426">
        <f ca="1">_xll.BDH(A426,"BEST_EPS",$B$2,$B$2,"BEST_FPERIOD_OVERRIDE=3bf","fill=previous","Days=A")</f>
        <v>19.187000000000001</v>
      </c>
      <c r="E426">
        <f ca="1">_xll.BDH(A426,"BEST_TARGET_PRICE",$B$2,$B$2,"fill=previous","Days=A")</f>
        <v>506.15300000000002</v>
      </c>
      <c r="F426">
        <f ca="1">_xll.BDH($A426,F$84,$B$2,$B$2,"Dir=V","Dts=H")</f>
        <v>401.1</v>
      </c>
      <c r="G426">
        <f ca="1">_xll.BDH($A426,G$84,$B$2,$B$2,"Dir=V","Dts=H")</f>
        <v>401.91500000000002</v>
      </c>
      <c r="H426">
        <f ca="1">_xll.BDH($A426,H$84,$B$2,$B$2,"Dir=V","Dts=H")</f>
        <v>396.7</v>
      </c>
      <c r="I426">
        <f ca="1">_xll.BDH($A426,I$84,$B$2,$B$2,"Dir=V","Dts=H")</f>
        <v>397.9</v>
      </c>
      <c r="J426">
        <f t="shared" ca="1" si="11"/>
        <v>449.88333333333338</v>
      </c>
      <c r="K426">
        <f t="shared" ca="1" si="12"/>
        <v>444.65</v>
      </c>
      <c r="L426" t="str">
        <f ca="1">_xll.BDS(A426,"BEST_ANALYST_RECS_BULK","headers=n","startrow",MATCH(1,_xll.BDS(A426,"BEST_ANALYST_RECS_BULK","headers=n","endcol=9","startcol=9","array=t"),0),"endrow",MATCH(1,_xll.BDS(A426,"BEST_ANALYST_RECS_BULK","headers=n","endcol=9","startcol=9","array=t"),0),"cols=10;rows=1")</f>
        <v>Punto Research</v>
      </c>
      <c r="M426" t="s">
        <v>127</v>
      </c>
      <c r="N426" t="s">
        <v>126</v>
      </c>
      <c r="O426">
        <v>5</v>
      </c>
      <c r="P426" t="s">
        <v>135</v>
      </c>
      <c r="Q426">
        <v>444.65</v>
      </c>
      <c r="R426" t="s">
        <v>125</v>
      </c>
      <c r="S426" s="2">
        <v>45695</v>
      </c>
      <c r="T426">
        <v>1</v>
      </c>
      <c r="U426">
        <v>7.57</v>
      </c>
      <c r="W426" t="str">
        <f ca="1">_xll.BDS(A426,"BEST_ANALYST_RECS_BULK","headers=n","startrow",MATCH(2,_xll.BDS(A426,"BEST_ANALYST_RECS_BULK","headers=n","endcol=9","startcol=9","array=t"),0),"endrow",MATCH(2,_xll.BDS(A426,"BEST_ANALYST_RECS_BULK","headers=n","endcol=9","startcol=9","array=t"),0),"cols=10;rows=1")</f>
        <v>D.A. Davidson</v>
      </c>
      <c r="X426" t="s">
        <v>2094</v>
      </c>
      <c r="Y426" t="s">
        <v>138</v>
      </c>
      <c r="Z426">
        <v>3</v>
      </c>
      <c r="AA426" t="s">
        <v>124</v>
      </c>
      <c r="AB426">
        <v>425</v>
      </c>
      <c r="AC426" t="s">
        <v>125</v>
      </c>
      <c r="AD426" s="2">
        <v>45686</v>
      </c>
      <c r="AE426">
        <v>2</v>
      </c>
      <c r="AF426">
        <v>6.02</v>
      </c>
      <c r="AH426" t="str">
        <f ca="1">_xll.BDS(A426,"BEST_ANALYST_RECS_BULK","headers=n","startrow",MATCH(3,_xll.BDS(A426,"BEST_ANALYST_RECS_BULK","headers=n","endcol=9","startcol=9","array=t"),0),"endrow",MATCH(3,_xll.BDS(A426,"BEST_ANALYST_RECS_BULK","headers=n","endcol=9","startcol=9","array=t"),0),"cols=10;rows=1")</f>
        <v>Oppenheimer</v>
      </c>
      <c r="AI426" t="s">
        <v>2292</v>
      </c>
      <c r="AJ426" t="s">
        <v>186</v>
      </c>
      <c r="AK426">
        <v>3</v>
      </c>
      <c r="AL426" t="s">
        <v>124</v>
      </c>
      <c r="AM426" t="s">
        <v>143</v>
      </c>
      <c r="AN426" t="s">
        <v>125</v>
      </c>
      <c r="AO426" s="2">
        <v>45686</v>
      </c>
      <c r="AP426">
        <v>3</v>
      </c>
      <c r="AQ426">
        <v>1.42</v>
      </c>
    </row>
    <row r="427" spans="1:43" x14ac:dyDescent="0.25">
      <c r="A427" t="s">
        <v>352</v>
      </c>
      <c r="B427">
        <f ca="1">_xll.BDH(A427,"BEST_EPS",$B$2,$B$2,"BEST_FPERIOD_OVERRIDE=1bf","fill=previous","Days=A")</f>
        <v>14.914</v>
      </c>
      <c r="C427">
        <f ca="1">_xll.BDH(A427,"BEST_EPS",$B$2,$B$2,"BEST_FPERIOD_OVERRIDE=2bf","fill=previous","Days=A")</f>
        <v>16.202000000000002</v>
      </c>
      <c r="D427">
        <f ca="1">_xll.BDH(A427,"BEST_EPS",$B$2,$B$2,"BEST_FPERIOD_OVERRIDE=3bf","fill=previous","Days=A")</f>
        <v>17.841000000000001</v>
      </c>
      <c r="E427">
        <f ca="1">_xll.BDH(A427,"BEST_TARGET_PRICE",$B$2,$B$2,"fill=previous","Days=A")</f>
        <v>513.70000000000005</v>
      </c>
      <c r="F427">
        <f ca="1">_xll.BDH($A427,F$84,$B$2,$B$2,"Dir=V","Dts=H")</f>
        <v>424.46</v>
      </c>
      <c r="G427">
        <f ca="1">_xll.BDH($A427,G$84,$B$2,$B$2,"Dir=V","Dts=H")</f>
        <v>428.44</v>
      </c>
      <c r="H427">
        <f ca="1">_xll.BDH($A427,H$84,$B$2,$B$2,"Dir=V","Dts=H")</f>
        <v>421.51</v>
      </c>
      <c r="I427">
        <f ca="1">_xll.BDH($A427,I$84,$B$2,$B$2,"Dir=V","Dts=H")</f>
        <v>426.47</v>
      </c>
      <c r="J427">
        <f t="shared" ca="1" si="11"/>
        <v>510</v>
      </c>
      <c r="K427">
        <f t="shared" ca="1" si="12"/>
        <v>520</v>
      </c>
      <c r="L427" t="str">
        <f ca="1">_xll.BDS(A427,"BEST_ANALYST_RECS_BULK","headers=n","startrow",MATCH(1,_xll.BDS(A427,"BEST_ANALYST_RECS_BULK","headers=n","endcol=9","startcol=9","array=t"),0),"endrow",MATCH(1,_xll.BDS(A427,"BEST_ANALYST_RECS_BULK","headers=n","endcol=9","startcol=9","array=t"),0),"cols=10;rows=1")</f>
        <v>William Blair</v>
      </c>
      <c r="M427" t="s">
        <v>2242</v>
      </c>
      <c r="N427" t="s">
        <v>123</v>
      </c>
      <c r="O427">
        <v>5</v>
      </c>
      <c r="P427" t="s">
        <v>124</v>
      </c>
      <c r="Q427" t="s">
        <v>143</v>
      </c>
      <c r="R427" t="s">
        <v>125</v>
      </c>
      <c r="S427" s="2">
        <v>45712</v>
      </c>
      <c r="T427">
        <v>1</v>
      </c>
      <c r="U427">
        <v>28.66</v>
      </c>
      <c r="W427" t="str">
        <f ca="1">_xll.BDS(A427,"BEST_ANALYST_RECS_BULK","headers=n","startrow",MATCH(2,_xll.BDS(A427,"BEST_ANALYST_RECS_BULK","headers=n","endcol=9","startcol=9","array=t"),0),"endrow",MATCH(2,_xll.BDS(A427,"BEST_ANALYST_RECS_BULK","headers=n","endcol=9","startcol=9","array=t"),0),"cols=10;rows=1")</f>
        <v>Evercore ISI</v>
      </c>
      <c r="X427" t="s">
        <v>199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45701</v>
      </c>
      <c r="AE427">
        <v>2</v>
      </c>
      <c r="AF427">
        <v>21.56</v>
      </c>
      <c r="AH427" t="str">
        <f ca="1">_xll.BDS(A427,"BEST_ANALYST_RECS_BULK","headers=n","startrow",MATCH(3,_xll.BDS(A427,"BEST_ANALYST_RECS_BULK","headers=n","endcol=9","startcol=9","array=t"),0),"endrow",MATCH(3,_xll.BDS(A427,"BEST_ANALYST_RECS_BULK","headers=n","endcol=9","startcol=9","array=t"),0),"cols=10;rows=1")</f>
        <v>ISS-EVA</v>
      </c>
      <c r="AI427" t="s">
        <v>157</v>
      </c>
      <c r="AJ427" t="s">
        <v>136</v>
      </c>
      <c r="AK427">
        <v>5</v>
      </c>
      <c r="AL427" t="s">
        <v>135</v>
      </c>
      <c r="AM427" t="s">
        <v>143</v>
      </c>
      <c r="AN427" t="s">
        <v>125</v>
      </c>
      <c r="AO427" s="2">
        <v>45422</v>
      </c>
      <c r="AP427">
        <v>3</v>
      </c>
      <c r="AQ427">
        <v>16.77</v>
      </c>
    </row>
    <row r="428" spans="1:43" x14ac:dyDescent="0.25">
      <c r="A428" t="s">
        <v>569</v>
      </c>
      <c r="B428">
        <f ca="1">_xll.BDH(A428,"BEST_EPS",$B$2,$B$2,"BEST_FPERIOD_OVERRIDE=1bf","fill=previous","Days=A")</f>
        <v>16.681000000000001</v>
      </c>
      <c r="C428">
        <f ca="1">_xll.BDH(A428,"BEST_EPS",$B$2,$B$2,"BEST_FPERIOD_OVERRIDE=2bf","fill=previous","Days=A")</f>
        <v>19.013999999999999</v>
      </c>
      <c r="D428" t="str">
        <f ca="1">_xll.BDH(A428,"BEST_EPS",$B$2,$B$2,"BEST_FPERIOD_OVERRIDE=3bf","fill=previous","Days=A")</f>
        <v>#N/A N/A</v>
      </c>
      <c r="E428">
        <f ca="1">_xll.BDH(A428,"BEST_TARGET_PRICE",$B$2,$B$2,"fill=previous","Days=A")</f>
        <v>222.97499999999999</v>
      </c>
      <c r="F428">
        <f ca="1">_xll.BDH($A428,F$84,$B$2,$B$2,"Dir=V","Dts=H")</f>
        <v>193.99</v>
      </c>
      <c r="G428">
        <f ca="1">_xll.BDH($A428,G$84,$B$2,$B$2,"Dir=V","Dts=H")</f>
        <v>193.99</v>
      </c>
      <c r="H428">
        <f ca="1">_xll.BDH($A428,H$84,$B$2,$B$2,"Dir=V","Dts=H")</f>
        <v>190.19</v>
      </c>
      <c r="I428">
        <f ca="1">_xll.BDH($A428,I$84,$B$2,$B$2,"Dir=V","Dts=H")</f>
        <v>190.61</v>
      </c>
      <c r="J428">
        <f t="shared" ca="1" si="11"/>
        <v>222.6</v>
      </c>
      <c r="K428">
        <f t="shared" ca="1" si="12"/>
        <v>230</v>
      </c>
      <c r="L428" t="str">
        <f ca="1">_xll.BDS(A428,"BEST_ANALYST_RECS_BULK","headers=n","startrow",MATCH(1,_xll.BDS(A428,"BEST_ANALYST_RECS_BULK","headers=n","endcol=9","startcol=9","array=t"),0),"endrow",MATCH(1,_xll.BDS(A428,"BEST_ANALYST_RECS_BULK","headers=n","endcol=9","startcol=9","array=t"),0),"cols=10;rows=1")</f>
        <v>Citi</v>
      </c>
      <c r="M428" t="s">
        <v>225</v>
      </c>
      <c r="N428" t="s">
        <v>138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65.010000000000005</v>
      </c>
      <c r="W428" t="str">
        <f ca="1">_xll.BDS(A428,"BEST_ANALYST_RECS_BULK","headers=n","startrow",MATCH(2,_xll.BDS(A428,"BEST_ANALYST_RECS_BULK","headers=n","endcol=9","startcol=9","array=t"),0),"endrow",MATCH(2,_xll.BDS(A428,"BEST_ANALYST_RECS_BULK","headers=n","endcol=9","startcol=9","array=t"),0),"cols=10;rows=1")</f>
        <v>Baptista Research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48.32</v>
      </c>
      <c r="AH428" t="str">
        <f ca="1">_xll.BDS(A428,"BEST_ANALYST_RECS_BULK","headers=n","startrow",MATCH(3,_xll.BDS(A428,"BEST_ANALYST_RECS_BULK","headers=n","endcol=9","startcol=9","array=t"),0),"endrow",MATCH(3,_xll.BDS(A428,"BEST_ANALYST_RECS_BULK","headers=n","endcol=9","startcol=9","array=t"),0),"cols=10;rows=1")</f>
        <v>RBC Capital</v>
      </c>
      <c r="AI428" t="s">
        <v>680</v>
      </c>
      <c r="AJ428" t="s">
        <v>123</v>
      </c>
      <c r="AK428">
        <v>5</v>
      </c>
      <c r="AL428" t="s">
        <v>124</v>
      </c>
      <c r="AM428">
        <v>208</v>
      </c>
      <c r="AN428" t="s">
        <v>132</v>
      </c>
      <c r="AO428" s="2">
        <v>45707</v>
      </c>
      <c r="AP428">
        <v>3</v>
      </c>
      <c r="AQ428">
        <v>44.31</v>
      </c>
    </row>
    <row r="429" spans="1:43" x14ac:dyDescent="0.25">
      <c r="A429" t="s">
        <v>792</v>
      </c>
      <c r="B429">
        <f ca="1">_xll.BDH(A429,"BEST_EPS",$B$2,$B$2,"BEST_FPERIOD_OVERRIDE=1bf","fill=previous","Days=A")</f>
        <v>2.1989999999999998</v>
      </c>
      <c r="C429">
        <f ca="1">_xll.BDH(A429,"BEST_EPS",$B$2,$B$2,"BEST_FPERIOD_OVERRIDE=2bf","fill=previous","Days=A")</f>
        <v>2.6150000000000002</v>
      </c>
      <c r="D429">
        <f ca="1">_xll.BDH(A429,"BEST_EPS",$B$2,$B$2,"BEST_FPERIOD_OVERRIDE=3bf","fill=previous","Days=A")</f>
        <v>3.125</v>
      </c>
      <c r="E429">
        <f ca="1">_xll.BDH(A429,"BEST_TARGET_PRICE",$B$2,$B$2,"fill=previous","Days=A")</f>
        <v>36.636000000000003</v>
      </c>
      <c r="F429">
        <f ca="1">_xll.BDH($A429,F$84,$B$2,$B$2,"Dir=V","Dts=H")</f>
        <v>32.909999999999997</v>
      </c>
      <c r="G429">
        <f ca="1">_xll.BDH($A429,G$84,$B$2,$B$2,"Dir=V","Dts=H")</f>
        <v>32.979999999999997</v>
      </c>
      <c r="H429">
        <f ca="1">_xll.BDH($A429,H$84,$B$2,$B$2,"Dir=V","Dts=H")</f>
        <v>31.92</v>
      </c>
      <c r="I429">
        <f ca="1">_xll.BDH($A429,I$84,$B$2,$B$2,"Dir=V","Dts=H")</f>
        <v>32.479999999999997</v>
      </c>
      <c r="J429">
        <f t="shared" ca="1" si="11"/>
        <v>37.333333333333336</v>
      </c>
      <c r="K429">
        <f t="shared" ca="1" si="12"/>
        <v>39</v>
      </c>
      <c r="L429" t="str">
        <f ca="1">_xll.BDS(A429,"BEST_ANALYST_RECS_BULK","headers=n","startrow",MATCH(1,_xll.BDS(A429,"BEST_ANALYST_RECS_BULK","headers=n","endcol=9","startcol=9","array=t"),0),"endrow",MATCH(1,_xll.BDS(A429,"BEST_ANALYST_RECS_BULK","headers=n","endcol=9","startcol=9","array=t"),0),"cols=10;rows=1")</f>
        <v>Goldman Sachs</v>
      </c>
      <c r="M429" t="s">
        <v>2090</v>
      </c>
      <c r="N429" t="s">
        <v>126</v>
      </c>
      <c r="O429">
        <v>5</v>
      </c>
      <c r="P429" t="s">
        <v>124</v>
      </c>
      <c r="Q429">
        <v>39</v>
      </c>
      <c r="R429" t="s">
        <v>132</v>
      </c>
      <c r="S429" s="2">
        <v>45693</v>
      </c>
      <c r="T429">
        <v>1</v>
      </c>
      <c r="U429">
        <v>4.78</v>
      </c>
      <c r="W429" t="str">
        <f ca="1">_xll.BDS(A429,"BEST_ANALYST_RECS_BULK","headers=n","startrow",MATCH(2,_xll.BDS(A429,"BEST_ANALYST_RECS_BULK","headers=n","endcol=9","startcol=9","array=t"),0),"endrow",MATCH(2,_xll.BDS(A429,"BEST_ANALYST_RECS_BULK","headers=n","endcol=9","startcol=9","array=t"),0),"cols=10;rows=1")</f>
        <v>Zacks</v>
      </c>
      <c r="X429" t="s">
        <v>157</v>
      </c>
      <c r="Y429" t="s">
        <v>138</v>
      </c>
      <c r="Z429">
        <v>3</v>
      </c>
      <c r="AA429" t="s">
        <v>124</v>
      </c>
      <c r="AB429">
        <v>37</v>
      </c>
      <c r="AC429" t="s">
        <v>132</v>
      </c>
      <c r="AD429" s="2">
        <v>45707</v>
      </c>
      <c r="AE429">
        <v>2</v>
      </c>
      <c r="AF429">
        <v>0</v>
      </c>
      <c r="AH429" t="str">
        <f ca="1">_xll.BDS(A429,"BEST_ANALYST_RECS_BULK","headers=n","startrow",MATCH(3,_xll.BDS(A429,"BEST_ANALYST_RECS_BULK","headers=n","endcol=9","startcol=9","array=t"),0),"endrow",MATCH(3,_xll.BDS(A429,"BEST_ANALYST_RECS_BULK","headers=n","endcol=9","startcol=9","array=t"),0),"cols=10;rows=1")</f>
        <v>HSBC</v>
      </c>
      <c r="AI429" t="s">
        <v>2229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552</v>
      </c>
      <c r="B430">
        <f ca="1">_xll.BDH(A430,"BEST_EPS",$B$2,$B$2,"BEST_FPERIOD_OVERRIDE=1bf","fill=previous","Days=A")</f>
        <v>43.414000000000001</v>
      </c>
      <c r="C430">
        <f ca="1">_xll.BDH(A430,"BEST_EPS",$B$2,$B$2,"BEST_FPERIOD_OVERRIDE=2bf","fill=previous","Days=A")</f>
        <v>48.07</v>
      </c>
      <c r="D430">
        <f ca="1">_xll.BDH(A430,"BEST_EPS",$B$2,$B$2,"BEST_FPERIOD_OVERRIDE=3bf","fill=previous","Days=A")</f>
        <v>53.817999999999998</v>
      </c>
      <c r="E430">
        <f ca="1">_xll.BDH(A430,"BEST_TARGET_PRICE",$B$2,$B$2,"fill=previous","Days=A")</f>
        <v>1399.9169999999999</v>
      </c>
      <c r="F430">
        <f ca="1">_xll.BDH($A430,F$84,$B$2,$B$2,"Dir=V","Dts=H")</f>
        <v>1310.68</v>
      </c>
      <c r="G430">
        <f ca="1">_xll.BDH($A430,G$84,$B$2,$B$2,"Dir=V","Dts=H")</f>
        <v>1324.42</v>
      </c>
      <c r="H430">
        <f ca="1">_xll.BDH($A430,H$84,$B$2,$B$2,"Dir=V","Dts=H")</f>
        <v>1299.01</v>
      </c>
      <c r="I430">
        <f ca="1">_xll.BDH($A430,I$84,$B$2,$B$2,"Dir=V","Dts=H")</f>
        <v>1308.8900000000001</v>
      </c>
      <c r="J430">
        <f t="shared" ca="1" si="11"/>
        <v>1414.7333333333333</v>
      </c>
      <c r="K430">
        <f t="shared" ca="1" si="12"/>
        <v>1319.2</v>
      </c>
      <c r="L430" t="str">
        <f ca="1">_xll.BDS(A430,"BEST_ANALYST_RECS_BULK","headers=n","startrow",MATCH(1,_xll.BDS(A430,"BEST_ANALYST_RECS_BULK","headers=n","endcol=9","startcol=9","array=t"),0),"endrow",MATCH(1,_xll.BDS(A430,"BEST_ANALYST_RECS_BULK","headers=n","endcol=9","startcol=9","array=t"),0),"cols=10;rows=1")</f>
        <v>Baptista Research</v>
      </c>
      <c r="M430" t="s">
        <v>134</v>
      </c>
      <c r="N430" t="s">
        <v>196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18.55</v>
      </c>
      <c r="W430" t="str">
        <f ca="1">_xll.BDS(A430,"BEST_ANALYST_RECS_BULK","headers=n","startrow",MATCH(2,_xll.BDS(A430,"BEST_ANALYST_RECS_BULK","headers=n","endcol=9","startcol=9","array=t"),0),"endrow",MATCH(2,_xll.BDS(A430,"BEST_ANALYST_RECS_BULK","headers=n","endcol=9","startcol=9","array=t"),0),"cols=10;rows=1")</f>
        <v>Stifel</v>
      </c>
      <c r="X430" t="s">
        <v>553</v>
      </c>
      <c r="Y430" t="s">
        <v>126</v>
      </c>
      <c r="Z430">
        <v>5</v>
      </c>
      <c r="AA430" t="s">
        <v>124</v>
      </c>
      <c r="AB430">
        <v>1450</v>
      </c>
      <c r="AC430" t="s">
        <v>125</v>
      </c>
      <c r="AD430" s="2">
        <v>45694</v>
      </c>
      <c r="AE430">
        <v>2</v>
      </c>
      <c r="AF430">
        <v>8.2799999999999994</v>
      </c>
      <c r="AH430" t="str">
        <f ca="1">_xll.BDS(A430,"BEST_ANALYST_RECS_BULK","headers=n","startrow",MATCH(3,_xll.BDS(A430,"BEST_ANALYST_RECS_BULK","headers=n","endcol=9","startcol=9","array=t"),0),"endrow",MATCH(3,_xll.BDS(A430,"BEST_ANALYST_RECS_BULK","headers=n","endcol=9","startcol=9","array=t"),0),"cols=10;rows=1")</f>
        <v>Evercore ISI</v>
      </c>
      <c r="AI430" t="s">
        <v>1515</v>
      </c>
      <c r="AJ430" t="s">
        <v>123</v>
      </c>
      <c r="AK430">
        <v>5</v>
      </c>
      <c r="AL430" t="s">
        <v>124</v>
      </c>
      <c r="AM430">
        <v>1475</v>
      </c>
      <c r="AN430" t="s">
        <v>132</v>
      </c>
      <c r="AO430" s="2">
        <v>45695</v>
      </c>
      <c r="AP430">
        <v>3</v>
      </c>
      <c r="AQ430">
        <v>7.31</v>
      </c>
    </row>
    <row r="431" spans="1:43" x14ac:dyDescent="0.25">
      <c r="A431" t="s">
        <v>306</v>
      </c>
      <c r="B431">
        <f ca="1">_xll.BDH(A431,"BEST_EPS",$B$2,$B$2,"BEST_FPERIOD_OVERRIDE=1bf","fill=previous","Days=A")</f>
        <v>8.8889999999999993</v>
      </c>
      <c r="C431">
        <f ca="1">_xll.BDH(A431,"BEST_EPS",$B$2,$B$2,"BEST_FPERIOD_OVERRIDE=2bf","fill=previous","Days=A")</f>
        <v>11.311999999999999</v>
      </c>
      <c r="D431">
        <f ca="1">_xll.BDH(A431,"BEST_EPS",$B$2,$B$2,"BEST_FPERIOD_OVERRIDE=3bf","fill=previous","Days=A")</f>
        <v>12.802</v>
      </c>
      <c r="E431">
        <f ca="1">_xll.BDH(A431,"BEST_TARGET_PRICE",$B$2,$B$2,"fill=previous","Days=A")</f>
        <v>126.806</v>
      </c>
      <c r="F431">
        <f ca="1">_xll.BDH($A431,F$84,$B$2,$B$2,"Dir=V","Dts=H")</f>
        <v>95.5</v>
      </c>
      <c r="G431">
        <f ca="1">_xll.BDH($A431,G$84,$B$2,$B$2,"Dir=V","Dts=H")</f>
        <v>95.93</v>
      </c>
      <c r="H431">
        <f ca="1">_xll.BDH($A431,H$84,$B$2,$B$2,"Dir=V","Dts=H")</f>
        <v>92.754999999999995</v>
      </c>
      <c r="I431">
        <f ca="1">_xll.BDH($A431,I$84,$B$2,$B$2,"Dir=V","Dts=H")</f>
        <v>93.22</v>
      </c>
      <c r="J431">
        <f t="shared" ca="1" si="11"/>
        <v>125.55500000000001</v>
      </c>
      <c r="K431">
        <f t="shared" ca="1" si="12"/>
        <v>101.11</v>
      </c>
      <c r="L431" t="str">
        <f ca="1">_xll.BDS(A431,"BEST_ANALYST_RECS_BULK","headers=n","startrow",MATCH(1,_xll.BDS(A431,"BEST_ANALYST_RECS_BULK","headers=n","endcol=9","startcol=9","array=t"),0),"endrow",MATCH(1,_xll.BDS(A431,"BEST_ANALYST_RECS_BULK","headers=n","endcol=9","startcol=9","array=t"),0),"cols=10;rows=1")</f>
        <v>Aletheia Capital Limited</v>
      </c>
      <c r="M431" t="s">
        <v>307</v>
      </c>
      <c r="N431" t="s">
        <v>142</v>
      </c>
      <c r="O431">
        <v>3</v>
      </c>
      <c r="P431" t="s">
        <v>124</v>
      </c>
      <c r="Q431" t="s">
        <v>143</v>
      </c>
      <c r="R431" t="s">
        <v>125</v>
      </c>
      <c r="S431" s="2">
        <v>45645</v>
      </c>
      <c r="T431">
        <v>1</v>
      </c>
      <c r="U431">
        <v>62.41</v>
      </c>
      <c r="W431" t="str">
        <f ca="1">_xll.BDS(A431,"BEST_ANALYST_RECS_BULK","headers=n","startrow",MATCH(2,_xll.BDS(A431,"BEST_ANALYST_RECS_BULK","headers=n","endcol=9","startcol=9","array=t"),0),"endrow",MATCH(2,_xll.BDS(A431,"BEST_ANALYST_RECS_BULK","headers=n","endcol=9","startcol=9","array=t"),0),"cols=10;rows=1")</f>
        <v>Sadif Investment Analytics</v>
      </c>
      <c r="X431" t="s">
        <v>157</v>
      </c>
      <c r="Y431" t="s">
        <v>147</v>
      </c>
      <c r="Z431">
        <v>1</v>
      </c>
      <c r="AA431" t="s">
        <v>139</v>
      </c>
      <c r="AB431">
        <v>101.11</v>
      </c>
      <c r="AC431" t="s">
        <v>159</v>
      </c>
      <c r="AD431" s="2">
        <v>45674</v>
      </c>
      <c r="AE431">
        <v>2</v>
      </c>
      <c r="AF431">
        <v>33.28</v>
      </c>
      <c r="AH431" t="str">
        <f ca="1">_xll.BDS(A431,"BEST_ANALYST_RECS_BULK","headers=n","startrow",MATCH(3,_xll.BDS(A431,"BEST_ANALYST_RECS_BULK","headers=n","endcol=9","startcol=9","array=t"),0),"endrow",MATCH(3,_xll.BDS(A431,"BEST_ANALYST_RECS_BULK","headers=n","endcol=9","startcol=9","array=t"),0),"cols=10;rows=1")</f>
        <v>Citi</v>
      </c>
      <c r="AI431" t="s">
        <v>2144</v>
      </c>
      <c r="AJ431" t="s">
        <v>126</v>
      </c>
      <c r="AK431">
        <v>5</v>
      </c>
      <c r="AL431" t="s">
        <v>124</v>
      </c>
      <c r="AM431">
        <v>150</v>
      </c>
      <c r="AN431" t="s">
        <v>125</v>
      </c>
      <c r="AO431" s="2">
        <v>45702</v>
      </c>
      <c r="AP431">
        <v>3</v>
      </c>
      <c r="AQ431">
        <v>11.42</v>
      </c>
    </row>
    <row r="432" spans="1:43" x14ac:dyDescent="0.25">
      <c r="A432" t="s">
        <v>796</v>
      </c>
      <c r="B432">
        <f ca="1">_xll.BDH(A432,"BEST_EPS",$B$2,$B$2,"BEST_FPERIOD_OVERRIDE=1bf","fill=previous","Days=A")</f>
        <v>2.161</v>
      </c>
      <c r="C432">
        <f ca="1">_xll.BDH(A432,"BEST_EPS",$B$2,$B$2,"BEST_FPERIOD_OVERRIDE=2bf","fill=previous","Days=A")</f>
        <v>2.661</v>
      </c>
      <c r="D432">
        <f ca="1">_xll.BDH(A432,"BEST_EPS",$B$2,$B$2,"BEST_FPERIOD_OVERRIDE=3bf","fill=previous","Days=A")</f>
        <v>3.226</v>
      </c>
      <c r="E432">
        <f ca="1">_xll.BDH(A432,"BEST_TARGET_PRICE",$B$2,$B$2,"fill=previous","Days=A")</f>
        <v>29.963999999999999</v>
      </c>
      <c r="F432">
        <f ca="1">_xll.BDH($A432,F$84,$B$2,$B$2,"Dir=V","Dts=H")</f>
        <v>25.04</v>
      </c>
      <c r="G432">
        <f ca="1">_xll.BDH($A432,G$84,$B$2,$B$2,"Dir=V","Dts=H")</f>
        <v>25.07</v>
      </c>
      <c r="H432">
        <f ca="1">_xll.BDH($A432,H$84,$B$2,$B$2,"Dir=V","Dts=H")</f>
        <v>24.1</v>
      </c>
      <c r="I432">
        <f ca="1">_xll.BDH($A432,I$84,$B$2,$B$2,"Dir=V","Dts=H")</f>
        <v>24.59</v>
      </c>
      <c r="J432">
        <f t="shared" ca="1" si="11"/>
        <v>29.566666666666666</v>
      </c>
      <c r="K432">
        <f t="shared" ca="1" si="12"/>
        <v>28</v>
      </c>
      <c r="L432" t="str">
        <f ca="1">_xll.BDS(A432,"BEST_ANALYST_RECS_BULK","headers=n","startrow",MATCH(1,_xll.BDS(A432,"BEST_ANALYST_RECS_BULK","headers=n","endcol=9","startcol=9","array=t"),0),"endrow",MATCH(1,_xll.BDS(A432,"BEST_ANALYST_RECS_BULK","headers=n","endcol=9","startcol=9","array=t"),0),"cols=10;rows=1")</f>
        <v>Zacks</v>
      </c>
      <c r="M432" t="s">
        <v>157</v>
      </c>
      <c r="N432" t="s">
        <v>138</v>
      </c>
      <c r="O432">
        <v>3</v>
      </c>
      <c r="P432" t="s">
        <v>124</v>
      </c>
      <c r="Q432">
        <v>28</v>
      </c>
      <c r="R432" t="s">
        <v>132</v>
      </c>
      <c r="S432" s="2">
        <v>45705</v>
      </c>
      <c r="T432">
        <v>1</v>
      </c>
      <c r="U432">
        <v>86.39</v>
      </c>
      <c r="W432" t="str">
        <f ca="1">_xll.BDS(A432,"BEST_ANALYST_RECS_BULK","headers=n","startrow",MATCH(2,_xll.BDS(A432,"BEST_ANALYST_RECS_BULK","headers=n","endcol=9","startcol=9","array=t"),0),"endrow",MATCH(2,_xll.BDS(A432,"BEST_ANALYST_RECS_BULK","headers=n","endcol=9","startcol=9","array=t"),0),"cols=10;rows=1")</f>
        <v>Baptista Research</v>
      </c>
      <c r="X432" t="s">
        <v>134</v>
      </c>
      <c r="Y432" t="s">
        <v>142</v>
      </c>
      <c r="Z432">
        <v>3</v>
      </c>
      <c r="AA432" t="s">
        <v>139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tr">
        <f ca="1">_xll.BDS(A432,"BEST_ANALYST_RECS_BULK","headers=n","startrow",MATCH(3,_xll.BDS(A432,"BEST_ANALYST_RECS_BULK","headers=n","endcol=9","startcol=9","array=t"),0),"endrow",MATCH(3,_xll.BDS(A432,"BEST_ANALYST_RECS_BULK","headers=n","endcol=9","startcol=9","array=t"),0),"cols=10;rows=1")</f>
        <v>Morningstar</v>
      </c>
      <c r="AI432" t="s">
        <v>2139</v>
      </c>
      <c r="AJ432" t="s">
        <v>126</v>
      </c>
      <c r="AK432">
        <v>5</v>
      </c>
      <c r="AL432" t="s">
        <v>135</v>
      </c>
      <c r="AM432">
        <v>31.5</v>
      </c>
      <c r="AN432" t="s">
        <v>125</v>
      </c>
      <c r="AO432" s="2">
        <v>45712</v>
      </c>
      <c r="AP432">
        <v>3</v>
      </c>
      <c r="AQ432">
        <v>59.19</v>
      </c>
    </row>
    <row r="433" spans="1:43" x14ac:dyDescent="0.25">
      <c r="A433" t="s">
        <v>474</v>
      </c>
      <c r="B433">
        <f ca="1">_xll.BDH(A433,"BEST_EPS",$B$2,$B$2,"BEST_FPERIOD_OVERRIDE=1bf","fill=previous","Days=A")</f>
        <v>3.2160000000000002</v>
      </c>
      <c r="C433">
        <f ca="1">_xll.BDH(A433,"BEST_EPS",$B$2,$B$2,"BEST_FPERIOD_OVERRIDE=2bf","fill=previous","Days=A")</f>
        <v>3.64</v>
      </c>
      <c r="D433">
        <f ca="1">_xll.BDH(A433,"BEST_EPS",$B$2,$B$2,"BEST_FPERIOD_OVERRIDE=3bf","fill=previous","Days=A")</f>
        <v>4.0190000000000001</v>
      </c>
      <c r="E433">
        <f ca="1">_xll.BDH(A433,"BEST_TARGET_PRICE",$B$2,$B$2,"fill=previous","Days=A")</f>
        <v>89.85</v>
      </c>
      <c r="F433">
        <f ca="1">_xll.BDH($A433,F$84,$B$2,$B$2,"Dir=V","Dts=H")</f>
        <v>80.010000000000005</v>
      </c>
      <c r="G433">
        <f ca="1">_xll.BDH($A433,G$84,$B$2,$B$2,"Dir=V","Dts=H")</f>
        <v>80.373999999999995</v>
      </c>
      <c r="H433">
        <f ca="1">_xll.BDH($A433,H$84,$B$2,$B$2,"Dir=V","Dts=H")</f>
        <v>78.77</v>
      </c>
      <c r="I433">
        <f ca="1">_xll.BDH($A433,I$84,$B$2,$B$2,"Dir=V","Dts=H")</f>
        <v>79.55</v>
      </c>
      <c r="J433">
        <f t="shared" ca="1" si="11"/>
        <v>90</v>
      </c>
      <c r="K433">
        <f t="shared" ca="1" si="12"/>
        <v>88</v>
      </c>
      <c r="L433" t="str">
        <f ca="1">_xll.BDS(A433,"BEST_ANALYST_RECS_BULK","headers=n","startrow",MATCH(1,_xll.BDS(A433,"BEST_ANALYST_RECS_BULK","headers=n","endcol=9","startcol=9","array=t"),0),"endrow",MATCH(1,_xll.BDS(A433,"BEST_ANALYST_RECS_BULK","headers=n","endcol=9","startcol=9","array=t"),0),"cols=10;rows=1")</f>
        <v>Argus Research Company</v>
      </c>
      <c r="M433" t="s">
        <v>372</v>
      </c>
      <c r="N433" t="s">
        <v>126</v>
      </c>
      <c r="O433">
        <v>5</v>
      </c>
      <c r="P433" t="s">
        <v>124</v>
      </c>
      <c r="Q433">
        <v>88</v>
      </c>
      <c r="R433" t="s">
        <v>125</v>
      </c>
      <c r="S433" s="2">
        <v>45699</v>
      </c>
      <c r="T433">
        <v>1</v>
      </c>
      <c r="U433">
        <v>43.1</v>
      </c>
      <c r="W433" t="str">
        <f ca="1">_xll.BDS(A433,"BEST_ANALYST_RECS_BULK","headers=n","startrow",MATCH(2,_xll.BDS(A433,"BEST_ANALYST_RECS_BULK","headers=n","endcol=9","startcol=9","array=t"),0),"endrow",MATCH(2,_xll.BDS(A433,"BEST_ANALYST_RECS_BULK","headers=n","endcol=9","startcol=9","array=t"),0),"cols=10;rows=1")</f>
        <v>Edward Jones</v>
      </c>
      <c r="X433" t="s">
        <v>1482</v>
      </c>
      <c r="Y433" t="s">
        <v>126</v>
      </c>
      <c r="Z433">
        <v>5</v>
      </c>
      <c r="AA433" t="s">
        <v>155</v>
      </c>
      <c r="AB433" t="s">
        <v>143</v>
      </c>
      <c r="AC433" t="s">
        <v>125</v>
      </c>
      <c r="AD433" s="2">
        <v>45384</v>
      </c>
      <c r="AE433">
        <v>2</v>
      </c>
      <c r="AF433">
        <v>31.7</v>
      </c>
      <c r="AH433" t="str">
        <f ca="1">_xll.BDS(A433,"BEST_ANALYST_RECS_BULK","headers=n","startrow",MATCH(3,_xll.BDS(A433,"BEST_ANALYST_RECS_BULK","headers=n","endcol=9","startcol=9","array=t"),0),"endrow",MATCH(3,_xll.BDS(A433,"BEST_ANALYST_RECS_BULK","headers=n","endcol=9","startcol=9","array=t"),0),"cols=10;rows=1")</f>
        <v>Goldman Sachs</v>
      </c>
      <c r="AI433" t="s">
        <v>467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29.79</v>
      </c>
    </row>
    <row r="434" spans="1:43" x14ac:dyDescent="0.25">
      <c r="A434" t="s">
        <v>732</v>
      </c>
      <c r="B434">
        <f ca="1">_xll.BDH(A434,"BEST_EPS",$B$2,$B$2,"BEST_FPERIOD_OVERRIDE=1bf","fill=previous","Days=A")</f>
        <v>10.170999999999999</v>
      </c>
      <c r="C434">
        <f ca="1">_xll.BDH(A434,"BEST_EPS",$B$2,$B$2,"BEST_FPERIOD_OVERRIDE=2bf","fill=previous","Days=A")</f>
        <v>11.106999999999999</v>
      </c>
      <c r="D434">
        <f ca="1">_xll.BDH(A434,"BEST_EPS",$B$2,$B$2,"BEST_FPERIOD_OVERRIDE=3bf","fill=previous","Days=A")</f>
        <v>11.766999999999999</v>
      </c>
      <c r="E434">
        <f ca="1">_xll.BDH(A434,"BEST_TARGET_PRICE",$B$2,$B$2,"fill=previous","Days=A")</f>
        <v>249.5</v>
      </c>
      <c r="F434">
        <f ca="1">_xll.BDH($A434,F$84,$B$2,$B$2,"Dir=V","Dts=H")</f>
        <v>213.56</v>
      </c>
      <c r="G434">
        <f ca="1">_xll.BDH($A434,G$84,$B$2,$B$2,"Dir=V","Dts=H")</f>
        <v>217.07</v>
      </c>
      <c r="H434">
        <f ca="1">_xll.BDH($A434,H$84,$B$2,$B$2,"Dir=V","Dts=H")</f>
        <v>212.6</v>
      </c>
      <c r="I434">
        <f ca="1">_xll.BDH($A434,I$84,$B$2,$B$2,"Dir=V","Dts=H")</f>
        <v>214.98</v>
      </c>
      <c r="J434">
        <f t="shared" ca="1" si="11"/>
        <v>246</v>
      </c>
      <c r="K434">
        <f t="shared" ca="1" si="12"/>
        <v>246</v>
      </c>
      <c r="L434" t="str">
        <f ca="1">_xll.BDS(A434,"BEST_ANALYST_RECS_BULK","headers=n","startrow",MATCH(1,_xll.BDS(A434,"BEST_ANALYST_RECS_BULK","headers=n","endcol=9","startcol=9","array=t"),0),"endrow",MATCH(1,_xll.BDS(A434,"BEST_ANALYST_RECS_BULK","headers=n","endcol=9","startcol=9","array=t"),0),"cols=10;rows=1")</f>
        <v>ISS-EVA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21.52</v>
      </c>
      <c r="W434" t="str">
        <f ca="1">_xll.BDS(A434,"BEST_ANALYST_RECS_BULK","headers=n","startrow",MATCH(2,_xll.BDS(A434,"BEST_ANALYST_RECS_BULK","headers=n","endcol=9","startcol=9","array=t"),0),"endrow",MATCH(2,_xll.BDS(A434,"BEST_ANALYST_RECS_BULK","headers=n","endcol=9","startcol=9","array=t"),0),"cols=10;rows=1")</f>
        <v>Morningstar</v>
      </c>
      <c r="X434" t="s">
        <v>381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12.79</v>
      </c>
      <c r="AH434" t="str">
        <f ca="1">_xll.BDS(A434,"BEST_ANALYST_RECS_BULK","headers=n","startrow",MATCH(3,_xll.BDS(A434,"BEST_ANALYST_RECS_BULK","headers=n","endcol=9","startcol=9","array=t"),0),"endrow",MATCH(3,_xll.BDS(A434,"BEST_ANALYST_RECS_BULK","headers=n","endcol=9","startcol=9","array=t"),0),"cols=10;rows=1")</f>
        <v>Zacks</v>
      </c>
      <c r="AI434" t="s">
        <v>157</v>
      </c>
      <c r="AJ434" t="s">
        <v>138</v>
      </c>
      <c r="AK434">
        <v>3</v>
      </c>
      <c r="AL434" t="s">
        <v>124</v>
      </c>
      <c r="AM434">
        <v>233</v>
      </c>
      <c r="AN434" t="s">
        <v>132</v>
      </c>
      <c r="AO434" s="2">
        <v>45691</v>
      </c>
      <c r="AP434">
        <v>3</v>
      </c>
      <c r="AQ434">
        <v>0.82</v>
      </c>
    </row>
    <row r="435" spans="1:43" x14ac:dyDescent="0.25">
      <c r="A435" t="s">
        <v>229</v>
      </c>
      <c r="B435">
        <f ca="1">_xll.BDH(A435,"BEST_EPS",$B$2,$B$2,"BEST_FPERIOD_OVERRIDE=1bf","fill=previous","Days=A")</f>
        <v>3.7120000000000002</v>
      </c>
      <c r="C435">
        <f ca="1">_xll.BDH(A435,"BEST_EPS",$B$2,$B$2,"BEST_FPERIOD_OVERRIDE=2bf","fill=previous","Days=A")</f>
        <v>3.9889999999999999</v>
      </c>
      <c r="D435">
        <f ca="1">_xll.BDH(A435,"BEST_EPS",$B$2,$B$2,"BEST_FPERIOD_OVERRIDE=3bf","fill=previous","Days=A")</f>
        <v>4.4960000000000004</v>
      </c>
      <c r="E435">
        <f ca="1">_xll.BDH(A435,"BEST_TARGET_PRICE",$B$2,$B$2,"fill=previous","Days=A")</f>
        <v>84.682000000000002</v>
      </c>
      <c r="F435">
        <f ca="1">_xll.BDH($A435,F$84,$B$2,$B$2,"Dir=V","Dts=H")</f>
        <v>71.2</v>
      </c>
      <c r="G435">
        <f ca="1">_xll.BDH($A435,G$84,$B$2,$B$2,"Dir=V","Dts=H")</f>
        <v>71.704999999999998</v>
      </c>
      <c r="H435">
        <f ca="1">_xll.BDH($A435,H$84,$B$2,$B$2,"Dir=V","Dts=H")</f>
        <v>70.680000000000007</v>
      </c>
      <c r="I435">
        <f ca="1">_xll.BDH($A435,I$84,$B$2,$B$2,"Dir=V","Dts=H")</f>
        <v>71.28</v>
      </c>
      <c r="J435">
        <f t="shared" ca="1" si="11"/>
        <v>81</v>
      </c>
      <c r="K435">
        <f t="shared" ca="1" si="12"/>
        <v>75</v>
      </c>
      <c r="L435" t="str">
        <f ca="1">_xll.BDS(A435,"BEST_ANALYST_RECS_BULK","headers=n","startrow",MATCH(1,_xll.BDS(A435,"BEST_ANALYST_RECS_BULK","headers=n","endcol=9","startcol=9","array=t"),0),"endrow",MATCH(1,_xll.BDS(A435,"BEST_ANALYST_RECS_BULK","headers=n","endcol=9","startcol=9","array=t"),0),"cols=10;rows=1")</f>
        <v>DBS Bank</v>
      </c>
      <c r="M435" t="s">
        <v>1328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51.79</v>
      </c>
      <c r="W435" t="str">
        <f ca="1">_xll.BDS(A435,"BEST_ANALYST_RECS_BULK","headers=n","startrow",MATCH(2,_xll.BDS(A435,"BEST_ANALYST_RECS_BULK","headers=n","endcol=9","startcol=9","array=t"),0),"endrow",MATCH(2,_xll.BDS(A435,"BEST_ANALYST_RECS_BULK","headers=n","endcol=9","startcol=9","array=t"),0),"cols=10;rows=1")</f>
        <v>Mizuho Securities</v>
      </c>
      <c r="X435" t="s">
        <v>424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45684</v>
      </c>
      <c r="AE435">
        <v>2</v>
      </c>
      <c r="AF435">
        <v>29.3</v>
      </c>
      <c r="AH435" t="str">
        <f ca="1">_xll.BDS(A435,"BEST_ANALYST_RECS_BULK","headers=n","startrow",MATCH(3,_xll.BDS(A435,"BEST_ANALYST_RECS_BULK","headers=n","endcol=9","startcol=9","array=t"),0),"endrow",MATCH(3,_xll.BDS(A435,"BEST_ANALYST_RECS_BULK","headers=n","endcol=9","startcol=9","array=t"),0),"cols=10;rows=1")</f>
        <v>Morgan Stanley</v>
      </c>
      <c r="AI435" t="s">
        <v>1410</v>
      </c>
      <c r="AJ435" t="s">
        <v>165</v>
      </c>
      <c r="AK435">
        <v>5</v>
      </c>
      <c r="AL435" t="s">
        <v>124</v>
      </c>
      <c r="AM435">
        <v>95</v>
      </c>
      <c r="AN435" t="s">
        <v>132</v>
      </c>
      <c r="AO435" s="2">
        <v>45708</v>
      </c>
      <c r="AP435">
        <v>3</v>
      </c>
      <c r="AQ435">
        <v>28.36</v>
      </c>
    </row>
    <row r="436" spans="1:43" x14ac:dyDescent="0.25">
      <c r="A436" t="s">
        <v>385</v>
      </c>
      <c r="B436">
        <f ca="1">_xll.BDH(A436,"BEST_EPS",$B$2,$B$2,"BEST_FPERIOD_OVERRIDE=1bf","fill=previous","Days=A")</f>
        <v>3.597</v>
      </c>
      <c r="C436">
        <f ca="1">_xll.BDH(A436,"BEST_EPS",$B$2,$B$2,"BEST_FPERIOD_OVERRIDE=2bf","fill=previous","Days=A")</f>
        <v>3.7930000000000001</v>
      </c>
      <c r="D436">
        <f ca="1">_xll.BDH(A436,"BEST_EPS",$B$2,$B$2,"BEST_FPERIOD_OVERRIDE=3bf","fill=previous","Days=A")</f>
        <v>4.1289999999999996</v>
      </c>
      <c r="E436">
        <f ca="1">_xll.BDH(A436,"BEST_TARGET_PRICE",$B$2,$B$2,"fill=previous","Days=A")</f>
        <v>53.63</v>
      </c>
      <c r="F436">
        <f ca="1">_xll.BDH($A436,F$84,$B$2,$B$2,"Dir=V","Dts=H")</f>
        <v>43.77</v>
      </c>
      <c r="G436">
        <f ca="1">_xll.BDH($A436,G$84,$B$2,$B$2,"Dir=V","Dts=H")</f>
        <v>43.87</v>
      </c>
      <c r="H436">
        <f ca="1">_xll.BDH($A436,H$84,$B$2,$B$2,"Dir=V","Dts=H")</f>
        <v>42.16</v>
      </c>
      <c r="I436">
        <f ca="1">_xll.BDH($A436,I$84,$B$2,$B$2,"Dir=V","Dts=H")</f>
        <v>42.93</v>
      </c>
      <c r="J436">
        <f t="shared" ca="1" si="11"/>
        <v>49.78</v>
      </c>
      <c r="K436">
        <f t="shared" ca="1" si="12"/>
        <v>45</v>
      </c>
      <c r="L436" t="str">
        <f ca="1">_xll.BDS(A436,"BEST_ANALYST_RECS_BULK","headers=n","startrow",MATCH(1,_xll.BDS(A436,"BEST_ANALYST_RECS_BULK","headers=n","endcol=9","startcol=9","array=t"),0),"endrow",MATCH(1,_xll.BDS(A436,"BEST_ANALYST_RECS_BULK","headers=n","endcol=9","startcol=9","array=t"),0),"cols=10;rows=1")</f>
        <v>Citi</v>
      </c>
      <c r="M436" t="s">
        <v>1501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45709</v>
      </c>
      <c r="T436">
        <v>1</v>
      </c>
      <c r="U436">
        <v>53.31</v>
      </c>
      <c r="W436" t="str">
        <f ca="1">_xll.BDS(A436,"BEST_ANALYST_RECS_BULK","headers=n","startrow",MATCH(2,_xll.BDS(A436,"BEST_ANALYST_RECS_BULK","headers=n","endcol=9","startcol=9","array=t"),0),"endrow",MATCH(2,_xll.BDS(A436,"BEST_ANALYST_RECS_BULK","headers=n","endcol=9","startcol=9","array=t"),0),"cols=10;rows=1")</f>
        <v>Morningstar</v>
      </c>
      <c r="X436" t="s">
        <v>2220</v>
      </c>
      <c r="Y436" t="s">
        <v>142</v>
      </c>
      <c r="Z436">
        <v>3</v>
      </c>
      <c r="AA436" t="s">
        <v>139</v>
      </c>
      <c r="AB436">
        <v>51.34</v>
      </c>
      <c r="AC436" t="s">
        <v>125</v>
      </c>
      <c r="AD436" s="2">
        <v>45709</v>
      </c>
      <c r="AE436">
        <v>2</v>
      </c>
      <c r="AF436">
        <v>52.45</v>
      </c>
      <c r="AH436" t="str">
        <f ca="1">_xll.BDS(A436,"BEST_ANALYST_RECS_BULK","headers=n","startrow",MATCH(3,_xll.BDS(A436,"BEST_ANALYST_RECS_BULK","headers=n","endcol=9","startcol=9","array=t"),0),"endrow",MATCH(3,_xll.BDS(A436,"BEST_ANALYST_RECS_BULK","headers=n","endcol=9","startcol=9","array=t"),0),"cols=10;rows=1")</f>
        <v>Macquarie</v>
      </c>
      <c r="AI436" t="s">
        <v>2261</v>
      </c>
      <c r="AJ436" t="s">
        <v>123</v>
      </c>
      <c r="AK436">
        <v>5</v>
      </c>
      <c r="AL436" t="s">
        <v>124</v>
      </c>
      <c r="AM436">
        <v>54</v>
      </c>
      <c r="AN436" t="s">
        <v>132</v>
      </c>
      <c r="AO436" s="2">
        <v>45712</v>
      </c>
      <c r="AP436">
        <v>3</v>
      </c>
      <c r="AQ436">
        <v>44.26</v>
      </c>
    </row>
    <row r="437" spans="1:43" x14ac:dyDescent="0.25">
      <c r="A437" t="s">
        <v>182</v>
      </c>
      <c r="B437">
        <f ca="1">_xll.BDH(A437,"BEST_EPS",$B$2,$B$2,"BEST_FPERIOD_OVERRIDE=1bf","fill=previous","Days=A")</f>
        <v>25.696000000000002</v>
      </c>
      <c r="C437">
        <f ca="1">_xll.BDH(A437,"BEST_EPS",$B$2,$B$2,"BEST_FPERIOD_OVERRIDE=2bf","fill=previous","Days=A")</f>
        <v>31.437999999999999</v>
      </c>
      <c r="D437">
        <f ca="1">_xll.BDH(A437,"BEST_EPS",$B$2,$B$2,"BEST_FPERIOD_OVERRIDE=3bf","fill=previous","Days=A")</f>
        <v>37.744</v>
      </c>
      <c r="E437">
        <f ca="1">_xll.BDH(A437,"BEST_TARGET_PRICE",$B$2,$B$2,"fill=previous","Days=A")</f>
        <v>1083.23</v>
      </c>
      <c r="F437">
        <f ca="1">_xll.BDH($A437,F$84,$B$2,$B$2,"Dir=V","Dts=H")</f>
        <v>989.4</v>
      </c>
      <c r="G437">
        <f ca="1">_xll.BDH($A437,G$84,$B$2,$B$2,"Dir=V","Dts=H")</f>
        <v>994.4</v>
      </c>
      <c r="H437">
        <f ca="1">_xll.BDH($A437,H$84,$B$2,$B$2,"Dir=V","Dts=H")</f>
        <v>955</v>
      </c>
      <c r="I437">
        <f ca="1">_xll.BDH($A437,I$84,$B$2,$B$2,"Dir=V","Dts=H")</f>
        <v>977.24</v>
      </c>
      <c r="J437">
        <f t="shared" ca="1" si="11"/>
        <v>1166.6666666666667</v>
      </c>
      <c r="K437">
        <f t="shared" ca="1" si="12"/>
        <v>1150</v>
      </c>
      <c r="L437" t="str">
        <f ca="1">_xll.BDS(A437,"BEST_ANALYST_RECS_BULK","headers=n","startrow",MATCH(1,_xll.BDS(A437,"BEST_ANALYST_RECS_BULK","headers=n","endcol=9","startcol=9","array=t"),0),"endrow",MATCH(1,_xll.BDS(A437,"BEST_ANALYST_RECS_BULK","headers=n","endcol=9","startcol=9","array=t"),0),"cols=10;rows=1")</f>
        <v>Needham</v>
      </c>
      <c r="M437" t="s">
        <v>2062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78.09</v>
      </c>
      <c r="W437" t="str">
        <f ca="1">_xll.BDS(A437,"BEST_ANALYST_RECS_BULK","headers=n","startrow",MATCH(2,_xll.BDS(A437,"BEST_ANALYST_RECS_BULK","headers=n","endcol=9","startcol=9","array=t"),0),"endrow",MATCH(2,_xll.BDS(A437,"BEST_ANALYST_RECS_BULK","headers=n","endcol=9","startcol=9","array=t"),0),"cols=10;rows=1")</f>
        <v>Jefferies</v>
      </c>
      <c r="X437" t="s">
        <v>1478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45678</v>
      </c>
      <c r="AE437">
        <v>2</v>
      </c>
      <c r="AF437">
        <v>74.900000000000006</v>
      </c>
      <c r="AH437" t="str">
        <f ca="1">_xll.BDS(A437,"BEST_ANALYST_RECS_BULK","headers=n","startrow",MATCH(3,_xll.BDS(A437,"BEST_ANALYST_RECS_BULK","headers=n","endcol=9","startcol=9","array=t"),0),"endrow",MATCH(3,_xll.BDS(A437,"BEST_ANALYST_RECS_BULK","headers=n","endcol=9","startcol=9","array=t"),0),"cols=10;rows=1")</f>
        <v>Morgan Stanley</v>
      </c>
      <c r="AI437" t="s">
        <v>2230</v>
      </c>
      <c r="AJ437" t="s">
        <v>172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69.39</v>
      </c>
    </row>
    <row r="438" spans="1:43" x14ac:dyDescent="0.25">
      <c r="A438" t="s">
        <v>716</v>
      </c>
      <c r="B438">
        <f ca="1">_xll.BDH(A438,"BEST_EPS",$B$2,$B$2,"BEST_FPERIOD_OVERRIDE=1bf","fill=previous","Days=A")</f>
        <v>1.889</v>
      </c>
      <c r="C438">
        <f ca="1">_xll.BDH(A438,"BEST_EPS",$B$2,$B$2,"BEST_FPERIOD_OVERRIDE=2bf","fill=previous","Days=A")</f>
        <v>2.036</v>
      </c>
      <c r="D438">
        <f ca="1">_xll.BDH(A438,"BEST_EPS",$B$2,$B$2,"BEST_FPERIOD_OVERRIDE=3bf","fill=previous","Days=A")</f>
        <v>2.1989999999999998</v>
      </c>
      <c r="E438">
        <f ca="1">_xll.BDH(A438,"BEST_TARGET_PRICE",$B$2,$B$2,"fill=previous","Days=A")</f>
        <v>41.133000000000003</v>
      </c>
      <c r="F438">
        <f ca="1">_xll.BDH($A438,F$84,$B$2,$B$2,"Dir=V","Dts=H")</f>
        <v>39.94</v>
      </c>
      <c r="G438">
        <f ca="1">_xll.BDH($A438,G$84,$B$2,$B$2,"Dir=V","Dts=H")</f>
        <v>40.134999999999998</v>
      </c>
      <c r="H438">
        <f ca="1">_xll.BDH($A438,H$84,$B$2,$B$2,"Dir=V","Dts=H")</f>
        <v>39.594999999999999</v>
      </c>
      <c r="I438">
        <f ca="1">_xll.BDH($A438,I$84,$B$2,$B$2,"Dir=V","Dts=H")</f>
        <v>39.840000000000003</v>
      </c>
      <c r="J438">
        <f t="shared" ca="1" si="11"/>
        <v>37.333333333333336</v>
      </c>
      <c r="K438">
        <f t="shared" ca="1" si="12"/>
        <v>42</v>
      </c>
      <c r="L438" t="str">
        <f ca="1">_xll.BDS(A438,"BEST_ANALYST_RECS_BULK","headers=n","startrow",MATCH(1,_xll.BDS(A438,"BEST_ANALYST_RECS_BULK","headers=n","endcol=9","startcol=9","array=t"),0),"endrow",MATCH(1,_xll.BDS(A438,"BEST_ANALYST_RECS_BULK","headers=n","endcol=9","startcol=9","array=t"),0),"cols=10;rows=1")</f>
        <v>BMO Capital Markets</v>
      </c>
      <c r="M438" t="s">
        <v>317</v>
      </c>
      <c r="N438" t="s">
        <v>123</v>
      </c>
      <c r="O438">
        <v>5</v>
      </c>
      <c r="P438" t="s">
        <v>124</v>
      </c>
      <c r="Q438">
        <v>42</v>
      </c>
      <c r="R438" t="s">
        <v>125</v>
      </c>
      <c r="S438" s="2">
        <v>45700</v>
      </c>
      <c r="T438">
        <v>1</v>
      </c>
      <c r="U438">
        <v>57.97</v>
      </c>
      <c r="W438" t="e">
        <f ca="1">_xll.BDS(A438,"BEST_ANALYST_RECS_BULK","headers=n","startrow",MATCH(2,_xll.BDS(A438,"BEST_ANALYST_RECS_BULK","headers=n","endcol=9","startcol=9","array=t"),0),"endrow",MATCH(2,_xll.BDS(A438,"BEST_ANALYST_RECS_BULK","headers=n","endcol=9","startcol=9","array=t"),0),"cols=10;rows=1")</f>
        <v>#N/A</v>
      </c>
      <c r="X438" t="s">
        <v>414</v>
      </c>
      <c r="Y438" t="s">
        <v>147</v>
      </c>
      <c r="Z438">
        <v>1</v>
      </c>
      <c r="AA438" t="s">
        <v>139</v>
      </c>
      <c r="AB438">
        <v>35</v>
      </c>
      <c r="AC438" t="s">
        <v>125</v>
      </c>
      <c r="AD438" s="2">
        <v>45674</v>
      </c>
      <c r="AE438">
        <v>2</v>
      </c>
      <c r="AF438">
        <v>44.24</v>
      </c>
      <c r="AH438" t="str">
        <f ca="1">_xll.BDS(A438,"BEST_ANALYST_RECS_BULK","headers=n","startrow",MATCH(3,_xll.BDS(A438,"BEST_ANALYST_RECS_BULK","headers=n","endcol=9","startcol=9","array=t"),0),"endrow",MATCH(3,_xll.BDS(A438,"BEST_ANALYST_RECS_BULK","headers=n","endcol=9","startcol=9","array=t"),0),"cols=10;rows=1")</f>
        <v>Morningstar</v>
      </c>
      <c r="AI438" t="s">
        <v>414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31.32</v>
      </c>
    </row>
    <row r="439" spans="1:43" x14ac:dyDescent="0.25">
      <c r="A439" t="s">
        <v>278</v>
      </c>
      <c r="B439">
        <f ca="1">_xll.BDH(A439,"BEST_EPS",$B$2,$B$2,"BEST_FPERIOD_OVERRIDE=1bf","fill=previous","Days=A")</f>
        <v>2.4129999999999998</v>
      </c>
      <c r="C439">
        <f ca="1">_xll.BDH(A439,"BEST_EPS",$B$2,$B$2,"BEST_FPERIOD_OVERRIDE=2bf","fill=previous","Days=A")</f>
        <v>2.8639999999999999</v>
      </c>
      <c r="D439">
        <f ca="1">_xll.BDH(A439,"BEST_EPS",$B$2,$B$2,"BEST_FPERIOD_OVERRIDE=3bf","fill=previous","Days=A")</f>
        <v>3.4830000000000001</v>
      </c>
      <c r="E439">
        <f ca="1">_xll.BDH(A439,"BEST_TARGET_PRICE",$B$2,$B$2,"fill=previous","Days=A")</f>
        <v>86.009</v>
      </c>
      <c r="F439">
        <f ca="1">_xll.BDH($A439,F$84,$B$2,$B$2,"Dir=V","Dts=H")</f>
        <v>80.31</v>
      </c>
      <c r="G439">
        <f ca="1">_xll.BDH($A439,G$84,$B$2,$B$2,"Dir=V","Dts=H")</f>
        <v>81.954999999999998</v>
      </c>
      <c r="H439">
        <f ca="1">_xll.BDH($A439,H$84,$B$2,$B$2,"Dir=V","Dts=H")</f>
        <v>80.05</v>
      </c>
      <c r="I439">
        <f ca="1">_xll.BDH($A439,I$84,$B$2,$B$2,"Dir=V","Dts=H")</f>
        <v>81.72</v>
      </c>
      <c r="J439">
        <f t="shared" ca="1" si="11"/>
        <v>64</v>
      </c>
      <c r="K439">
        <f t="shared" ca="1" si="12"/>
        <v>50</v>
      </c>
      <c r="L439" t="e">
        <f ca="1">_xll.BDS(A439,"BEST_ANALYST_RECS_BULK","headers=n","startrow",MATCH(1,_xll.BDS(A439,"BEST_ANALYST_RECS_BULK","headers=n","endcol=9","startcol=9","array=t"),0),"endrow",MATCH(1,_xll.BDS(A439,"BEST_ANALYST_RECS_BULK","headers=n","endcol=9","startcol=9","array=t"),0),"cols=10;rows=1")</f>
        <v>#N/A</v>
      </c>
      <c r="M439" t="s">
        <v>279</v>
      </c>
      <c r="N439" t="s">
        <v>196</v>
      </c>
      <c r="O439">
        <v>1</v>
      </c>
      <c r="P439" t="s">
        <v>124</v>
      </c>
      <c r="Q439">
        <v>50</v>
      </c>
      <c r="R439" t="s">
        <v>125</v>
      </c>
      <c r="S439" s="2">
        <v>45698</v>
      </c>
      <c r="T439">
        <v>1</v>
      </c>
      <c r="U439">
        <v>33.14</v>
      </c>
      <c r="W439" t="str">
        <f ca="1">_xll.BDS(A439,"BEST_ANALYST_RECS_BULK","headers=n","startrow",MATCH(2,_xll.BDS(A439,"BEST_ANALYST_RECS_BULK","headers=n","endcol=9","startcol=9","array=t"),0),"endrow",MATCH(2,_xll.BDS(A439,"BEST_ANALYST_RECS_BULK","headers=n","endcol=9","startcol=9","array=t"),0),"cols=10;rows=1")</f>
        <v>BNP Paribas Exane</v>
      </c>
      <c r="X439" t="s">
        <v>279</v>
      </c>
      <c r="Y439" t="s">
        <v>196</v>
      </c>
      <c r="Z439">
        <v>1</v>
      </c>
      <c r="AA439" t="s">
        <v>124</v>
      </c>
      <c r="AB439">
        <v>49</v>
      </c>
      <c r="AC439" t="s">
        <v>125</v>
      </c>
      <c r="AD439" s="2">
        <v>45712</v>
      </c>
      <c r="AE439">
        <v>2</v>
      </c>
      <c r="AF439">
        <v>22.69</v>
      </c>
      <c r="AH439" t="str">
        <f ca="1">_xll.BDS(A439,"BEST_ANALYST_RECS_BULK","headers=n","startrow",MATCH(3,_xll.BDS(A439,"BEST_ANALYST_RECS_BULK","headers=n","endcol=9","startcol=9","array=t"),0),"endrow",MATCH(3,_xll.BDS(A439,"BEST_ANALYST_RECS_BULK","headers=n","endcol=9","startcol=9","array=t"),0),"cols=10;rows=1")</f>
        <v>Williams Trading LLC</v>
      </c>
      <c r="AI439" t="s">
        <v>2147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13.53</v>
      </c>
    </row>
    <row r="440" spans="1:43" x14ac:dyDescent="0.25">
      <c r="A440" t="s">
        <v>345</v>
      </c>
      <c r="B440">
        <f ca="1">_xll.BDH(A440,"BEST_EPS",$B$2,$B$2,"BEST_FPERIOD_OVERRIDE=1bf","fill=previous","Days=A")</f>
        <v>28.213000000000001</v>
      </c>
      <c r="C440">
        <f ca="1">_xll.BDH(A440,"BEST_EPS",$B$2,$B$2,"BEST_FPERIOD_OVERRIDE=2bf","fill=previous","Days=A")</f>
        <v>29.3</v>
      </c>
      <c r="D440">
        <f ca="1">_xll.BDH(A440,"BEST_EPS",$B$2,$B$2,"BEST_FPERIOD_OVERRIDE=3bf","fill=previous","Days=A")</f>
        <v>31.292999999999999</v>
      </c>
      <c r="E440">
        <f ca="1">_xll.BDH(A440,"BEST_TARGET_PRICE",$B$2,$B$2,"fill=previous","Days=A")</f>
        <v>549.19000000000005</v>
      </c>
      <c r="F440">
        <f ca="1">_xll.BDH($A440,F$84,$B$2,$B$2,"Dir=V","Dts=H")</f>
        <v>451.85</v>
      </c>
      <c r="G440">
        <f ca="1">_xll.BDH($A440,G$84,$B$2,$B$2,"Dir=V","Dts=H")</f>
        <v>462.56</v>
      </c>
      <c r="H440">
        <f ca="1">_xll.BDH($A440,H$84,$B$2,$B$2,"Dir=V","Dts=H")</f>
        <v>450.84</v>
      </c>
      <c r="I440">
        <f ca="1">_xll.BDH($A440,I$84,$B$2,$B$2,"Dir=V","Dts=H")</f>
        <v>461.01</v>
      </c>
      <c r="J440">
        <f t="shared" ca="1" si="11"/>
        <v>476.46000000000004</v>
      </c>
      <c r="K440">
        <f t="shared" ca="1" si="12"/>
        <v>553</v>
      </c>
      <c r="L440" t="str">
        <f ca="1">_xll.BDS(A440,"BEST_ANALYST_RECS_BULK","headers=n","startrow",MATCH(1,_xll.BDS(A440,"BEST_ANALYST_RECS_BULK","headers=n","endcol=9","startcol=9","array=t"),0),"endrow",MATCH(1,_xll.BDS(A440,"BEST_ANALYST_RECS_BULK","headers=n","endcol=9","startcol=9","array=t"),0),"cols=10;rows=1")</f>
        <v>Alembic Global Advisors</v>
      </c>
      <c r="M440" t="s">
        <v>1397</v>
      </c>
      <c r="N440" t="s">
        <v>138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tr">
        <f ca="1">_xll.BDS(A440,"BEST_ANALYST_RECS_BULK","headers=n","startrow",MATCH(2,_xll.BDS(A440,"BEST_ANALYST_RECS_BULK","headers=n","endcol=9","startcol=9","array=t"),0),"endrow",MATCH(2,_xll.BDS(A440,"BEST_ANALYST_RECS_BULK","headers=n","endcol=9","startcol=9","array=t"),0),"cols=10;rows=1")</f>
        <v>Goldman Sachs</v>
      </c>
      <c r="X440" t="s">
        <v>1398</v>
      </c>
      <c r="Y440" t="s">
        <v>147</v>
      </c>
      <c r="Z440">
        <v>1</v>
      </c>
      <c r="AA440" t="s">
        <v>124</v>
      </c>
      <c r="AB440">
        <v>424</v>
      </c>
      <c r="AC440" t="s">
        <v>132</v>
      </c>
      <c r="AD440" s="2">
        <v>45687</v>
      </c>
      <c r="AE440">
        <v>2</v>
      </c>
      <c r="AF440">
        <v>1.18</v>
      </c>
      <c r="AH440" t="str">
        <f ca="1">_xll.BDS(A440,"BEST_ANALYST_RECS_BULK","headers=n","startrow",MATCH(3,_xll.BDS(A440,"BEST_ANALYST_RECS_BULK","headers=n","endcol=9","startcol=9","array=t"),0),"endrow",MATCH(3,_xll.BDS(A440,"BEST_ANALYST_RECS_BULK","headers=n","endcol=9","startcol=9","array=t"),0),"cols=10;rows=1")</f>
        <v>Sadif Investment Analytics</v>
      </c>
      <c r="AI440" t="s">
        <v>157</v>
      </c>
      <c r="AJ440" t="s">
        <v>142</v>
      </c>
      <c r="AK440">
        <v>3</v>
      </c>
      <c r="AL440" t="s">
        <v>124</v>
      </c>
      <c r="AM440">
        <v>452.38</v>
      </c>
      <c r="AN440" t="s">
        <v>375</v>
      </c>
      <c r="AO440" s="2">
        <v>45685</v>
      </c>
      <c r="AP440">
        <v>3</v>
      </c>
      <c r="AQ440">
        <v>0.02</v>
      </c>
    </row>
    <row r="441" spans="1:43" x14ac:dyDescent="0.25">
      <c r="A441" t="s">
        <v>223</v>
      </c>
      <c r="B441">
        <f ca="1">_xll.BDH(A441,"BEST_EPS",$B$2,$B$2,"BEST_FPERIOD_OVERRIDE=1bf","fill=previous","Days=A")</f>
        <v>16.96</v>
      </c>
      <c r="C441">
        <f ca="1">_xll.BDH(A441,"BEST_EPS",$B$2,$B$2,"BEST_FPERIOD_OVERRIDE=2bf","fill=previous","Days=A")</f>
        <v>20.538</v>
      </c>
      <c r="D441">
        <f ca="1">_xll.BDH(A441,"BEST_EPS",$B$2,$B$2,"BEST_FPERIOD_OVERRIDE=3bf","fill=previous","Days=A")</f>
        <v>24.709</v>
      </c>
      <c r="E441">
        <f ca="1">_xll.BDH(A441,"BEST_TARGET_PRICE",$B$2,$B$2,"fill=previous","Days=A")</f>
        <v>1177.2249999999999</v>
      </c>
      <c r="F441">
        <f ca="1">_xll.BDH($A441,F$84,$B$2,$B$2,"Dir=V","Dts=H")</f>
        <v>923.72</v>
      </c>
      <c r="G441">
        <f ca="1">_xll.BDH($A441,G$84,$B$2,$B$2,"Dir=V","Dts=H")</f>
        <v>926.64</v>
      </c>
      <c r="H441">
        <f ca="1">_xll.BDH($A441,H$84,$B$2,$B$2,"Dir=V","Dts=H")</f>
        <v>898.21</v>
      </c>
      <c r="I441">
        <f ca="1">_xll.BDH($A441,I$84,$B$2,$B$2,"Dir=V","Dts=H")</f>
        <v>922.29</v>
      </c>
      <c r="J441">
        <f t="shared" ca="1" si="11"/>
        <v>1224.4549999999999</v>
      </c>
      <c r="K441">
        <f t="shared" ca="1" si="12"/>
        <v>1268.9100000000001</v>
      </c>
      <c r="L441" t="str">
        <f ca="1">_xll.BDS(A441,"BEST_ANALYST_RECS_BULK","headers=n","startrow",MATCH(1,_xll.BDS(A441,"BEST_ANALYST_RECS_BULK","headers=n","endcol=9","startcol=9","array=t"),0),"endrow",MATCH(1,_xll.BDS(A441,"BEST_ANALYST_RECS_BULK","headers=n","endcol=9","startcol=9","array=t"),0),"cols=10;rows=1")</f>
        <v>KeyBanc Capital Markets</v>
      </c>
      <c r="M441" t="s">
        <v>1459</v>
      </c>
      <c r="N441" t="s">
        <v>447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49.62</v>
      </c>
      <c r="W441" t="str">
        <f ca="1">_xll.BDS(A441,"BEST_ANALYST_RECS_BULK","headers=n","startrow",MATCH(2,_xll.BDS(A441,"BEST_ANALYST_RECS_BULK","headers=n","endcol=9","startcol=9","array=t"),0),"endrow",MATCH(2,_xll.BDS(A441,"BEST_ANALYST_RECS_BULK","headers=n","endcol=9","startcol=9","array=t"),0),"cols=10;rows=1")</f>
        <v>Sadif Investment Analytics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222</v>
      </c>
      <c r="AD441" s="2">
        <v>45691</v>
      </c>
      <c r="AE441">
        <v>2</v>
      </c>
      <c r="AF441">
        <v>32.42</v>
      </c>
      <c r="AH441" t="str">
        <f ca="1">_xll.BDS(A441,"BEST_ANALYST_RECS_BULK","headers=n","startrow",MATCH(3,_xll.BDS(A441,"BEST_ANALYST_RECS_BULK","headers=n","endcol=9","startcol=9","array=t"),0),"endrow",MATCH(3,_xll.BDS(A441,"BEST_ANALYST_RECS_BULK","headers=n","endcol=9","startcol=9","array=t"),0),"cols=10;rows=1")</f>
        <v>Arete Research</v>
      </c>
      <c r="AI441" t="s">
        <v>2282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699</v>
      </c>
      <c r="B442">
        <f ca="1">_xll.BDH(A442,"BEST_EPS",$B$2,$B$2,"BEST_FPERIOD_OVERRIDE=1bf","fill=previous","Days=A")</f>
        <v>7.4210000000000003</v>
      </c>
      <c r="C442">
        <f ca="1">_xll.BDH(A442,"BEST_EPS",$B$2,$B$2,"BEST_FPERIOD_OVERRIDE=2bf","fill=previous","Days=A")</f>
        <v>7.9560000000000004</v>
      </c>
      <c r="D442">
        <f ca="1">_xll.BDH(A442,"BEST_EPS",$B$2,$B$2,"BEST_FPERIOD_OVERRIDE=3bf","fill=previous","Days=A")</f>
        <v>8.6519999999999992</v>
      </c>
      <c r="E442">
        <f ca="1">_xll.BDH(A442,"BEST_TARGET_PRICE",$B$2,$B$2,"fill=previous","Days=A")</f>
        <v>108.429</v>
      </c>
      <c r="F442">
        <f ca="1">_xll.BDH($A442,F$84,$B$2,$B$2,"Dir=V","Dts=H")</f>
        <v>101.44</v>
      </c>
      <c r="G442">
        <f ca="1">_xll.BDH($A442,G$84,$B$2,$B$2,"Dir=V","Dts=H")</f>
        <v>104</v>
      </c>
      <c r="H442">
        <f ca="1">_xll.BDH($A442,H$84,$B$2,$B$2,"Dir=V","Dts=H")</f>
        <v>98.27</v>
      </c>
      <c r="I442">
        <f ca="1">_xll.BDH($A442,I$84,$B$2,$B$2,"Dir=V","Dts=H")</f>
        <v>102.44</v>
      </c>
      <c r="J442">
        <f t="shared" ca="1" si="11"/>
        <v>129.19499999999999</v>
      </c>
      <c r="K442">
        <f t="shared" ca="1" si="12"/>
        <v>134</v>
      </c>
      <c r="L442" t="str">
        <f ca="1">_xll.BDS(A442,"BEST_ANALYST_RECS_BULK","headers=n","startrow",MATCH(1,_xll.BDS(A442,"BEST_ANALYST_RECS_BULK","headers=n","endcol=9","startcol=9","array=t"),0),"endrow",MATCH(1,_xll.BDS(A442,"BEST_ANALYST_RECS_BULK","headers=n","endcol=9","startcol=9","array=t"),0),"cols=10;rows=1")</f>
        <v>Guggenheim</v>
      </c>
      <c r="M442" t="s">
        <v>438</v>
      </c>
      <c r="N442" t="s">
        <v>126</v>
      </c>
      <c r="O442">
        <v>5</v>
      </c>
      <c r="P442" t="s">
        <v>124</v>
      </c>
      <c r="Q442">
        <v>134</v>
      </c>
      <c r="R442" t="s">
        <v>125</v>
      </c>
      <c r="S442" s="2">
        <v>45680</v>
      </c>
      <c r="T442">
        <v>1</v>
      </c>
      <c r="U442">
        <v>104.71</v>
      </c>
      <c r="W442" t="str">
        <f ca="1">_xll.BDS(A442,"BEST_ANALYST_RECS_BULK","headers=n","startrow",MATCH(2,_xll.BDS(A442,"BEST_ANALYST_RECS_BULK","headers=n","endcol=9","startcol=9","array=t"),0),"endrow",MATCH(2,_xll.BDS(A442,"BEST_ANALYST_RECS_BULK","headers=n","endcol=9","startcol=9","array=t"),0),"cols=10;rows=1")</f>
        <v>Sadif Investment Analytics</v>
      </c>
      <c r="X442" t="s">
        <v>157</v>
      </c>
      <c r="Y442" t="s">
        <v>158</v>
      </c>
      <c r="Z442">
        <v>5</v>
      </c>
      <c r="AA442" t="s">
        <v>135</v>
      </c>
      <c r="AB442">
        <v>124.39</v>
      </c>
      <c r="AC442" t="s">
        <v>375</v>
      </c>
      <c r="AD442" s="2">
        <v>45685</v>
      </c>
      <c r="AE442">
        <v>2</v>
      </c>
      <c r="AF442">
        <v>42.67</v>
      </c>
      <c r="AH442" t="str">
        <f ca="1">_xll.BDS(A442,"BEST_ANALYST_RECS_BULK","headers=n","startrow",MATCH(3,_xll.BDS(A442,"BEST_ANALYST_RECS_BULK","headers=n","endcol=9","startcol=9","array=t"),0),"endrow",MATCH(3,_xll.BDS(A442,"BEST_ANALYST_RECS_BULK","headers=n","endcol=9","startcol=9","array=t"),0),"cols=10;rows=1")</f>
        <v>Wolfe Research</v>
      </c>
      <c r="AI442" t="s">
        <v>517</v>
      </c>
      <c r="AJ442" t="s">
        <v>163</v>
      </c>
      <c r="AK442">
        <v>3</v>
      </c>
      <c r="AL442" t="s">
        <v>124</v>
      </c>
      <c r="AM442" t="s">
        <v>143</v>
      </c>
      <c r="AN442" t="s">
        <v>125</v>
      </c>
      <c r="AO442" s="2">
        <v>45708</v>
      </c>
      <c r="AP442">
        <v>3</v>
      </c>
      <c r="AQ442">
        <v>0</v>
      </c>
    </row>
    <row r="443" spans="1:43" x14ac:dyDescent="0.25">
      <c r="A443" t="s">
        <v>400</v>
      </c>
      <c r="B443">
        <f ca="1">_xll.BDH(A443,"BEST_EPS",$B$2,$B$2,"BEST_FPERIOD_OVERRIDE=1bf","fill=previous","Days=A")</f>
        <v>13.324999999999999</v>
      </c>
      <c r="C443">
        <f ca="1">_xll.BDH(A443,"BEST_EPS",$B$2,$B$2,"BEST_FPERIOD_OVERRIDE=2bf","fill=previous","Days=A")</f>
        <v>15.169</v>
      </c>
      <c r="D443">
        <f ca="1">_xll.BDH(A443,"BEST_EPS",$B$2,$B$2,"BEST_FPERIOD_OVERRIDE=3bf","fill=previous","Days=A")</f>
        <v>16.920999999999999</v>
      </c>
      <c r="E443">
        <f ca="1">_xll.BDH(A443,"BEST_TARGET_PRICE",$B$2,$B$2,"fill=previous","Days=A")</f>
        <v>278.83999999999997</v>
      </c>
      <c r="F443">
        <f ca="1">_xll.BDH($A443,F$84,$B$2,$B$2,"Dir=V","Dts=H")</f>
        <v>244.89</v>
      </c>
      <c r="G443">
        <f ca="1">_xll.BDH($A443,G$84,$B$2,$B$2,"Dir=V","Dts=H")</f>
        <v>247.32499999999999</v>
      </c>
      <c r="H443">
        <f ca="1">_xll.BDH($A443,H$84,$B$2,$B$2,"Dir=V","Dts=H")</f>
        <v>241.98</v>
      </c>
      <c r="I443">
        <f ca="1">_xll.BDH($A443,I$84,$B$2,$B$2,"Dir=V","Dts=H")</f>
        <v>245.1</v>
      </c>
      <c r="J443">
        <f t="shared" ca="1" si="11"/>
        <v>256</v>
      </c>
      <c r="K443">
        <f t="shared" ca="1" si="12"/>
        <v>241</v>
      </c>
      <c r="L443" t="str">
        <f ca="1">_xll.BDS(A443,"BEST_ANALYST_RECS_BULK","headers=n","startrow",MATCH(1,_xll.BDS(A443,"BEST_ANALYST_RECS_BULK","headers=n","endcol=9","startcol=9","array=t"),0),"endrow",MATCH(1,_xll.BDS(A443,"BEST_ANALYST_RECS_BULK","headers=n","endcol=9","startcol=9","array=t"),0),"cols=10;rows=1")</f>
        <v>Morningstar</v>
      </c>
      <c r="M443" t="s">
        <v>296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45706</v>
      </c>
      <c r="T443">
        <v>1</v>
      </c>
      <c r="U443">
        <v>12.23</v>
      </c>
      <c r="W443" t="str">
        <f ca="1">_xll.BDS(A443,"BEST_ANALYST_RECS_BULK","headers=n","startrow",MATCH(2,_xll.BDS(A443,"BEST_ANALYST_RECS_BULK","headers=n","endcol=9","startcol=9","array=t"),0),"endrow",MATCH(2,_xll.BDS(A443,"BEST_ANALYST_RECS_BULK","headers=n","endcol=9","startcol=9","array=t"),0),"cols=10;rows=1")</f>
        <v>Baptista Research</v>
      </c>
      <c r="X443" t="s">
        <v>134</v>
      </c>
      <c r="Y443" t="s">
        <v>142</v>
      </c>
      <c r="Z443">
        <v>3</v>
      </c>
      <c r="AA443" t="s">
        <v>124</v>
      </c>
      <c r="AB443">
        <v>291</v>
      </c>
      <c r="AC443" t="s">
        <v>132</v>
      </c>
      <c r="AD443" s="2">
        <v>45689</v>
      </c>
      <c r="AE443">
        <v>2</v>
      </c>
      <c r="AF443">
        <v>9.8699999999999992</v>
      </c>
      <c r="AH443" t="str">
        <f ca="1">_xll.BDS(A443,"BEST_ANALYST_RECS_BULK","headers=n","startrow",MATCH(3,_xll.BDS(A443,"BEST_ANALYST_RECS_BULK","headers=n","endcol=9","startcol=9","array=t"),0),"endrow",MATCH(3,_xll.BDS(A443,"BEST_ANALYST_RECS_BULK","headers=n","endcol=9","startcol=9","array=t"),0),"cols=10;rows=1")</f>
        <v>RBC Capital</v>
      </c>
      <c r="AI443" t="s">
        <v>2053</v>
      </c>
      <c r="AJ443" t="s">
        <v>123</v>
      </c>
      <c r="AK443">
        <v>5</v>
      </c>
      <c r="AL443" t="s">
        <v>124</v>
      </c>
      <c r="AM443">
        <v>286</v>
      </c>
      <c r="AN443" t="s">
        <v>132</v>
      </c>
      <c r="AO443" s="2">
        <v>45686</v>
      </c>
      <c r="AP443">
        <v>3</v>
      </c>
      <c r="AQ443">
        <v>9.64</v>
      </c>
    </row>
    <row r="444" spans="1:43" x14ac:dyDescent="0.25">
      <c r="A444" t="s">
        <v>606</v>
      </c>
      <c r="B444">
        <f ca="1">_xll.BDH(A444,"BEST_EPS",$B$2,$B$2,"BEST_FPERIOD_OVERRIDE=1bf","fill=previous","Days=A")</f>
        <v>7.78</v>
      </c>
      <c r="C444">
        <f ca="1">_xll.BDH(A444,"BEST_EPS",$B$2,$B$2,"BEST_FPERIOD_OVERRIDE=2bf","fill=previous","Days=A")</f>
        <v>8.4749999999999996</v>
      </c>
      <c r="D444">
        <f ca="1">_xll.BDH(A444,"BEST_EPS",$B$2,$B$2,"BEST_FPERIOD_OVERRIDE=3bf","fill=previous","Days=A")</f>
        <v>9.2270000000000003</v>
      </c>
      <c r="E444">
        <f ca="1">_xll.BDH(A444,"BEST_TARGET_PRICE",$B$2,$B$2,"fill=previous","Days=A")</f>
        <v>139.923</v>
      </c>
      <c r="F444">
        <f ca="1">_xll.BDH($A444,F$84,$B$2,$B$2,"Dir=V","Dts=H")</f>
        <v>123.91</v>
      </c>
      <c r="G444">
        <f ca="1">_xll.BDH($A444,G$84,$B$2,$B$2,"Dir=V","Dts=H")</f>
        <v>124.125</v>
      </c>
      <c r="H444">
        <f ca="1">_xll.BDH($A444,H$84,$B$2,$B$2,"Dir=V","Dts=H")</f>
        <v>121.37</v>
      </c>
      <c r="I444">
        <f ca="1">_xll.BDH($A444,I$84,$B$2,$B$2,"Dir=V","Dts=H")</f>
        <v>122.62</v>
      </c>
      <c r="J444">
        <f t="shared" ca="1" si="11"/>
        <v>148.33333333333334</v>
      </c>
      <c r="K444">
        <f t="shared" ca="1" si="12"/>
        <v>160</v>
      </c>
      <c r="L444" t="str">
        <f ca="1">_xll.BDS(A444,"BEST_ANALYST_RECS_BULK","headers=n","startrow",MATCH(1,_xll.BDS(A444,"BEST_ANALYST_RECS_BULK","headers=n","endcol=9","startcol=9","array=t"),0),"endrow",MATCH(1,_xll.BDS(A444,"BEST_ANALYST_RECS_BULK","headers=n","endcol=9","startcol=9","array=t"),0),"cols=10;rows=1")</f>
        <v>TD Cowen</v>
      </c>
      <c r="M444" t="s">
        <v>2154</v>
      </c>
      <c r="N444" t="s">
        <v>126</v>
      </c>
      <c r="O444">
        <v>5</v>
      </c>
      <c r="P444" t="s">
        <v>124</v>
      </c>
      <c r="Q444">
        <v>160</v>
      </c>
      <c r="R444" t="s">
        <v>125</v>
      </c>
      <c r="S444" s="2">
        <v>45667</v>
      </c>
      <c r="T444">
        <v>1</v>
      </c>
      <c r="U444">
        <v>43.79</v>
      </c>
      <c r="W444" t="str">
        <f ca="1">_xll.BDS(A444,"BEST_ANALYST_RECS_BULK","headers=n","startrow",MATCH(2,_xll.BDS(A444,"BEST_ANALYST_RECS_BULK","headers=n","endcol=9","startcol=9","array=t"),0),"endrow",MATCH(2,_xll.BDS(A444,"BEST_ANALYST_RECS_BULK","headers=n","endcol=9","startcol=9","array=t"),0),"cols=10;rows=1")</f>
        <v>Susquehanna</v>
      </c>
      <c r="X444" t="s">
        <v>2083</v>
      </c>
      <c r="Y444" t="s">
        <v>138</v>
      </c>
      <c r="Z444">
        <v>3</v>
      </c>
      <c r="AA444" t="s">
        <v>139</v>
      </c>
      <c r="AB444">
        <v>130</v>
      </c>
      <c r="AC444" t="s">
        <v>132</v>
      </c>
      <c r="AD444" s="2">
        <v>45698</v>
      </c>
      <c r="AE444">
        <v>2</v>
      </c>
      <c r="AF444">
        <v>43.23</v>
      </c>
      <c r="AH444" t="str">
        <f ca="1">_xll.BDS(A444,"BEST_ANALYST_RECS_BULK","headers=n","startrow",MATCH(3,_xll.BDS(A444,"BEST_ANALYST_RECS_BULK","headers=n","endcol=9","startcol=9","array=t"),0),"endrow",MATCH(3,_xll.BDS(A444,"BEST_ANALYST_RECS_BULK","headers=n","endcol=9","startcol=9","array=t"),0),"cols=10;rows=1")</f>
        <v>Argus Research Company</v>
      </c>
      <c r="AI444" t="s">
        <v>534</v>
      </c>
      <c r="AJ444" t="s">
        <v>126</v>
      </c>
      <c r="AK444">
        <v>5</v>
      </c>
      <c r="AL444" t="s">
        <v>124</v>
      </c>
      <c r="AM444">
        <v>155</v>
      </c>
      <c r="AN444" t="s">
        <v>125</v>
      </c>
      <c r="AO444" s="2">
        <v>45621</v>
      </c>
      <c r="AP444">
        <v>3</v>
      </c>
      <c r="AQ444">
        <v>21.62</v>
      </c>
    </row>
    <row r="445" spans="1:43" x14ac:dyDescent="0.25">
      <c r="A445" t="s">
        <v>679</v>
      </c>
      <c r="B445">
        <f ca="1">_xll.BDH(A445,"BEST_EPS",$B$2,$B$2,"BEST_FPERIOD_OVERRIDE=1bf","fill=previous","Days=A")</f>
        <v>8.2750000000000004</v>
      </c>
      <c r="C445">
        <f ca="1">_xll.BDH(A445,"BEST_EPS",$B$2,$B$2,"BEST_FPERIOD_OVERRIDE=2bf","fill=previous","Days=A")</f>
        <v>8.8849999999999998</v>
      </c>
      <c r="D445" t="str">
        <f ca="1">_xll.BDH(A445,"BEST_EPS",$B$2,$B$2,"BEST_FPERIOD_OVERRIDE=3bf","fill=previous","Days=A")</f>
        <v>#N/A N/A</v>
      </c>
      <c r="E445">
        <f ca="1">_xll.BDH(A445,"BEST_TARGET_PRICE",$B$2,$B$2,"fill=previous","Days=A")</f>
        <v>119.2</v>
      </c>
      <c r="F445">
        <f ca="1">_xll.BDH($A445,F$84,$B$2,$B$2,"Dir=V","Dts=H")</f>
        <v>113.48</v>
      </c>
      <c r="G445">
        <f ca="1">_xll.BDH($A445,G$84,$B$2,$B$2,"Dir=V","Dts=H")</f>
        <v>113.76</v>
      </c>
      <c r="H445">
        <f ca="1">_xll.BDH($A445,H$84,$B$2,$B$2,"Dir=V","Dts=H")</f>
        <v>110.09</v>
      </c>
      <c r="I445">
        <f ca="1">_xll.BDH($A445,I$84,$B$2,$B$2,"Dir=V","Dts=H")</f>
        <v>110.76</v>
      </c>
      <c r="J445">
        <f t="shared" ca="1" si="11"/>
        <v>121</v>
      </c>
      <c r="K445">
        <f t="shared" ca="1" si="12"/>
        <v>115</v>
      </c>
      <c r="L445" t="str">
        <f ca="1">_xll.BDS(A445,"BEST_ANALYST_RECS_BULK","headers=n","startrow",MATCH(1,_xll.BDS(A445,"BEST_ANALYST_RECS_BULK","headers=n","endcol=9","startcol=9","array=t"),0),"endrow",MATCH(1,_xll.BDS(A445,"BEST_ANALYST_RECS_BULK","headers=n","endcol=9","startcol=9","array=t"),0),"cols=10;rows=1")</f>
        <v>RBC Capital</v>
      </c>
      <c r="M445" t="s">
        <v>680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45712</v>
      </c>
      <c r="T445">
        <v>1</v>
      </c>
      <c r="U445">
        <v>43.21</v>
      </c>
      <c r="W445" t="str">
        <f ca="1">_xll.BDS(A445,"BEST_ANALYST_RECS_BULK","headers=n","startrow",MATCH(2,_xll.BDS(A445,"BEST_ANALYST_RECS_BULK","headers=n","endcol=9","startcol=9","array=t"),0),"endrow",MATCH(2,_xll.BDS(A445,"BEST_ANALYST_RECS_BULK","headers=n","endcol=9","startcol=9","array=t"),0),"cols=10;rows=1")</f>
        <v>ISS-EVA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24.31</v>
      </c>
      <c r="AH445" t="str">
        <f ca="1">_xll.BDS(A445,"BEST_ANALYST_RECS_BULK","headers=n","startrow",MATCH(3,_xll.BDS(A445,"BEST_ANALYST_RECS_BULK","headers=n","endcol=9","startcol=9","array=t"),0),"endrow",MATCH(3,_xll.BDS(A445,"BEST_ANALYST_RECS_BULK","headers=n","endcol=9","startcol=9","array=t"),0),"cols=10;rows=1")</f>
        <v>Zacks</v>
      </c>
      <c r="AI445" t="s">
        <v>157</v>
      </c>
      <c r="AJ445" t="s">
        <v>123</v>
      </c>
      <c r="AK445">
        <v>5</v>
      </c>
      <c r="AL445" t="s">
        <v>135</v>
      </c>
      <c r="AM445">
        <v>127</v>
      </c>
      <c r="AN445" t="s">
        <v>132</v>
      </c>
      <c r="AO445" s="2">
        <v>45701</v>
      </c>
      <c r="AP445">
        <v>3</v>
      </c>
      <c r="AQ445">
        <v>2.83</v>
      </c>
    </row>
    <row r="446" spans="1:43" x14ac:dyDescent="0.25">
      <c r="A446" t="s">
        <v>521</v>
      </c>
      <c r="B446">
        <f ca="1">_xll.BDH(A446,"BEST_EPS",$B$2,$B$2,"BEST_FPERIOD_OVERRIDE=1bf","fill=previous","Days=A")</f>
        <v>7.8090000000000002</v>
      </c>
      <c r="C446">
        <f ca="1">_xll.BDH(A446,"BEST_EPS",$B$2,$B$2,"BEST_FPERIOD_OVERRIDE=2bf","fill=previous","Days=A")</f>
        <v>10.868</v>
      </c>
      <c r="D446">
        <f ca="1">_xll.BDH(A446,"BEST_EPS",$B$2,$B$2,"BEST_FPERIOD_OVERRIDE=3bf","fill=previous","Days=A")</f>
        <v>13.051</v>
      </c>
      <c r="E446">
        <f ca="1">_xll.BDH(A446,"BEST_TARGET_PRICE",$B$2,$B$2,"fill=previous","Days=A")</f>
        <v>148.364</v>
      </c>
      <c r="F446">
        <f ca="1">_xll.BDH($A446,F$84,$B$2,$B$2,"Dir=V","Dts=H")</f>
        <v>136.18</v>
      </c>
      <c r="G446">
        <f ca="1">_xll.BDH($A446,G$84,$B$2,$B$2,"Dir=V","Dts=H")</f>
        <v>136.79</v>
      </c>
      <c r="H446">
        <f ca="1">_xll.BDH($A446,H$84,$B$2,$B$2,"Dir=V","Dts=H")</f>
        <v>133.41999999999999</v>
      </c>
      <c r="I446">
        <f ca="1">_xll.BDH($A446,I$84,$B$2,$B$2,"Dir=V","Dts=H")</f>
        <v>136.08000000000001</v>
      </c>
      <c r="J446">
        <f t="shared" ca="1" si="11"/>
        <v>141.5</v>
      </c>
      <c r="K446">
        <f t="shared" ca="1" si="12"/>
        <v>146</v>
      </c>
      <c r="L446" t="str">
        <f ca="1">_xll.BDS(A446,"BEST_ANALYST_RECS_BULK","headers=n","startrow",MATCH(1,_xll.BDS(A446,"BEST_ANALYST_RECS_BULK","headers=n","endcol=9","startcol=9","array=t"),0),"endrow",MATCH(1,_xll.BDS(A446,"BEST_ANALYST_RECS_BULK","headers=n","endcol=9","startcol=9","array=t"),0),"cols=10;rows=1")</f>
        <v>Zacks</v>
      </c>
      <c r="M446" t="s">
        <v>157</v>
      </c>
      <c r="N446" t="s">
        <v>138</v>
      </c>
      <c r="O446">
        <v>3</v>
      </c>
      <c r="P446" t="s">
        <v>124</v>
      </c>
      <c r="Q446">
        <v>146</v>
      </c>
      <c r="R446" t="s">
        <v>132</v>
      </c>
      <c r="S446" s="2">
        <v>45699</v>
      </c>
      <c r="T446">
        <v>1</v>
      </c>
      <c r="U446">
        <v>28.75</v>
      </c>
      <c r="W446" t="e">
        <f ca="1">_xll.BDS(A446,"BEST_ANALYST_RECS_BULK","headers=n","startrow",MATCH(2,_xll.BDS(A446,"BEST_ANALYST_RECS_BULK","headers=n","endcol=9","startcol=9","array=t"),0),"endrow",MATCH(2,_xll.BDS(A446,"BEST_ANALYST_RECS_BULK","headers=n","endcol=9","startcol=9","array=t"),0),"cols=10;rows=1")</f>
        <v>#N/A</v>
      </c>
      <c r="X446" t="s">
        <v>157</v>
      </c>
      <c r="Y446" t="s">
        <v>138</v>
      </c>
      <c r="Z446">
        <v>3</v>
      </c>
      <c r="AA446" t="s">
        <v>124</v>
      </c>
      <c r="AB446">
        <v>137</v>
      </c>
      <c r="AC446" t="s">
        <v>132</v>
      </c>
      <c r="AD446" s="2">
        <v>45693</v>
      </c>
      <c r="AE446">
        <v>2</v>
      </c>
      <c r="AF446">
        <v>28.75</v>
      </c>
      <c r="AH446" t="str">
        <f ca="1">_xll.BDS(A446,"BEST_ANALYST_RECS_BULK","headers=n","startrow",MATCH(3,_xll.BDS(A446,"BEST_ANALYST_RECS_BULK","headers=n","endcol=9","startcol=9","array=t"),0),"endrow",MATCH(3,_xll.BDS(A446,"BEST_ANALYST_RECS_BULK","headers=n","endcol=9","startcol=9","array=t"),0),"cols=10;rows=1")</f>
        <v>Hedgeye Risk Management</v>
      </c>
      <c r="AI446" t="s">
        <v>250</v>
      </c>
      <c r="AJ446" t="s">
        <v>251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21.16</v>
      </c>
    </row>
    <row r="447" spans="1:43" x14ac:dyDescent="0.25">
      <c r="A447" t="s">
        <v>130</v>
      </c>
      <c r="B447">
        <f ca="1">_xll.BDH(A447,"BEST_EPS",$B$2,$B$2,"BEST_FPERIOD_OVERRIDE=1bf","fill=previous","Days=A")</f>
        <v>4.5060000000000002</v>
      </c>
      <c r="C447">
        <f ca="1">_xll.BDH(A447,"BEST_EPS",$B$2,$B$2,"BEST_FPERIOD_OVERRIDE=2bf","fill=previous","Days=A")</f>
        <v>5.5010000000000003</v>
      </c>
      <c r="D447">
        <f ca="1">_xll.BDH(A447,"BEST_EPS",$B$2,$B$2,"BEST_FPERIOD_OVERRIDE=3bf","fill=previous","Days=A")</f>
        <v>6.282</v>
      </c>
      <c r="E447">
        <f ca="1">_xll.BDH(A447,"BEST_TARGET_PRICE",$B$2,$B$2,"fill=previous","Days=A")</f>
        <v>174.959</v>
      </c>
      <c r="F447">
        <f ca="1">_xll.BDH($A447,F$84,$B$2,$B$2,"Dir=V","Dts=H")</f>
        <v>129.97999999999999</v>
      </c>
      <c r="G447">
        <f ca="1">_xll.BDH($A447,G$84,$B$2,$B$2,"Dir=V","Dts=H")</f>
        <v>130.19999999999999</v>
      </c>
      <c r="H447">
        <f ca="1">_xll.BDH($A447,H$84,$B$2,$B$2,"Dir=V","Dts=H")</f>
        <v>124.44</v>
      </c>
      <c r="I447">
        <f ca="1">_xll.BDH($A447,I$84,$B$2,$B$2,"Dir=V","Dts=H")</f>
        <v>126.63</v>
      </c>
      <c r="J447">
        <f t="shared" ca="1" si="11"/>
        <v>185</v>
      </c>
      <c r="K447">
        <f t="shared" ca="1" si="12"/>
        <v>200</v>
      </c>
      <c r="L447" t="str">
        <f ca="1">_xll.BDS(A447,"BEST_ANALYST_RECS_BULK","headers=n","startrow",MATCH(1,_xll.BDS(A447,"BEST_ANALYST_RECS_BULK","headers=n","endcol=9","startcol=9","array=t"),0),"endrow",MATCH(1,_xll.BDS(A447,"BEST_ANALYST_RECS_BULK","headers=n","endcol=9","startcol=9","array=t"),0),"cols=10;rows=1")</f>
        <v>New Street Research LLP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45665</v>
      </c>
      <c r="T447">
        <v>1</v>
      </c>
      <c r="U447">
        <v>84.66</v>
      </c>
      <c r="W447" t="str">
        <f ca="1">_xll.BDS(A447,"BEST_ANALYST_RECS_BULK","headers=n","startrow",MATCH(2,_xll.BDS(A447,"BEST_ANALYST_RECS_BULK","headers=n","endcol=9","startcol=9","array=t"),0),"endrow",MATCH(2,_xll.BDS(A447,"BEST_ANALYST_RECS_BULK","headers=n","endcol=9","startcol=9","array=t"),0),"cols=10;rows=1")</f>
        <v>Piper Sandler &amp; Co</v>
      </c>
      <c r="X447" t="s">
        <v>2255</v>
      </c>
      <c r="Y447" t="s">
        <v>136</v>
      </c>
      <c r="Z447">
        <v>5</v>
      </c>
      <c r="AA447" t="s">
        <v>124</v>
      </c>
      <c r="AB447">
        <v>175</v>
      </c>
      <c r="AC447" t="s">
        <v>125</v>
      </c>
      <c r="AD447" s="2">
        <v>45713</v>
      </c>
      <c r="AE447">
        <v>2</v>
      </c>
      <c r="AF447">
        <v>65.34</v>
      </c>
      <c r="AH447" t="e">
        <f ca="1">_xll.BDS(A447,"BEST_ANALYST_RECS_BULK","headers=n","startrow",MATCH(3,_xll.BDS(A447,"BEST_ANALYST_RECS_BULK","headers=n","endcol=9","startcol=9","array=t"),0),"endrow",MATCH(3,_xll.BDS(A447,"BEST_ANALYST_RECS_BULK","headers=n","endcol=9","startcol=9","array=t"),0),"cols=10;rows=1")</f>
        <v>#N/A</v>
      </c>
      <c r="AI447" t="s">
        <v>1507</v>
      </c>
      <c r="AJ447" t="s">
        <v>126</v>
      </c>
      <c r="AK447">
        <v>5</v>
      </c>
      <c r="AL447" t="s">
        <v>124</v>
      </c>
      <c r="AM447" t="s">
        <v>143</v>
      </c>
      <c r="AN447" t="s">
        <v>125</v>
      </c>
      <c r="AO447" s="2">
        <v>45537</v>
      </c>
      <c r="AP447">
        <v>3</v>
      </c>
      <c r="AQ447">
        <v>86.37</v>
      </c>
    </row>
    <row r="448" spans="1:43" x14ac:dyDescent="0.25">
      <c r="A448" t="s">
        <v>565</v>
      </c>
      <c r="B448">
        <f ca="1">_xll.BDH(A448,"BEST_EPS",$B$2,$B$2,"BEST_FPERIOD_OVERRIDE=1bf","fill=previous","Days=A")</f>
        <v>512.28499999999997</v>
      </c>
      <c r="C448">
        <f ca="1">_xll.BDH(A448,"BEST_EPS",$B$2,$B$2,"BEST_FPERIOD_OVERRIDE=2bf","fill=previous","Days=A")</f>
        <v>551.95600000000002</v>
      </c>
      <c r="D448" t="str">
        <f ca="1">_xll.BDH(A448,"BEST_EPS",$B$2,$B$2,"BEST_FPERIOD_OVERRIDE=3bf","fill=previous","Days=A")</f>
        <v>#N/A N/A</v>
      </c>
      <c r="E448">
        <f ca="1">_xll.BDH(A448,"BEST_TARGET_PRICE",$B$2,$B$2,"fill=previous","Days=A")</f>
        <v>8667.5</v>
      </c>
      <c r="F448">
        <f ca="1">_xll.BDH($A448,F$84,$B$2,$B$2,"Dir=V","Dts=H")</f>
        <v>7104.14</v>
      </c>
      <c r="G448">
        <f ca="1">_xll.BDH($A448,G$84,$B$2,$B$2,"Dir=V","Dts=H")</f>
        <v>7394.335</v>
      </c>
      <c r="H448">
        <f ca="1">_xll.BDH($A448,H$84,$B$2,$B$2,"Dir=V","Dts=H")</f>
        <v>7104.14</v>
      </c>
      <c r="I448">
        <f ca="1">_xll.BDH($A448,I$84,$B$2,$B$2,"Dir=V","Dts=H")</f>
        <v>7335.4</v>
      </c>
      <c r="J448">
        <f t="shared" ca="1" si="11"/>
        <v>8051</v>
      </c>
      <c r="K448">
        <f t="shared" ca="1" si="12"/>
        <v>7900</v>
      </c>
      <c r="L448" t="str">
        <f ca="1">_xll.BDS(A448,"BEST_ANALYST_RECS_BULK","headers=n","startrow",MATCH(1,_xll.BDS(A448,"BEST_ANALYST_RECS_BULK","headers=n","endcol=9","startcol=9","array=t"),0),"endrow",MATCH(1,_xll.BDS(A448,"BEST_ANALYST_RECS_BULK","headers=n","endcol=9","startcol=9","array=t"),0),"cols=10;rows=1")</f>
        <v>Seaport Global</v>
      </c>
      <c r="M448" t="s">
        <v>432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22.71</v>
      </c>
      <c r="W448" t="str">
        <f ca="1">_xll.BDS(A448,"BEST_ANALYST_RECS_BULK","headers=n","startrow",MATCH(2,_xll.BDS(A448,"BEST_ANALYST_RECS_BULK","headers=n","endcol=9","startcol=9","array=t"),0),"endrow",MATCH(2,_xll.BDS(A448,"BEST_ANALYST_RECS_BULK","headers=n","endcol=9","startcol=9","array=t"),0),"cols=10;rows=1")</f>
        <v>Zelman &amp; Associates LLC</v>
      </c>
      <c r="X448" t="s">
        <v>2140</v>
      </c>
      <c r="Y448" t="s">
        <v>196</v>
      </c>
      <c r="Z448">
        <v>1</v>
      </c>
      <c r="AA448" t="s">
        <v>124</v>
      </c>
      <c r="AB448">
        <v>7900</v>
      </c>
      <c r="AC448" t="s">
        <v>132</v>
      </c>
      <c r="AD448" s="2">
        <v>45686</v>
      </c>
      <c r="AE448">
        <v>2</v>
      </c>
      <c r="AF448">
        <v>12.41</v>
      </c>
      <c r="AH448" t="str">
        <f ca="1">_xll.BDS(A448,"BEST_ANALYST_RECS_BULK","headers=n","startrow",MATCH(3,_xll.BDS(A448,"BEST_ANALYST_RECS_BULK","headers=n","endcol=9","startcol=9","array=t"),0),"endrow",MATCH(3,_xll.BDS(A448,"BEST_ANALYST_RECS_BULK","headers=n","endcol=9","startcol=9","array=t"),0),"cols=10;rows=1")</f>
        <v>Zacks</v>
      </c>
      <c r="AI448" t="s">
        <v>157</v>
      </c>
      <c r="AJ448" t="s">
        <v>138</v>
      </c>
      <c r="AK448">
        <v>3</v>
      </c>
      <c r="AL448" t="s">
        <v>124</v>
      </c>
      <c r="AM448">
        <v>8202</v>
      </c>
      <c r="AN448" t="s">
        <v>132</v>
      </c>
      <c r="AO448" s="2">
        <v>45692</v>
      </c>
      <c r="AP448">
        <v>3</v>
      </c>
      <c r="AQ448">
        <v>0.82</v>
      </c>
    </row>
    <row r="449" spans="1:43" x14ac:dyDescent="0.25">
      <c r="A449" t="s">
        <v>721</v>
      </c>
      <c r="B449">
        <f ca="1">_xll.BDH(A449,"BEST_EPS",$B$2,$B$2,"BEST_FPERIOD_OVERRIDE=1bf","fill=previous","Days=A")</f>
        <v>0.98199999999999998</v>
      </c>
      <c r="C449">
        <f ca="1">_xll.BDH(A449,"BEST_EPS",$B$2,$B$2,"BEST_FPERIOD_OVERRIDE=2bf","fill=previous","Days=A")</f>
        <v>1.1240000000000001</v>
      </c>
      <c r="D449">
        <f ca="1">_xll.BDH(A449,"BEST_EPS",$B$2,$B$2,"BEST_FPERIOD_OVERRIDE=3bf","fill=previous","Days=A")</f>
        <v>1.2689999999999999</v>
      </c>
      <c r="E449">
        <f ca="1">_xll.BDH(A449,"BEST_TARGET_PRICE",$B$2,$B$2,"fill=previous","Days=A")</f>
        <v>31.75</v>
      </c>
      <c r="F449">
        <f ca="1">_xll.BDH($A449,F$84,$B$2,$B$2,"Dir=V","Dts=H")</f>
        <v>32.549999999999997</v>
      </c>
      <c r="G449">
        <f ca="1">_xll.BDH($A449,G$84,$B$2,$B$2,"Dir=V","Dts=H")</f>
        <v>32.659999999999997</v>
      </c>
      <c r="H449">
        <f ca="1">_xll.BDH($A449,H$84,$B$2,$B$2,"Dir=V","Dts=H")</f>
        <v>32.024999999999999</v>
      </c>
      <c r="I449">
        <f ca="1">_xll.BDH($A449,I$84,$B$2,$B$2,"Dir=V","Dts=H")</f>
        <v>32.07</v>
      </c>
      <c r="J449">
        <f t="shared" ca="1" si="11"/>
        <v>24.5</v>
      </c>
      <c r="K449">
        <f t="shared" ca="1" si="12"/>
        <v>26.5</v>
      </c>
      <c r="L449" t="str">
        <f ca="1">_xll.BDS(A449,"BEST_ANALYST_RECS_BULK","headers=n","startrow",MATCH(1,_xll.BDS(A449,"BEST_ANALYST_RECS_BULK","headers=n","endcol=9","startcol=9","array=t"),0),"endrow",MATCH(1,_xll.BDS(A449,"BEST_ANALYST_RECS_BULK","headers=n","endcol=9","startcol=9","array=t"),0),"cols=10;rows=1")</f>
        <v>Morningstar</v>
      </c>
      <c r="M449" t="s">
        <v>722</v>
      </c>
      <c r="N449" t="s">
        <v>147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-7.65</v>
      </c>
      <c r="W449" t="e">
        <f ca="1">_xll.BDS(A449,"BEST_ANALYST_RECS_BULK","headers=n","startrow",MATCH(2,_xll.BDS(A449,"BEST_ANALYST_RECS_BULK","headers=n","endcol=9","startcol=9","array=t"),0),"endrow",MATCH(2,_xll.BDS(A449,"BEST_ANALYST_RECS_BULK","headers=n","endcol=9","startcol=9","array=t"),0),"cols=10;rows=1")</f>
        <v>#N/A</v>
      </c>
      <c r="X449" t="s">
        <v>632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f ca="1">_xll.BDS(A449,"BEST_ANALYST_RECS_BULK","headers=n","startrow",MATCH(3,_xll.BDS(A449,"BEST_ANALYST_RECS_BULK","headers=n","endcol=9","startcol=9","array=t"),0),"endrow",MATCH(3,_xll.BDS(A449,"BEST_ANALYST_RECS_BULK","headers=n","endcol=9","startcol=9","array=t"),0),"cols=10;rows=1")</f>
        <v>#N/A</v>
      </c>
      <c r="AI449" t="s">
        <v>1316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720</v>
      </c>
      <c r="B450">
        <f ca="1">_xll.BDH(A450,"BEST_EPS",$B$2,$B$2,"BEST_FPERIOD_OVERRIDE=1bf","fill=previous","Days=A")</f>
        <v>0.98199999999999998</v>
      </c>
      <c r="C450">
        <f ca="1">_xll.BDH(A450,"BEST_EPS",$B$2,$B$2,"BEST_FPERIOD_OVERRIDE=2bf","fill=previous","Days=A")</f>
        <v>1.1240000000000001</v>
      </c>
      <c r="D450">
        <f ca="1">_xll.BDH(A450,"BEST_EPS",$B$2,$B$2,"BEST_FPERIOD_OVERRIDE=3bf","fill=previous","Days=A")</f>
        <v>1.2689999999999999</v>
      </c>
      <c r="E450">
        <f ca="1">_xll.BDH(A450,"BEST_TARGET_PRICE",$B$2,$B$2,"fill=previous","Days=A")</f>
        <v>35.85</v>
      </c>
      <c r="F450">
        <f ca="1">_xll.BDH($A450,F$84,$B$2,$B$2,"Dir=V","Dts=H")</f>
        <v>28.58</v>
      </c>
      <c r="G450">
        <f ca="1">_xll.BDH($A450,G$84,$B$2,$B$2,"Dir=V","Dts=H")</f>
        <v>28.77</v>
      </c>
      <c r="H450">
        <f ca="1">_xll.BDH($A450,H$84,$B$2,$B$2,"Dir=V","Dts=H")</f>
        <v>28.184999999999999</v>
      </c>
      <c r="I450">
        <f ca="1">_xll.BDH($A450,I$84,$B$2,$B$2,"Dir=V","Dts=H")</f>
        <v>28.36</v>
      </c>
      <c r="J450">
        <f t="shared" ca="1" si="11"/>
        <v>36.5</v>
      </c>
      <c r="K450">
        <f t="shared" ca="1" si="12"/>
        <v>38</v>
      </c>
      <c r="L450" t="str">
        <f ca="1">_xll.BDS(A450,"BEST_ANALYST_RECS_BULK","headers=n","startrow",MATCH(1,_xll.BDS(A450,"BEST_ANALYST_RECS_BULK","headers=n","endcol=9","startcol=9","array=t"),0),"endrow",MATCH(1,_xll.BDS(A450,"BEST_ANALYST_RECS_BULK","headers=n","endcol=9","startcol=9","array=t"),0),"cols=10;rows=1")</f>
        <v>ISS-EVA</v>
      </c>
      <c r="M450" t="s">
        <v>157</v>
      </c>
      <c r="N450" t="s">
        <v>126</v>
      </c>
      <c r="O450">
        <v>5</v>
      </c>
      <c r="P450" t="s">
        <v>124</v>
      </c>
      <c r="Q450" t="s">
        <v>143</v>
      </c>
      <c r="R450" t="s">
        <v>125</v>
      </c>
      <c r="S450" s="2">
        <v>45580</v>
      </c>
      <c r="T450">
        <v>1</v>
      </c>
      <c r="U450">
        <v>13.13</v>
      </c>
      <c r="W450" t="e">
        <f ca="1">_xll.BDS(A450,"BEST_ANALYST_RECS_BULK","headers=n","startrow",MATCH(2,_xll.BDS(A450,"BEST_ANALYST_RECS_BULK","headers=n","endcol=9","startcol=9","array=t"),0),"endrow",MATCH(2,_xll.BDS(A450,"BEST_ANALYST_RECS_BULK","headers=n","endcol=9","startcol=9","array=t"),0),"cols=10;rows=1")</f>
        <v>#N/A</v>
      </c>
      <c r="X450" t="s">
        <v>2228</v>
      </c>
      <c r="Y450" t="s">
        <v>165</v>
      </c>
      <c r="Z450">
        <v>5</v>
      </c>
      <c r="AA450" t="s">
        <v>124</v>
      </c>
      <c r="AB450">
        <v>38</v>
      </c>
      <c r="AC450" t="s">
        <v>132</v>
      </c>
      <c r="AD450" s="2">
        <v>45707</v>
      </c>
      <c r="AE450">
        <v>2</v>
      </c>
      <c r="AF450">
        <v>10.75</v>
      </c>
      <c r="AH450" t="str">
        <f ca="1">_xll.BDS(A450,"BEST_ANALYST_RECS_BULK","headers=n","startrow",MATCH(3,_xll.BDS(A450,"BEST_ANALYST_RECS_BULK","headers=n","endcol=9","startcol=9","array=t"),0),"endrow",MATCH(3,_xll.BDS(A450,"BEST_ANALYST_RECS_BULK","headers=n","endcol=9","startcol=9","array=t"),0),"cols=10;rows=1")</f>
        <v>Zacks</v>
      </c>
      <c r="AI450" t="s">
        <v>157</v>
      </c>
      <c r="AJ450" t="s">
        <v>123</v>
      </c>
      <c r="AK450">
        <v>5</v>
      </c>
      <c r="AL450" t="s">
        <v>124</v>
      </c>
      <c r="AM450">
        <v>35</v>
      </c>
      <c r="AN450" t="s">
        <v>132</v>
      </c>
      <c r="AO450" s="2">
        <v>45708</v>
      </c>
      <c r="AP450">
        <v>3</v>
      </c>
      <c r="AQ450">
        <v>8.86</v>
      </c>
    </row>
    <row r="451" spans="1:43" x14ac:dyDescent="0.25">
      <c r="A451" t="s">
        <v>393</v>
      </c>
      <c r="B451">
        <f ca="1">_xll.BDH(A451,"BEST_EPS",$B$2,$B$2,"BEST_FPERIOD_OVERRIDE=1bf","fill=previous","Days=A")</f>
        <v>12.053000000000001</v>
      </c>
      <c r="C451">
        <f ca="1">_xll.BDH(A451,"BEST_EPS",$B$2,$B$2,"BEST_FPERIOD_OVERRIDE=2bf","fill=previous","Days=A")</f>
        <v>14.412000000000001</v>
      </c>
      <c r="D451">
        <f ca="1">_xll.BDH(A451,"BEST_EPS",$B$2,$B$2,"BEST_FPERIOD_OVERRIDE=3bf","fill=previous","Days=A")</f>
        <v>16.805</v>
      </c>
      <c r="E451">
        <f ca="1">_xll.BDH(A451,"BEST_TARGET_PRICE",$B$2,$B$2,"fill=previous","Days=A")</f>
        <v>253.53399999999999</v>
      </c>
      <c r="F451">
        <f ca="1">_xll.BDH($A451,F$84,$B$2,$B$2,"Dir=V","Dts=H")</f>
        <v>234.53</v>
      </c>
      <c r="G451">
        <f ca="1">_xll.BDH($A451,G$84,$B$2,$B$2,"Dir=V","Dts=H")</f>
        <v>235.7</v>
      </c>
      <c r="H451">
        <f ca="1">_xll.BDH($A451,H$84,$B$2,$B$2,"Dir=V","Dts=H")</f>
        <v>228.02</v>
      </c>
      <c r="I451">
        <f ca="1">_xll.BDH($A451,I$84,$B$2,$B$2,"Dir=V","Dts=H")</f>
        <v>228.56</v>
      </c>
      <c r="J451">
        <f t="shared" ca="1" si="11"/>
        <v>256.66666666666669</v>
      </c>
      <c r="K451">
        <f t="shared" ca="1" si="12"/>
        <v>255</v>
      </c>
      <c r="L451" t="str">
        <f ca="1">_xll.BDS(A451,"BEST_ANALYST_RECS_BULK","headers=n","startrow",MATCH(1,_xll.BDS(A451,"BEST_ANALYST_RECS_BULK","headers=n","endcol=9","startcol=9","array=t"),0),"endrow",MATCH(1,_xll.BDS(A451,"BEST_ANALYST_RECS_BULK","headers=n","endcol=9","startcol=9","array=t"),0),"cols=10;rows=1")</f>
        <v>AlphaValue/Baader Europe</v>
      </c>
      <c r="M451" t="s">
        <v>2089</v>
      </c>
      <c r="N451" t="s">
        <v>1323</v>
      </c>
      <c r="O451">
        <v>2</v>
      </c>
      <c r="P451" t="s">
        <v>139</v>
      </c>
      <c r="Q451">
        <v>255</v>
      </c>
      <c r="R451" t="s">
        <v>141</v>
      </c>
      <c r="S451" s="2">
        <v>45708</v>
      </c>
      <c r="T451">
        <v>1</v>
      </c>
      <c r="U451">
        <v>37.11</v>
      </c>
      <c r="W451" t="str">
        <f ca="1">_xll.BDS(A451,"BEST_ANALYST_RECS_BULK","headers=n","startrow",MATCH(2,_xll.BDS(A451,"BEST_ANALYST_RECS_BULK","headers=n","endcol=9","startcol=9","array=t"),0),"endrow",MATCH(2,_xll.BDS(A451,"BEST_ANALYST_RECS_BULK","headers=n","endcol=9","startcol=9","array=t"),0),"cols=10;rows=1")</f>
        <v>Morgan Stanley</v>
      </c>
      <c r="X451" t="s">
        <v>189</v>
      </c>
      <c r="Y451" t="s">
        <v>165</v>
      </c>
      <c r="Z451">
        <v>5</v>
      </c>
      <c r="AA451" t="s">
        <v>124</v>
      </c>
      <c r="AB451">
        <v>257</v>
      </c>
      <c r="AC451" t="s">
        <v>132</v>
      </c>
      <c r="AD451" s="2">
        <v>45706</v>
      </c>
      <c r="AE451">
        <v>2</v>
      </c>
      <c r="AF451">
        <v>10.51</v>
      </c>
      <c r="AH451" t="str">
        <f ca="1">_xll.BDS(A451,"BEST_ANALYST_RECS_BULK","headers=n","startrow",MATCH(3,_xll.BDS(A451,"BEST_ANALYST_RECS_BULK","headers=n","endcol=9","startcol=9","array=t"),0),"endrow",MATCH(3,_xll.BDS(A451,"BEST_ANALYST_RECS_BULK","headers=n","endcol=9","startcol=9","array=t"),0),"cols=10;rows=1")</f>
        <v>Zacks</v>
      </c>
      <c r="AI451" t="s">
        <v>157</v>
      </c>
      <c r="AJ451" t="s">
        <v>138</v>
      </c>
      <c r="AK451">
        <v>3</v>
      </c>
      <c r="AL451" t="s">
        <v>124</v>
      </c>
      <c r="AM451">
        <v>258</v>
      </c>
      <c r="AN451" t="s">
        <v>132</v>
      </c>
      <c r="AO451" s="2">
        <v>45708</v>
      </c>
      <c r="AP451">
        <v>3</v>
      </c>
      <c r="AQ451">
        <v>9.24</v>
      </c>
    </row>
    <row r="452" spans="1:43" x14ac:dyDescent="0.25">
      <c r="A452" t="s">
        <v>405</v>
      </c>
      <c r="B452">
        <f ca="1">_xll.BDH(A452,"BEST_EPS",$B$2,$B$2,"BEST_FPERIOD_OVERRIDE=1bf","fill=previous","Days=A")</f>
        <v>1.61</v>
      </c>
      <c r="C452">
        <f ca="1">_xll.BDH(A452,"BEST_EPS",$B$2,$B$2,"BEST_FPERIOD_OVERRIDE=2bf","fill=previous","Days=A")</f>
        <v>1.704</v>
      </c>
      <c r="D452">
        <f ca="1">_xll.BDH(A452,"BEST_EPS",$B$2,$B$2,"BEST_FPERIOD_OVERRIDE=3bf","fill=previous","Days=A")</f>
        <v>1.7649999999999999</v>
      </c>
      <c r="E452">
        <f ca="1">_xll.BDH(A452,"BEST_TARGET_PRICE",$B$2,$B$2,"fill=previous","Days=A")</f>
        <v>61.526000000000003</v>
      </c>
      <c r="F452">
        <f ca="1">_xll.BDH($A452,F$84,$B$2,$B$2,"Dir=V","Dts=H")</f>
        <v>55.69</v>
      </c>
      <c r="G452">
        <f ca="1">_xll.BDH($A452,G$84,$B$2,$B$2,"Dir=V","Dts=H")</f>
        <v>56.46</v>
      </c>
      <c r="H452">
        <f ca="1">_xll.BDH($A452,H$84,$B$2,$B$2,"Dir=V","Dts=H")</f>
        <v>54.13</v>
      </c>
      <c r="I452">
        <f ca="1">_xll.BDH($A452,I$84,$B$2,$B$2,"Dir=V","Dts=H")</f>
        <v>56.24</v>
      </c>
      <c r="J452">
        <f t="shared" ca="1" si="11"/>
        <v>58</v>
      </c>
      <c r="K452">
        <f t="shared" ca="1" si="12"/>
        <v>63</v>
      </c>
      <c r="L452" t="str">
        <f ca="1">_xll.BDS(A452,"BEST_ANALYST_RECS_BULK","headers=n","startrow",MATCH(1,_xll.BDS(A452,"BEST_ANALYST_RECS_BULK","headers=n","endcol=9","startcol=9","array=t"),0),"endrow",MATCH(1,_xll.BDS(A452,"BEST_ANALYST_RECS_BULK","headers=n","endcol=9","startcol=9","array=t"),0),"cols=10;rows=1")</f>
        <v>Morningstar</v>
      </c>
      <c r="M452" t="s">
        <v>406</v>
      </c>
      <c r="N452" t="s">
        <v>126</v>
      </c>
      <c r="O452">
        <v>5</v>
      </c>
      <c r="P452" t="s">
        <v>124</v>
      </c>
      <c r="Q452">
        <v>75</v>
      </c>
      <c r="R452" t="s">
        <v>125</v>
      </c>
      <c r="S452" s="2">
        <v>45713</v>
      </c>
      <c r="T452">
        <v>1</v>
      </c>
      <c r="U452">
        <v>14.51</v>
      </c>
      <c r="W452" t="str">
        <f ca="1">_xll.BDS(A452,"BEST_ANALYST_RECS_BULK","headers=n","startrow",MATCH(2,_xll.BDS(A452,"BEST_ANALYST_RECS_BULK","headers=n","endcol=9","startcol=9","array=t"),0),"endrow",MATCH(2,_xll.BDS(A452,"BEST_ANALYST_RECS_BULK","headers=n","endcol=9","startcol=9","array=t"),0),"cols=10;rows=1")</f>
        <v>Mizuho Securities</v>
      </c>
      <c r="X452" t="s">
        <v>407</v>
      </c>
      <c r="Y452" t="s">
        <v>138</v>
      </c>
      <c r="Z452">
        <v>3</v>
      </c>
      <c r="AA452" t="s">
        <v>124</v>
      </c>
      <c r="AB452">
        <v>54</v>
      </c>
      <c r="AC452" t="s">
        <v>125</v>
      </c>
      <c r="AD452" s="2">
        <v>45712</v>
      </c>
      <c r="AE452">
        <v>2</v>
      </c>
      <c r="AF452">
        <v>12.06</v>
      </c>
      <c r="AH452" t="str">
        <f ca="1">_xll.BDS(A452,"BEST_ANALYST_RECS_BULK","headers=n","startrow",MATCH(3,_xll.BDS(A452,"BEST_ANALYST_RECS_BULK","headers=n","endcol=9","startcol=9","array=t"),0),"endrow",MATCH(3,_xll.BDS(A452,"BEST_ANALYST_RECS_BULK","headers=n","endcol=9","startcol=9","array=t"),0),"cols=10;rows=1")</f>
        <v>Citi</v>
      </c>
      <c r="AI452" t="s">
        <v>383</v>
      </c>
      <c r="AJ452" t="s">
        <v>138</v>
      </c>
      <c r="AK452">
        <v>3</v>
      </c>
      <c r="AL452" t="s">
        <v>124</v>
      </c>
      <c r="AM452">
        <v>61.5</v>
      </c>
      <c r="AN452" t="s">
        <v>125</v>
      </c>
      <c r="AO452" s="2">
        <v>45713</v>
      </c>
      <c r="AP452">
        <v>3</v>
      </c>
      <c r="AQ452">
        <v>0</v>
      </c>
    </row>
    <row r="453" spans="1:43" x14ac:dyDescent="0.25">
      <c r="A453" t="s">
        <v>480</v>
      </c>
      <c r="B453">
        <f ca="1">_xll.BDH(A453,"BEST_EPS",$B$2,$B$2,"BEST_FPERIOD_OVERRIDE=1bf","fill=previous","Days=A")</f>
        <v>5.7939999999999996</v>
      </c>
      <c r="C453">
        <f ca="1">_xll.BDH(A453,"BEST_EPS",$B$2,$B$2,"BEST_FPERIOD_OVERRIDE=2bf","fill=previous","Days=A")</f>
        <v>6.798</v>
      </c>
      <c r="D453">
        <f ca="1">_xll.BDH(A453,"BEST_EPS",$B$2,$B$2,"BEST_FPERIOD_OVERRIDE=3bf","fill=previous","Days=A")</f>
        <v>7.6539999999999999</v>
      </c>
      <c r="E453">
        <f ca="1">_xll.BDH(A453,"BEST_TARGET_PRICE",$B$2,$B$2,"fill=previous","Days=A")</f>
        <v>197.19</v>
      </c>
      <c r="F453">
        <f ca="1">_xll.BDH($A453,F$84,$B$2,$B$2,"Dir=V","Dts=H")</f>
        <v>180.71</v>
      </c>
      <c r="G453">
        <f ca="1">_xll.BDH($A453,G$84,$B$2,$B$2,"Dir=V","Dts=H")</f>
        <v>182.73</v>
      </c>
      <c r="H453">
        <f ca="1">_xll.BDH($A453,H$84,$B$2,$B$2,"Dir=V","Dts=H")</f>
        <v>178.05</v>
      </c>
      <c r="I453">
        <f ca="1">_xll.BDH($A453,I$84,$B$2,$B$2,"Dir=V","Dts=H")</f>
        <v>179.88</v>
      </c>
      <c r="J453">
        <f t="shared" ca="1" si="11"/>
        <v>171</v>
      </c>
      <c r="K453">
        <f t="shared" ca="1" si="12"/>
        <v>175</v>
      </c>
      <c r="L453" t="str">
        <f ca="1">_xll.BDS(A453,"BEST_ANALYST_RECS_BULK","headers=n","startrow",MATCH(1,_xll.BDS(A453,"BEST_ANALYST_RECS_BULK","headers=n","endcol=9","startcol=9","array=t"),0),"endrow",MATCH(1,_xll.BDS(A453,"BEST_ANALYST_RECS_BULK","headers=n","endcol=9","startcol=9","array=t"),0),"cols=10;rows=1")</f>
        <v>Vertical Research Partners</v>
      </c>
      <c r="M453" t="s">
        <v>252</v>
      </c>
      <c r="N453" t="s">
        <v>142</v>
      </c>
      <c r="O453">
        <v>3</v>
      </c>
      <c r="P453" t="s">
        <v>124</v>
      </c>
      <c r="Q453">
        <v>175</v>
      </c>
      <c r="R453" t="s">
        <v>125</v>
      </c>
      <c r="S453" s="2">
        <v>45708</v>
      </c>
      <c r="T453">
        <v>1</v>
      </c>
      <c r="U453">
        <v>17.02</v>
      </c>
      <c r="W453" t="str">
        <f ca="1">_xll.BDS(A453,"BEST_ANALYST_RECS_BULK","headers=n","startrow",MATCH(2,_xll.BDS(A453,"BEST_ANALYST_RECS_BULK","headers=n","endcol=9","startcol=9","array=t"),0),"endrow",MATCH(2,_xll.BDS(A453,"BEST_ANALYST_RECS_BULK","headers=n","endcol=9","startcol=9","array=t"),0),"cols=10;rows=1")</f>
        <v>Morningstar</v>
      </c>
      <c r="X453" t="s">
        <v>296</v>
      </c>
      <c r="Y453" t="s">
        <v>147</v>
      </c>
      <c r="Z453">
        <v>1</v>
      </c>
      <c r="AA453" t="s">
        <v>124</v>
      </c>
      <c r="AB453">
        <v>155</v>
      </c>
      <c r="AC453" t="s">
        <v>125</v>
      </c>
      <c r="AD453" s="2">
        <v>45707</v>
      </c>
      <c r="AE453">
        <v>2</v>
      </c>
      <c r="AF453">
        <v>16.89</v>
      </c>
      <c r="AH453" t="str">
        <f ca="1">_xll.BDS(A453,"BEST_ANALYST_RECS_BULK","headers=n","startrow",MATCH(3,_xll.BDS(A453,"BEST_ANALYST_RECS_BULK","headers=n","endcol=9","startcol=9","array=t"),0),"endrow",MATCH(3,_xll.BDS(A453,"BEST_ANALYST_RECS_BULK","headers=n","endcol=9","startcol=9","array=t"),0),"cols=10;rows=1")</f>
        <v>Zacks</v>
      </c>
      <c r="AI453" t="s">
        <v>157</v>
      </c>
      <c r="AJ453" t="s">
        <v>196</v>
      </c>
      <c r="AK453">
        <v>1</v>
      </c>
      <c r="AL453" t="s">
        <v>139</v>
      </c>
      <c r="AM453">
        <v>167</v>
      </c>
      <c r="AN453" t="s">
        <v>132</v>
      </c>
      <c r="AO453" s="2">
        <v>45695</v>
      </c>
      <c r="AP453">
        <v>3</v>
      </c>
      <c r="AQ453">
        <v>16.78</v>
      </c>
    </row>
    <row r="454" spans="1:43" x14ac:dyDescent="0.25">
      <c r="A454" t="s">
        <v>415</v>
      </c>
      <c r="B454">
        <f ca="1">_xll.BDH(A454,"BEST_EPS",$B$2,$B$2,"BEST_FPERIOD_OVERRIDE=1bf","fill=previous","Days=A")</f>
        <v>5.9240000000000004</v>
      </c>
      <c r="C454">
        <f ca="1">_xll.BDH(A454,"BEST_EPS",$B$2,$B$2,"BEST_FPERIOD_OVERRIDE=2bf","fill=previous","Days=A")</f>
        <v>6.5279999999999996</v>
      </c>
      <c r="D454">
        <f ca="1">_xll.BDH(A454,"BEST_EPS",$B$2,$B$2,"BEST_FPERIOD_OVERRIDE=3bf","fill=previous","Days=A")</f>
        <v>7.0869999999999997</v>
      </c>
      <c r="E454">
        <f ca="1">_xll.BDH(A454,"BEST_TARGET_PRICE",$B$2,$B$2,"fill=previous","Days=A")</f>
        <v>112.235</v>
      </c>
      <c r="F454">
        <f ca="1">_xll.BDH($A454,F$84,$B$2,$B$2,"Dir=V","Dts=H")</f>
        <v>98.16</v>
      </c>
      <c r="G454">
        <f ca="1">_xll.BDH($A454,G$84,$B$2,$B$2,"Dir=V","Dts=H")</f>
        <v>98.88</v>
      </c>
      <c r="H454">
        <f ca="1">_xll.BDH($A454,H$84,$B$2,$B$2,"Dir=V","Dts=H")</f>
        <v>92.36</v>
      </c>
      <c r="I454">
        <f ca="1">_xll.BDH($A454,I$84,$B$2,$B$2,"Dir=V","Dts=H")</f>
        <v>95.77</v>
      </c>
      <c r="J454">
        <f t="shared" ca="1" si="11"/>
        <v>107</v>
      </c>
      <c r="K454">
        <f t="shared" ca="1" si="12"/>
        <v>107</v>
      </c>
      <c r="L454" t="str">
        <f ca="1">_xll.BDS(A454,"BEST_ANALYST_RECS_BULK","headers=n","startrow",MATCH(1,_xll.BDS(A454,"BEST_ANALYST_RECS_BULK","headers=n","endcol=9","startcol=9","array=t"),0),"endrow",MATCH(1,_xll.BDS(A454,"BEST_ANALYST_RECS_BULK","headers=n","endcol=9","startcol=9","array=t"),0),"cols=10;rows=1")</f>
        <v>Raymond James</v>
      </c>
      <c r="M454" t="s">
        <v>2118</v>
      </c>
      <c r="N454" t="s">
        <v>123</v>
      </c>
      <c r="O454">
        <v>5</v>
      </c>
      <c r="P454" t="s">
        <v>124</v>
      </c>
      <c r="Q454">
        <v>122</v>
      </c>
      <c r="R454" t="s">
        <v>125</v>
      </c>
      <c r="S454" s="2">
        <v>45713</v>
      </c>
      <c r="T454">
        <v>1</v>
      </c>
      <c r="U454">
        <v>40.72</v>
      </c>
      <c r="W454" t="str">
        <f ca="1">_xll.BDS(A454,"BEST_ANALYST_RECS_BULK","headers=n","startrow",MATCH(2,_xll.BDS(A454,"BEST_ANALYST_RECS_BULK","headers=n","endcol=9","startcol=9","array=t"),0),"endrow",MATCH(2,_xll.BDS(A454,"BEST_ANALYST_RECS_BULK","headers=n","endcol=9","startcol=9","array=t"),0),"cols=10;rows=1")</f>
        <v>Wells Fargo</v>
      </c>
      <c r="X454" t="s">
        <v>1458</v>
      </c>
      <c r="Y454" t="s">
        <v>181</v>
      </c>
      <c r="Z454">
        <v>3</v>
      </c>
      <c r="AA454" t="s">
        <v>124</v>
      </c>
      <c r="AB454">
        <v>107</v>
      </c>
      <c r="AC454" t="s">
        <v>125</v>
      </c>
      <c r="AD454" s="2">
        <v>45712</v>
      </c>
      <c r="AE454">
        <v>2</v>
      </c>
      <c r="AF454">
        <v>38.57</v>
      </c>
      <c r="AH454" t="e">
        <f ca="1">_xll.BDS(A454,"BEST_ANALYST_RECS_BULK","headers=n","startrow",MATCH(3,_xll.BDS(A454,"BEST_ANALYST_RECS_BULK","headers=n","endcol=9","startcol=9","array=t"),0),"endrow",MATCH(3,_xll.BDS(A454,"BEST_ANALYST_RECS_BULK","headers=n","endcol=9","startcol=9","array=t"),0),"cols=10;rows=1")</f>
        <v>#N/A</v>
      </c>
      <c r="AI454" t="s">
        <v>1339</v>
      </c>
      <c r="AJ454" t="s">
        <v>126</v>
      </c>
      <c r="AK454">
        <v>5</v>
      </c>
      <c r="AL454" t="s">
        <v>124</v>
      </c>
      <c r="AM454">
        <v>107</v>
      </c>
      <c r="AN454" t="s">
        <v>125</v>
      </c>
      <c r="AO454" s="2">
        <v>45693</v>
      </c>
      <c r="AP454">
        <v>3</v>
      </c>
      <c r="AQ454">
        <v>45.39</v>
      </c>
    </row>
    <row r="455" spans="1:43" x14ac:dyDescent="0.25">
      <c r="A455" t="s">
        <v>657</v>
      </c>
      <c r="B455">
        <f ca="1">_xll.BDH(A455,"BEST_EPS",$B$2,$B$2,"BEST_FPERIOD_OVERRIDE=1bf","fill=previous","Days=A")</f>
        <v>8.5009999999999994</v>
      </c>
      <c r="C455">
        <f ca="1">_xll.BDH(A455,"BEST_EPS",$B$2,$B$2,"BEST_FPERIOD_OVERRIDE=2bf","fill=previous","Days=A")</f>
        <v>9.15</v>
      </c>
      <c r="D455">
        <f ca="1">_xll.BDH(A455,"BEST_EPS",$B$2,$B$2,"BEST_FPERIOD_OVERRIDE=3bf","fill=previous","Days=A")</f>
        <v>9.5440000000000005</v>
      </c>
      <c r="E455">
        <f ca="1">_xll.BDH(A455,"BEST_TARGET_PRICE",$B$2,$B$2,"fill=previous","Days=A")</f>
        <v>106.90900000000001</v>
      </c>
      <c r="F455">
        <f ca="1">_xll.BDH($A455,F$84,$B$2,$B$2,"Dir=V","Dts=H")</f>
        <v>83.96</v>
      </c>
      <c r="G455">
        <f ca="1">_xll.BDH($A455,G$84,$B$2,$B$2,"Dir=V","Dts=H")</f>
        <v>84.71</v>
      </c>
      <c r="H455">
        <f ca="1">_xll.BDH($A455,H$84,$B$2,$B$2,"Dir=V","Dts=H")</f>
        <v>83.43</v>
      </c>
      <c r="I455">
        <f ca="1">_xll.BDH($A455,I$84,$B$2,$B$2,"Dir=V","Dts=H")</f>
        <v>83.87</v>
      </c>
      <c r="J455">
        <f t="shared" ca="1" si="11"/>
        <v>102.26666666666667</v>
      </c>
      <c r="K455">
        <f t="shared" ca="1" si="12"/>
        <v>99</v>
      </c>
      <c r="L455" t="str">
        <f ca="1">_xll.BDS(A455,"BEST_ANALYST_RECS_BULK","headers=n","startrow",MATCH(1,_xll.BDS(A455,"BEST_ANALYST_RECS_BULK","headers=n","endcol=9","startcol=9","array=t"),0),"endrow",MATCH(1,_xll.BDS(A455,"BEST_ANALYST_RECS_BULK","headers=n","endcol=9","startcol=9","array=t"),0),"cols=10;rows=1")</f>
        <v>Wells Fargo</v>
      </c>
      <c r="M455" t="s">
        <v>1442</v>
      </c>
      <c r="N455" t="s">
        <v>181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str">
        <f ca="1">_xll.BDS(A455,"BEST_ANALYST_RECS_BULK","headers=n","startrow",MATCH(2,_xll.BDS(A455,"BEST_ANALYST_RECS_BULK","headers=n","endcol=9","startcol=9","array=t"),0),"endrow",MATCH(2,_xll.BDS(A455,"BEST_ANALYST_RECS_BULK","headers=n","endcol=9","startcol=9","array=t"),0),"cols=10;rows=1")</f>
        <v>Baptista Research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8.5500000000000007</v>
      </c>
      <c r="AH455" t="e">
        <f ca="1">_xll.BDS(A455,"BEST_ANALYST_RECS_BULK","headers=n","startrow",MATCH(3,_xll.BDS(A455,"BEST_ANALYST_RECS_BULK","headers=n","endcol=9","startcol=9","array=t"),0),"endrow",MATCH(3,_xll.BDS(A455,"BEST_ANALYST_RECS_BULK","headers=n","endcol=9","startcol=9","array=t"),0),"cols=10;rows=1")</f>
        <v>#N/A</v>
      </c>
      <c r="AI455" t="s">
        <v>157</v>
      </c>
      <c r="AJ455" t="s">
        <v>138</v>
      </c>
      <c r="AK455">
        <v>3</v>
      </c>
      <c r="AL455" t="s">
        <v>124</v>
      </c>
      <c r="AM455">
        <v>89</v>
      </c>
      <c r="AN455" t="s">
        <v>132</v>
      </c>
      <c r="AO455" s="2">
        <v>45698</v>
      </c>
      <c r="AP455">
        <v>3</v>
      </c>
      <c r="AQ455">
        <v>0</v>
      </c>
    </row>
    <row r="456" spans="1:43" x14ac:dyDescent="0.25">
      <c r="A456" t="s">
        <v>540</v>
      </c>
      <c r="B456">
        <f ca="1">_xll.BDH(A456,"BEST_EPS",$B$2,$B$2,"BEST_FPERIOD_OVERRIDE=1bf","fill=previous","Days=A")</f>
        <v>2.7120000000000002</v>
      </c>
      <c r="C456">
        <f ca="1">_xll.BDH(A456,"BEST_EPS",$B$2,$B$2,"BEST_FPERIOD_OVERRIDE=2bf","fill=previous","Days=A")</f>
        <v>4.0339999999999998</v>
      </c>
      <c r="D456">
        <f ca="1">_xll.BDH(A456,"BEST_EPS",$B$2,$B$2,"BEST_FPERIOD_OVERRIDE=3bf","fill=previous","Days=A")</f>
        <v>5.6879999999999997</v>
      </c>
      <c r="E456">
        <f ca="1">_xll.BDH(A456,"BEST_TARGET_PRICE",$B$2,$B$2,"fill=previous","Days=A")</f>
        <v>59.593000000000004</v>
      </c>
      <c r="F456">
        <f ca="1">_xll.BDH($A456,F$84,$B$2,$B$2,"Dir=V","Dts=H")</f>
        <v>53.63</v>
      </c>
      <c r="G456">
        <f ca="1">_xll.BDH($A456,G$84,$B$2,$B$2,"Dir=V","Dts=H")</f>
        <v>53.95</v>
      </c>
      <c r="H456">
        <f ca="1">_xll.BDH($A456,H$84,$B$2,$B$2,"Dir=V","Dts=H")</f>
        <v>51.06</v>
      </c>
      <c r="I456">
        <f ca="1">_xll.BDH($A456,I$84,$B$2,$B$2,"Dir=V","Dts=H")</f>
        <v>51.22</v>
      </c>
      <c r="J456">
        <f t="shared" ca="1" si="11"/>
        <v>53</v>
      </c>
      <c r="K456">
        <f t="shared" ca="1" si="12"/>
        <v>44</v>
      </c>
      <c r="L456" t="str">
        <f ca="1">_xll.BDS(A456,"BEST_ANALYST_RECS_BULK","headers=n","startrow",MATCH(1,_xll.BDS(A456,"BEST_ANALYST_RECS_BULK","headers=n","endcol=9","startcol=9","array=t"),0),"endrow",MATCH(1,_xll.BDS(A456,"BEST_ANALYST_RECS_BULK","headers=n","endcol=9","startcol=9","array=t"),0),"cols=10;rows=1")</f>
        <v>Morgan Stanley</v>
      </c>
      <c r="M456" t="s">
        <v>189</v>
      </c>
      <c r="N456" t="s">
        <v>1399</v>
      </c>
      <c r="O456">
        <v>1</v>
      </c>
      <c r="P456" t="s">
        <v>124</v>
      </c>
      <c r="Q456">
        <v>44</v>
      </c>
      <c r="R456" t="s">
        <v>132</v>
      </c>
      <c r="S456" s="2">
        <v>45698</v>
      </c>
      <c r="T456">
        <v>1</v>
      </c>
      <c r="U456">
        <v>30.28</v>
      </c>
      <c r="W456" t="str">
        <f ca="1">_xll.BDS(A456,"BEST_ANALYST_RECS_BULK","headers=n","startrow",MATCH(2,_xll.BDS(A456,"BEST_ANALYST_RECS_BULK","headers=n","endcol=9","startcol=9","array=t"),0),"endrow",MATCH(2,_xll.BDS(A456,"BEST_ANALYST_RECS_BULK","headers=n","endcol=9","startcol=9","array=t"),0),"cols=10;rows=1")</f>
        <v>BNP Paribas Exane</v>
      </c>
      <c r="X456" t="s">
        <v>1380</v>
      </c>
      <c r="Y456" t="s">
        <v>196</v>
      </c>
      <c r="Z456">
        <v>1</v>
      </c>
      <c r="AA456" t="s">
        <v>124</v>
      </c>
      <c r="AB456">
        <v>43</v>
      </c>
      <c r="AC456" t="s">
        <v>125</v>
      </c>
      <c r="AD456" s="2">
        <v>45712</v>
      </c>
      <c r="AE456">
        <v>2</v>
      </c>
      <c r="AF456">
        <v>12.04</v>
      </c>
      <c r="AH456" t="str">
        <f ca="1">_xll.BDS(A456,"BEST_ANALYST_RECS_BULK","headers=n","startrow",MATCH(3,_xll.BDS(A456,"BEST_ANALYST_RECS_BULK","headers=n","endcol=9","startcol=9","array=t"),0),"endrow",MATCH(3,_xll.BDS(A456,"BEST_ANALYST_RECS_BULK","headers=n","endcol=9","startcol=9","array=t"),0),"cols=10;rows=1")</f>
        <v>Morningstar</v>
      </c>
      <c r="AI456" t="s">
        <v>541</v>
      </c>
      <c r="AJ456" t="s">
        <v>126</v>
      </c>
      <c r="AK456">
        <v>5</v>
      </c>
      <c r="AL456" t="s">
        <v>124</v>
      </c>
      <c r="AM456">
        <v>72</v>
      </c>
      <c r="AN456" t="s">
        <v>125</v>
      </c>
      <c r="AO456" s="2">
        <v>45698</v>
      </c>
      <c r="AP456">
        <v>3</v>
      </c>
      <c r="AQ456">
        <v>9.91</v>
      </c>
    </row>
    <row r="457" spans="1:43" x14ac:dyDescent="0.25">
      <c r="A457" t="s">
        <v>169</v>
      </c>
      <c r="B457">
        <f ca="1">_xll.BDH(A457,"BEST_EPS",$B$2,$B$2,"BEST_FPERIOD_OVERRIDE=1bf","fill=previous","Days=A")</f>
        <v>6.7850000000000001</v>
      </c>
      <c r="C457">
        <f ca="1">_xll.BDH(A457,"BEST_EPS",$B$2,$B$2,"BEST_FPERIOD_OVERRIDE=2bf","fill=previous","Days=A")</f>
        <v>7.8259999999999996</v>
      </c>
      <c r="D457">
        <f ca="1">_xll.BDH(A457,"BEST_EPS",$B$2,$B$2,"BEST_FPERIOD_OVERRIDE=3bf","fill=previous","Days=A")</f>
        <v>9.3390000000000004</v>
      </c>
      <c r="E457">
        <f ca="1">_xll.BDH(A457,"BEST_TARGET_PRICE",$B$2,$B$2,"fill=previous","Days=A")</f>
        <v>196.26499999999999</v>
      </c>
      <c r="F457">
        <f ca="1">_xll.BDH($A457,F$84,$B$2,$B$2,"Dir=V","Dts=H")</f>
        <v>169.29</v>
      </c>
      <c r="G457">
        <f ca="1">_xll.BDH($A457,G$84,$B$2,$B$2,"Dir=V","Dts=H")</f>
        <v>170.6</v>
      </c>
      <c r="H457">
        <f ca="1">_xll.BDH($A457,H$84,$B$2,$B$2,"Dir=V","Dts=H")</f>
        <v>164.441</v>
      </c>
      <c r="I457">
        <f ca="1">_xll.BDH($A457,I$84,$B$2,$B$2,"Dir=V","Dts=H")</f>
        <v>168.54</v>
      </c>
      <c r="J457">
        <f t="shared" ca="1" si="11"/>
        <v>200.65333333333334</v>
      </c>
      <c r="K457">
        <f t="shared" ca="1" si="12"/>
        <v>213</v>
      </c>
      <c r="L457" t="str">
        <f ca="1">_xll.BDS(A457,"BEST_ANALYST_RECS_BULK","headers=n","startrow",MATCH(1,_xll.BDS(A457,"BEST_ANALYST_RECS_BULK","headers=n","endcol=9","startcol=9","array=t"),0),"endrow",MATCH(1,_xll.BDS(A457,"BEST_ANALYST_RECS_BULK","headers=n","endcol=9","startcol=9","array=t"),0),"cols=10;rows=1")</f>
        <v>Bernstein</v>
      </c>
      <c r="M457" t="s">
        <v>2114</v>
      </c>
      <c r="N457" t="s">
        <v>123</v>
      </c>
      <c r="O457">
        <v>5</v>
      </c>
      <c r="P457" t="s">
        <v>124</v>
      </c>
      <c r="Q457">
        <v>213</v>
      </c>
      <c r="R457" t="s">
        <v>125</v>
      </c>
      <c r="S457" s="2">
        <v>45708</v>
      </c>
      <c r="T457">
        <v>1</v>
      </c>
      <c r="U457">
        <v>53.48</v>
      </c>
      <c r="W457" t="str">
        <f ca="1">_xll.BDS(A457,"BEST_ANALYST_RECS_BULK","headers=n","startrow",MATCH(2,_xll.BDS(A457,"BEST_ANALYST_RECS_BULK","headers=n","endcol=9","startcol=9","array=t"),0),"endrow",MATCH(2,_xll.BDS(A457,"BEST_ANALYST_RECS_BULK","headers=n","endcol=9","startcol=9","array=t"),0),"cols=10;rows=1")</f>
        <v>Sadif Investment Analytics</v>
      </c>
      <c r="X457" t="s">
        <v>157</v>
      </c>
      <c r="Y457" t="s">
        <v>142</v>
      </c>
      <c r="Z457">
        <v>3</v>
      </c>
      <c r="AA457" t="s">
        <v>139</v>
      </c>
      <c r="AB457">
        <v>188.96</v>
      </c>
      <c r="AC457" t="s">
        <v>159</v>
      </c>
      <c r="AD457" s="2">
        <v>45674</v>
      </c>
      <c r="AE457">
        <v>2</v>
      </c>
      <c r="AF457">
        <v>45.42</v>
      </c>
      <c r="AH457" t="str">
        <f ca="1">_xll.BDS(A457,"BEST_ANALYST_RECS_BULK","headers=n","startrow",MATCH(3,_xll.BDS(A457,"BEST_ANALYST_RECS_BULK","headers=n","endcol=9","startcol=9","array=t"),0),"endrow",MATCH(3,_xll.BDS(A457,"BEST_ANALYST_RECS_BULK","headers=n","endcol=9","startcol=9","array=t"),0),"cols=10;rows=1")</f>
        <v>Argus Research Company</v>
      </c>
      <c r="AI457" t="s">
        <v>706</v>
      </c>
      <c r="AJ457" t="s">
        <v>126</v>
      </c>
      <c r="AK457">
        <v>5</v>
      </c>
      <c r="AL457" t="s">
        <v>124</v>
      </c>
      <c r="AM457">
        <v>200</v>
      </c>
      <c r="AN457" t="s">
        <v>125</v>
      </c>
      <c r="AO457" s="2">
        <v>45637</v>
      </c>
      <c r="AP457">
        <v>3</v>
      </c>
      <c r="AQ457">
        <v>36.880000000000003</v>
      </c>
    </row>
    <row r="458" spans="1:43" x14ac:dyDescent="0.25">
      <c r="A458" t="s">
        <v>369</v>
      </c>
      <c r="B458">
        <f ca="1">_xll.BDH(A458,"BEST_EPS",$B$2,$B$2,"BEST_FPERIOD_OVERRIDE=1bf","fill=previous","Days=A")</f>
        <v>45.070999999999998</v>
      </c>
      <c r="C458">
        <f ca="1">_xll.BDH(A458,"BEST_EPS",$B$2,$B$2,"BEST_FPERIOD_OVERRIDE=2bf","fill=previous","Days=A")</f>
        <v>50.48</v>
      </c>
      <c r="D458">
        <f ca="1">_xll.BDH(A458,"BEST_EPS",$B$2,$B$2,"BEST_FPERIOD_OVERRIDE=3bf","fill=previous","Days=A")</f>
        <v>56.173000000000002</v>
      </c>
      <c r="E458">
        <f ca="1">_xll.BDH(A458,"BEST_TARGET_PRICE",$B$2,$B$2,"fill=previous","Days=A")</f>
        <v>1423.3910000000001</v>
      </c>
      <c r="F458">
        <f ca="1">_xll.BDH($A458,F$84,$B$2,$B$2,"Dir=V","Dts=H")</f>
        <v>1320.98</v>
      </c>
      <c r="G458">
        <f ca="1">_xll.BDH($A458,G$84,$B$2,$B$2,"Dir=V","Dts=H")</f>
        <v>1348.99</v>
      </c>
      <c r="H458">
        <f ca="1">_xll.BDH($A458,H$84,$B$2,$B$2,"Dir=V","Dts=H")</f>
        <v>1320.0050000000001</v>
      </c>
      <c r="I458">
        <f ca="1">_xll.BDH($A458,I$84,$B$2,$B$2,"Dir=V","Dts=H")</f>
        <v>1346.58</v>
      </c>
      <c r="J458">
        <f t="shared" ca="1" si="11"/>
        <v>1451.5</v>
      </c>
      <c r="K458">
        <f t="shared" ca="1" si="12"/>
        <v>1528</v>
      </c>
      <c r="L458" t="str">
        <f ca="1">_xll.BDS(A458,"BEST_ANALYST_RECS_BULK","headers=n","startrow",MATCH(1,_xll.BDS(A458,"BEST_ANALYST_RECS_BULK","headers=n","endcol=9","startcol=9","array=t"),0),"endrow",MATCH(1,_xll.BDS(A458,"BEST_ANALYST_RECS_BULK","headers=n","endcol=9","startcol=9","array=t"),0),"cols=10;rows=1")</f>
        <v>Evercore ISI</v>
      </c>
      <c r="M458" t="s">
        <v>2279</v>
      </c>
      <c r="N458" t="s">
        <v>123</v>
      </c>
      <c r="O458">
        <v>5</v>
      </c>
      <c r="P458" t="s">
        <v>124</v>
      </c>
      <c r="Q458">
        <v>1375</v>
      </c>
      <c r="R458" t="s">
        <v>125</v>
      </c>
      <c r="S458" s="2">
        <v>45713</v>
      </c>
      <c r="T458">
        <v>1</v>
      </c>
      <c r="U458">
        <v>24.28</v>
      </c>
      <c r="W458" t="e">
        <f ca="1">_xll.BDS(A458,"BEST_ANALYST_RECS_BULK","headers=n","startrow",MATCH(2,_xll.BDS(A458,"BEST_ANALYST_RECS_BULK","headers=n","endcol=9","startcol=9","array=t"),0),"endrow",MATCH(2,_xll.BDS(A458,"BEST_ANALYST_RECS_BULK","headers=n","endcol=9","startcol=9","array=t"),0),"cols=10;rows=1")</f>
        <v>#N/A</v>
      </c>
      <c r="X458" t="s">
        <v>1381</v>
      </c>
      <c r="Y458" t="s">
        <v>126</v>
      </c>
      <c r="Z458">
        <v>5</v>
      </c>
      <c r="AA458" t="s">
        <v>124</v>
      </c>
      <c r="AB458">
        <v>1375</v>
      </c>
      <c r="AC458" t="s">
        <v>125</v>
      </c>
      <c r="AD458" s="2">
        <v>45602</v>
      </c>
      <c r="AE458">
        <v>2</v>
      </c>
      <c r="AF458">
        <v>21.99</v>
      </c>
      <c r="AH458" t="e">
        <f ca="1">_xll.BDS(A458,"BEST_ANALYST_RECS_BULK","headers=n","startrow",MATCH(3,_xll.BDS(A458,"BEST_ANALYST_RECS_BULK","headers=n","endcol=9","startcol=9","array=t"),0),"endrow",MATCH(3,_xll.BDS(A458,"BEST_ANALYST_RECS_BULK","headers=n","endcol=9","startcol=9","array=t"),0),"cols=10;rows=1")</f>
        <v>#N/A</v>
      </c>
      <c r="AI458" t="s">
        <v>157</v>
      </c>
      <c r="AJ458" t="s">
        <v>142</v>
      </c>
      <c r="AK458">
        <v>3</v>
      </c>
      <c r="AL458" t="s">
        <v>139</v>
      </c>
      <c r="AM458" t="s">
        <v>143</v>
      </c>
      <c r="AN458" t="s">
        <v>125</v>
      </c>
      <c r="AO458" s="2">
        <v>45498</v>
      </c>
      <c r="AP458">
        <v>3</v>
      </c>
      <c r="AQ458">
        <v>13.58</v>
      </c>
    </row>
    <row r="459" spans="1:43" x14ac:dyDescent="0.25">
      <c r="A459" t="s">
        <v>503</v>
      </c>
      <c r="B459">
        <f ca="1">_xll.BDH(A459,"BEST_EPS",$B$2,$B$2,"BEST_FPERIOD_OVERRIDE=1bf","fill=previous","Days=A")</f>
        <v>4.1550000000000002</v>
      </c>
      <c r="C459">
        <f ca="1">_xll.BDH(A459,"BEST_EPS",$B$2,$B$2,"BEST_FPERIOD_OVERRIDE=2bf","fill=previous","Days=A")</f>
        <v>4.5860000000000003</v>
      </c>
      <c r="D459">
        <f ca="1">_xll.BDH(A459,"BEST_EPS",$B$2,$B$2,"BEST_FPERIOD_OVERRIDE=3bf","fill=previous","Days=A")</f>
        <v>5.0389999999999997</v>
      </c>
      <c r="E459">
        <f ca="1">_xll.BDH(A459,"BEST_TARGET_PRICE",$B$2,$B$2,"fill=previous","Days=A")</f>
        <v>101.929</v>
      </c>
      <c r="F459">
        <f ca="1">_xll.BDH($A459,F$84,$B$2,$B$2,"Dir=V","Dts=H")</f>
        <v>99.12</v>
      </c>
      <c r="G459">
        <f ca="1">_xll.BDH($A459,G$84,$B$2,$B$2,"Dir=V","Dts=H")</f>
        <v>101.1</v>
      </c>
      <c r="H459">
        <f ca="1">_xll.BDH($A459,H$84,$B$2,$B$2,"Dir=V","Dts=H")</f>
        <v>98.75</v>
      </c>
      <c r="I459">
        <f ca="1">_xll.BDH($A459,I$84,$B$2,$B$2,"Dir=V","Dts=H")</f>
        <v>100.05</v>
      </c>
      <c r="J459">
        <f t="shared" ca="1" si="11"/>
        <v>105.33333333333333</v>
      </c>
      <c r="K459">
        <f t="shared" ca="1" si="12"/>
        <v>104</v>
      </c>
      <c r="L459" t="str">
        <f ca="1">_xll.BDS(A459,"BEST_ANALYST_RECS_BULK","headers=n","startrow",MATCH(1,_xll.BDS(A459,"BEST_ANALYST_RECS_BULK","headers=n","endcol=9","startcol=9","array=t"),0),"endrow",MATCH(1,_xll.BDS(A459,"BEST_ANALYST_RECS_BULK","headers=n","endcol=9","startcol=9","array=t"),0),"cols=10;rows=1")</f>
        <v>Morningstar</v>
      </c>
      <c r="M459" t="s">
        <v>504</v>
      </c>
      <c r="N459" t="s">
        <v>126</v>
      </c>
      <c r="O459">
        <v>5</v>
      </c>
      <c r="P459" t="s">
        <v>124</v>
      </c>
      <c r="Q459">
        <v>104</v>
      </c>
      <c r="R459" t="s">
        <v>125</v>
      </c>
      <c r="S459" s="2">
        <v>45687</v>
      </c>
      <c r="T459">
        <v>1</v>
      </c>
      <c r="U459">
        <v>24.99</v>
      </c>
      <c r="W459" t="str">
        <f ca="1">_xll.BDS(A459,"BEST_ANALYST_RECS_BULK","headers=n","startrow",MATCH(2,_xll.BDS(A459,"BEST_ANALYST_RECS_BULK","headers=n","endcol=9","startcol=9","array=t"),0),"endrow",MATCH(2,_xll.BDS(A459,"BEST_ANALYST_RECS_BULK","headers=n","endcol=9","startcol=9","array=t"),0),"cols=10;rows=1")</f>
        <v>Wolfe Research</v>
      </c>
      <c r="X459" t="s">
        <v>272</v>
      </c>
      <c r="Y459" t="s">
        <v>196</v>
      </c>
      <c r="Z459">
        <v>1</v>
      </c>
      <c r="AA459" t="s">
        <v>124</v>
      </c>
      <c r="AB459">
        <v>103</v>
      </c>
      <c r="AC459" t="s">
        <v>132</v>
      </c>
      <c r="AD459" s="2">
        <v>45708</v>
      </c>
      <c r="AE459">
        <v>2</v>
      </c>
      <c r="AF459">
        <v>8.23</v>
      </c>
      <c r="AH459" t="str">
        <f ca="1">_xll.BDS(A459,"BEST_ANALYST_RECS_BULK","headers=n","startrow",MATCH(3,_xll.BDS(A459,"BEST_ANALYST_RECS_BULK","headers=n","endcol=9","startcol=9","array=t"),0),"endrow",MATCH(3,_xll.BDS(A459,"BEST_ANALYST_RECS_BULK","headers=n","endcol=9","startcol=9","array=t"),0),"cols=10;rows=1")</f>
        <v>RBC Capital</v>
      </c>
      <c r="AI459" t="s">
        <v>2146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45692</v>
      </c>
      <c r="AP459">
        <v>3</v>
      </c>
      <c r="AQ459">
        <v>7.24</v>
      </c>
    </row>
    <row r="460" spans="1:43" x14ac:dyDescent="0.25">
      <c r="A460" t="s">
        <v>452</v>
      </c>
      <c r="B460">
        <f ca="1">_xll.BDH(A460,"BEST_EPS",$B$2,$B$2,"BEST_FPERIOD_OVERRIDE=1bf","fill=previous","Days=A")</f>
        <v>3.5089999999999999</v>
      </c>
      <c r="C460">
        <f ca="1">_xll.BDH(A460,"BEST_EPS",$B$2,$B$2,"BEST_FPERIOD_OVERRIDE=2bf","fill=previous","Days=A")</f>
        <v>4.1829999999999998</v>
      </c>
      <c r="D460">
        <f ca="1">_xll.BDH(A460,"BEST_EPS",$B$2,$B$2,"BEST_FPERIOD_OVERRIDE=3bf","fill=previous","Days=A")</f>
        <v>4.6769999999999996</v>
      </c>
      <c r="E460">
        <f ca="1">_xll.BDH(A460,"BEST_TARGET_PRICE",$B$2,$B$2,"fill=previous","Days=A")</f>
        <v>60.741</v>
      </c>
      <c r="F460">
        <f ca="1">_xll.BDH($A460,F$84,$B$2,$B$2,"Dir=V","Dts=H")</f>
        <v>49.81</v>
      </c>
      <c r="G460">
        <f ca="1">_xll.BDH($A460,G$84,$B$2,$B$2,"Dir=V","Dts=H")</f>
        <v>49.96</v>
      </c>
      <c r="H460">
        <f ca="1">_xll.BDH($A460,H$84,$B$2,$B$2,"Dir=V","Dts=H")</f>
        <v>48.57</v>
      </c>
      <c r="I460">
        <f ca="1">_xll.BDH($A460,I$84,$B$2,$B$2,"Dir=V","Dts=H")</f>
        <v>48.89</v>
      </c>
      <c r="J460">
        <f t="shared" ca="1" si="11"/>
        <v>61.333333333333336</v>
      </c>
      <c r="K460">
        <f t="shared" ca="1" si="12"/>
        <v>63</v>
      </c>
      <c r="L460" t="str">
        <f ca="1">_xll.BDS(A460,"BEST_ANALYST_RECS_BULK","headers=n","startrow",MATCH(1,_xll.BDS(A460,"BEST_ANALYST_RECS_BULK","headers=n","endcol=9","startcol=9","array=t"),0),"endrow",MATCH(1,_xll.BDS(A460,"BEST_ANALYST_RECS_BULK","headers=n","endcol=9","startcol=9","array=t"),0),"cols=10;rows=1")</f>
        <v>Evercore ISI</v>
      </c>
      <c r="M460" t="s">
        <v>453</v>
      </c>
      <c r="N460" t="s">
        <v>196</v>
      </c>
      <c r="O460">
        <v>1</v>
      </c>
      <c r="P460" t="s">
        <v>124</v>
      </c>
      <c r="Q460">
        <v>63</v>
      </c>
      <c r="R460" t="s">
        <v>132</v>
      </c>
      <c r="S460" s="2">
        <v>45707</v>
      </c>
      <c r="T460">
        <v>1</v>
      </c>
      <c r="U460">
        <v>15.58</v>
      </c>
      <c r="W460" t="str">
        <f ca="1">_xll.BDS(A460,"BEST_ANALYST_RECS_BULK","headers=n","startrow",MATCH(2,_xll.BDS(A460,"BEST_ANALYST_RECS_BULK","headers=n","endcol=9","startcol=9","array=t"),0),"endrow",MATCH(2,_xll.BDS(A460,"BEST_ANALYST_RECS_BULK","headers=n","endcol=9","startcol=9","array=t"),0),"cols=10;rows=1")</f>
        <v>Morningstar</v>
      </c>
      <c r="X460" t="s">
        <v>1481</v>
      </c>
      <c r="Y460" t="s">
        <v>142</v>
      </c>
      <c r="Z460">
        <v>3</v>
      </c>
      <c r="AA460" t="s">
        <v>139</v>
      </c>
      <c r="AB460">
        <v>63</v>
      </c>
      <c r="AC460" t="s">
        <v>125</v>
      </c>
      <c r="AD460" s="2">
        <v>45707</v>
      </c>
      <c r="AE460">
        <v>2</v>
      </c>
      <c r="AF460">
        <v>15.51</v>
      </c>
      <c r="AH460" t="str">
        <f ca="1">_xll.BDS(A460,"BEST_ANALYST_RECS_BULK","headers=n","startrow",MATCH(3,_xll.BDS(A460,"BEST_ANALYST_RECS_BULK","headers=n","endcol=9","startcol=9","array=t"),0),"endrow",MATCH(3,_xll.BDS(A460,"BEST_ANALYST_RECS_BULK","headers=n","endcol=9","startcol=9","array=t"),0),"cols=10;rows=1")</f>
        <v>Truist Securities</v>
      </c>
      <c r="AI460" t="s">
        <v>1353</v>
      </c>
      <c r="AJ460" t="s">
        <v>142</v>
      </c>
      <c r="AK460">
        <v>3</v>
      </c>
      <c r="AL460" t="s">
        <v>124</v>
      </c>
      <c r="AM460">
        <v>58</v>
      </c>
      <c r="AN460" t="s">
        <v>125</v>
      </c>
      <c r="AO460" s="2">
        <v>45708</v>
      </c>
      <c r="AP460">
        <v>3</v>
      </c>
      <c r="AQ460">
        <v>5.1100000000000003</v>
      </c>
    </row>
    <row r="461" spans="1:43" x14ac:dyDescent="0.25">
      <c r="A461" t="s">
        <v>287</v>
      </c>
      <c r="B461">
        <f ca="1">_xll.BDH(A461,"BEST_EPS",$B$2,$B$2,"BEST_FPERIOD_OVERRIDE=1bf","fill=previous","Days=A")</f>
        <v>3.4860000000000002</v>
      </c>
      <c r="C461">
        <f ca="1">_xll.BDH(A461,"BEST_EPS",$B$2,$B$2,"BEST_FPERIOD_OVERRIDE=2bf","fill=previous","Days=A")</f>
        <v>4.0869999999999997</v>
      </c>
      <c r="D461">
        <f ca="1">_xll.BDH(A461,"BEST_EPS",$B$2,$B$2,"BEST_FPERIOD_OVERRIDE=3bf","fill=previous","Days=A")</f>
        <v>4.38</v>
      </c>
      <c r="E461">
        <f ca="1">_xll.BDH(A461,"BEST_TARGET_PRICE",$B$2,$B$2,"fill=previous","Days=A")</f>
        <v>216.149</v>
      </c>
      <c r="F461">
        <f ca="1">_xll.BDH($A461,F$84,$B$2,$B$2,"Dir=V","Dts=H")</f>
        <v>189.29</v>
      </c>
      <c r="G461">
        <f ca="1">_xll.BDH($A461,G$84,$B$2,$B$2,"Dir=V","Dts=H")</f>
        <v>189.73500000000001</v>
      </c>
      <c r="H461">
        <f ca="1">_xll.BDH($A461,H$84,$B$2,$B$2,"Dir=V","Dts=H")</f>
        <v>184.65</v>
      </c>
      <c r="I461">
        <f ca="1">_xll.BDH($A461,I$84,$B$2,$B$2,"Dir=V","Dts=H")</f>
        <v>188.01</v>
      </c>
      <c r="J461">
        <f t="shared" ca="1" si="11"/>
        <v>210.36666666666667</v>
      </c>
      <c r="K461">
        <f t="shared" ca="1" si="12"/>
        <v>223</v>
      </c>
      <c r="L461" t="str">
        <f ca="1">_xll.BDS(A461,"BEST_ANALYST_RECS_BULK","headers=n","startrow",MATCH(1,_xll.BDS(A461,"BEST_ANALYST_RECS_BULK","headers=n","endcol=9","startcol=9","array=t"),0),"endrow",MATCH(1,_xll.BDS(A461,"BEST_ANALYST_RECS_BULK","headers=n","endcol=9","startcol=9","array=t"),0),"cols=10;rows=1")</f>
        <v>Mirae Asset Securities</v>
      </c>
      <c r="M461" t="s">
        <v>1491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43.58</v>
      </c>
      <c r="W461" t="str">
        <f ca="1">_xll.BDS(A461,"BEST_ANALYST_RECS_BULK","headers=n","startrow",MATCH(2,_xll.BDS(A461,"BEST_ANALYST_RECS_BULK","headers=n","endcol=9","startcol=9","array=t"),0),"endrow",MATCH(2,_xll.BDS(A461,"BEST_ANALYST_RECS_BULK","headers=n","endcol=9","startcol=9","array=t"),0),"cols=10;rows=1")</f>
        <v>Sadif Investment Analytics</v>
      </c>
      <c r="X461" t="s">
        <v>157</v>
      </c>
      <c r="Y461" t="s">
        <v>142</v>
      </c>
      <c r="Z461">
        <v>3</v>
      </c>
      <c r="AA461" t="s">
        <v>139</v>
      </c>
      <c r="AB461">
        <v>183.34</v>
      </c>
      <c r="AC461" t="s">
        <v>222</v>
      </c>
      <c r="AD461" s="2">
        <v>45621</v>
      </c>
      <c r="AE461">
        <v>2</v>
      </c>
      <c r="AF461">
        <v>36.97</v>
      </c>
      <c r="AH461" t="str">
        <f ca="1">_xll.BDS(A461,"BEST_ANALYST_RECS_BULK","headers=n","startrow",MATCH(3,_xll.BDS(A461,"BEST_ANALYST_RECS_BULK","headers=n","endcol=9","startcol=9","array=t"),0),"endrow",MATCH(3,_xll.BDS(A461,"BEST_ANALYST_RECS_BULK","headers=n","endcol=9","startcol=9","array=t"),0),"cols=10;rows=1")</f>
        <v>Punto Research</v>
      </c>
      <c r="AI461" t="s">
        <v>127</v>
      </c>
      <c r="AJ461" t="s">
        <v>126</v>
      </c>
      <c r="AK461">
        <v>5</v>
      </c>
      <c r="AL461" t="s">
        <v>155</v>
      </c>
      <c r="AM461">
        <v>198.1</v>
      </c>
      <c r="AN461" t="s">
        <v>125</v>
      </c>
      <c r="AO461" s="2">
        <v>45359</v>
      </c>
      <c r="AP461">
        <v>3</v>
      </c>
      <c r="AQ461">
        <v>35.9</v>
      </c>
    </row>
    <row r="462" spans="1:43" x14ac:dyDescent="0.25">
      <c r="A462" t="s">
        <v>804</v>
      </c>
      <c r="B462">
        <f ca="1">_xll.BDH(A462,"BEST_EPS",$B$2,$B$2,"BEST_FPERIOD_OVERRIDE=1bf","fill=previous","Days=A")</f>
        <v>1.498</v>
      </c>
      <c r="C462">
        <f ca="1">_xll.BDH(A462,"BEST_EPS",$B$2,$B$2,"BEST_FPERIOD_OVERRIDE=2bf","fill=previous","Days=A")</f>
        <v>1.7010000000000001</v>
      </c>
      <c r="D462">
        <f ca="1">_xll.BDH(A462,"BEST_EPS",$B$2,$B$2,"BEST_FPERIOD_OVERRIDE=3bf","fill=previous","Days=A")</f>
        <v>1.806</v>
      </c>
      <c r="E462">
        <f ca="1">_xll.BDH(A462,"BEST_TARGET_PRICE",$B$2,$B$2,"fill=previous","Days=A")</f>
        <v>12.093999999999999</v>
      </c>
      <c r="F462">
        <f ca="1">_xll.BDH($A462,F$84,$B$2,$B$2,"Dir=V","Dts=H")</f>
        <v>11.7</v>
      </c>
      <c r="G462">
        <f ca="1">_xll.BDH($A462,G$84,$B$2,$B$2,"Dir=V","Dts=H")</f>
        <v>11.87</v>
      </c>
      <c r="H462">
        <f ca="1">_xll.BDH($A462,H$84,$B$2,$B$2,"Dir=V","Dts=H")</f>
        <v>11.49</v>
      </c>
      <c r="I462">
        <f ca="1">_xll.BDH($A462,I$84,$B$2,$B$2,"Dir=V","Dts=H")</f>
        <v>11.5</v>
      </c>
      <c r="J462">
        <f t="shared" ca="1" si="11"/>
        <v>11</v>
      </c>
      <c r="K462">
        <f t="shared" ca="1" si="12"/>
        <v>11</v>
      </c>
      <c r="L462" t="str">
        <f ca="1">_xll.BDS(A462,"BEST_ANALYST_RECS_BULK","headers=n","startrow",MATCH(1,_xll.BDS(A462,"BEST_ANALYST_RECS_BULK","headers=n","endcol=9","startcol=9","array=t"),0),"endrow",MATCH(1,_xll.BDS(A462,"BEST_ANALYST_RECS_BULK","headers=n","endcol=9","startcol=9","array=t"),0),"cols=10;rows=1")</f>
        <v>Seaport Global</v>
      </c>
      <c r="M462" t="s">
        <v>685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45645</v>
      </c>
      <c r="T462">
        <v>1</v>
      </c>
      <c r="U462">
        <v>24.19</v>
      </c>
      <c r="W462" t="e">
        <f ca="1">_xll.BDS(A462,"BEST_ANALYST_RECS_BULK","headers=n","startrow",MATCH(2,_xll.BDS(A462,"BEST_ANALYST_RECS_BULK","headers=n","endcol=9","startcol=9","array=t"),0),"endrow",MATCH(2,_xll.BDS(A462,"BEST_ANALYST_RECS_BULK","headers=n","endcol=9","startcol=9","array=t"),0),"cols=10;rows=1")</f>
        <v>#N/A</v>
      </c>
      <c r="X462" t="s">
        <v>706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45636</v>
      </c>
      <c r="AE462">
        <v>2</v>
      </c>
      <c r="AF462">
        <v>9.73</v>
      </c>
      <c r="AH462" t="str">
        <f ca="1">_xll.BDS(A462,"BEST_ANALYST_RECS_BULK","headers=n","startrow",MATCH(3,_xll.BDS(A462,"BEST_ANALYST_RECS_BULK","headers=n","endcol=9","startcol=9","array=t"),0),"endrow",MATCH(3,_xll.BDS(A462,"BEST_ANALYST_RECS_BULK","headers=n","endcol=9","startcol=9","array=t"),0),"cols=10;rows=1")</f>
        <v>Argus Research Company</v>
      </c>
      <c r="AI462" t="s">
        <v>706</v>
      </c>
      <c r="AJ462" t="s">
        <v>147</v>
      </c>
      <c r="AK462">
        <v>1</v>
      </c>
      <c r="AL462" t="s">
        <v>124</v>
      </c>
      <c r="AM462" t="s">
        <v>143</v>
      </c>
      <c r="AN462" t="s">
        <v>125</v>
      </c>
      <c r="AO462" s="2">
        <v>45636</v>
      </c>
      <c r="AP462">
        <v>3</v>
      </c>
      <c r="AQ462">
        <v>8.15</v>
      </c>
    </row>
    <row r="463" spans="1:43" x14ac:dyDescent="0.25">
      <c r="A463" t="s">
        <v>782</v>
      </c>
      <c r="B463">
        <f ca="1">_xll.BDH(A463,"BEST_EPS",$B$2,$B$2,"BEST_FPERIOD_OVERRIDE=1bf","fill=previous","Days=A")</f>
        <v>8.84</v>
      </c>
      <c r="C463">
        <f ca="1">_xll.BDH(A463,"BEST_EPS",$B$2,$B$2,"BEST_FPERIOD_OVERRIDE=2bf","fill=previous","Days=A")</f>
        <v>9.9079999999999995</v>
      </c>
      <c r="D463">
        <f ca="1">_xll.BDH(A463,"BEST_EPS",$B$2,$B$2,"BEST_FPERIOD_OVERRIDE=3bf","fill=previous","Days=A")</f>
        <v>11.166</v>
      </c>
      <c r="E463">
        <f ca="1">_xll.BDH(A463,"BEST_TARGET_PRICE",$B$2,$B$2,"fill=previous","Days=A")</f>
        <v>224.333</v>
      </c>
      <c r="F463">
        <f ca="1">_xll.BDH($A463,F$84,$B$2,$B$2,"Dir=V","Dts=H")</f>
        <v>219.01</v>
      </c>
      <c r="G463">
        <f ca="1">_xll.BDH($A463,G$84,$B$2,$B$2,"Dir=V","Dts=H")</f>
        <v>220.88499999999999</v>
      </c>
      <c r="H463">
        <f ca="1">_xll.BDH($A463,H$84,$B$2,$B$2,"Dir=V","Dts=H")</f>
        <v>217.08009999999999</v>
      </c>
      <c r="I463">
        <f ca="1">_xll.BDH($A463,I$84,$B$2,$B$2,"Dir=V","Dts=H")</f>
        <v>219.07</v>
      </c>
      <c r="J463">
        <f t="shared" ca="1" si="11"/>
        <v>233.5</v>
      </c>
      <c r="K463">
        <f t="shared" ca="1" si="12"/>
        <v>227</v>
      </c>
      <c r="L463" t="str">
        <f ca="1">_xll.BDS(A463,"BEST_ANALYST_RECS_BULK","headers=n","startrow",MATCH(1,_xll.BDS(A463,"BEST_ANALYST_RECS_BULK","headers=n","endcol=9","startcol=9","array=t"),0),"endrow",MATCH(1,_xll.BDS(A463,"BEST_ANALYST_RECS_BULK","headers=n","endcol=9","startcol=9","array=t"),0),"cols=10;rows=1")</f>
        <v>ISS-EVA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tr">
        <f ca="1">_xll.BDS(A463,"BEST_ANALYST_RECS_BULK","headers=n","startrow",MATCH(2,_xll.BDS(A463,"BEST_ANALYST_RECS_BULK","headers=n","endcol=9","startcol=9","array=t"),0),"endrow",MATCH(2,_xll.BDS(A463,"BEST_ANALYST_RECS_BULK","headers=n","endcol=9","startcol=9","array=t"),0),"cols=10;rows=1")</f>
        <v>Baird</v>
      </c>
      <c r="X463" t="s">
        <v>2165</v>
      </c>
      <c r="Y463" t="s">
        <v>123</v>
      </c>
      <c r="Z463">
        <v>5</v>
      </c>
      <c r="AA463" t="s">
        <v>124</v>
      </c>
      <c r="AB463">
        <v>240</v>
      </c>
      <c r="AC463" t="s">
        <v>125</v>
      </c>
      <c r="AD463" s="2">
        <v>45701</v>
      </c>
      <c r="AE463">
        <v>2</v>
      </c>
      <c r="AF463">
        <v>19.66</v>
      </c>
      <c r="AH463" t="str">
        <f ca="1">_xll.BDS(A463,"BEST_ANALYST_RECS_BULK","headers=n","startrow",MATCH(3,_xll.BDS(A463,"BEST_ANALYST_RECS_BULK","headers=n","endcol=9","startcol=9","array=t"),0),"endrow",MATCH(3,_xll.BDS(A463,"BEST_ANALYST_RECS_BULK","headers=n","endcol=9","startcol=9","array=t"),0),"cols=10;rows=1")</f>
        <v>Zacks</v>
      </c>
      <c r="AI463" t="s">
        <v>157</v>
      </c>
      <c r="AJ463" t="s">
        <v>138</v>
      </c>
      <c r="AK463">
        <v>3</v>
      </c>
      <c r="AL463" t="s">
        <v>124</v>
      </c>
      <c r="AM463">
        <v>227</v>
      </c>
      <c r="AN463" t="s">
        <v>132</v>
      </c>
      <c r="AO463" s="2">
        <v>45708</v>
      </c>
      <c r="AP463">
        <v>3</v>
      </c>
      <c r="AQ463">
        <v>15.32</v>
      </c>
    </row>
    <row r="464" spans="1:43" x14ac:dyDescent="0.25">
      <c r="A464" t="s">
        <v>439</v>
      </c>
      <c r="B464">
        <f ca="1">_xll.BDH(A464,"BEST_EPS",$B$2,$B$2,"BEST_FPERIOD_OVERRIDE=1bf","fill=previous","Days=A")</f>
        <v>5.2329999999999997</v>
      </c>
      <c r="C464">
        <f ca="1">_xll.BDH(A464,"BEST_EPS",$B$2,$B$2,"BEST_FPERIOD_OVERRIDE=2bf","fill=previous","Days=A")</f>
        <v>5.577</v>
      </c>
      <c r="D464">
        <f ca="1">_xll.BDH(A464,"BEST_EPS",$B$2,$B$2,"BEST_FPERIOD_OVERRIDE=3bf","fill=previous","Days=A")</f>
        <v>6.0190000000000001</v>
      </c>
      <c r="E464">
        <f ca="1">_xll.BDH(A464,"BEST_TARGET_PRICE",$B$2,$B$2,"fill=previous","Days=A")</f>
        <v>140.43799999999999</v>
      </c>
      <c r="F464">
        <f ca="1">_xll.BDH($A464,F$84,$B$2,$B$2,"Dir=V","Dts=H")</f>
        <v>150.19</v>
      </c>
      <c r="G464">
        <f ca="1">_xll.BDH($A464,G$84,$B$2,$B$2,"Dir=V","Dts=H")</f>
        <v>151.86000000000001</v>
      </c>
      <c r="H464">
        <f ca="1">_xll.BDH($A464,H$84,$B$2,$B$2,"Dir=V","Dts=H")</f>
        <v>150.07</v>
      </c>
      <c r="I464">
        <f ca="1">_xll.BDH($A464,I$84,$B$2,$B$2,"Dir=V","Dts=H")</f>
        <v>151</v>
      </c>
      <c r="J464">
        <f t="shared" ca="1" si="11"/>
        <v>151</v>
      </c>
      <c r="K464">
        <f t="shared" ca="1" si="12"/>
        <v>155</v>
      </c>
      <c r="L464" t="str">
        <f ca="1">_xll.BDS(A464,"BEST_ANALYST_RECS_BULK","headers=n","startrow",MATCH(1,_xll.BDS(A464,"BEST_ANALYST_RECS_BULK","headers=n","endcol=9","startcol=9","array=t"),0),"endrow",MATCH(1,_xll.BDS(A464,"BEST_ANALYST_RECS_BULK","headers=n","endcol=9","startcol=9","array=t"),0),"cols=10;rows=1")</f>
        <v>Argus Research Company</v>
      </c>
      <c r="M464" t="s">
        <v>285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23.82</v>
      </c>
      <c r="W464" t="str">
        <f ca="1">_xll.BDS(A464,"BEST_ANALYST_RECS_BULK","headers=n","startrow",MATCH(2,_xll.BDS(A464,"BEST_ANALYST_RECS_BULK","headers=n","endcol=9","startcol=9","array=t"),0),"endrow",MATCH(2,_xll.BDS(A464,"BEST_ANALYST_RECS_BULK","headers=n","endcol=9","startcol=9","array=t"),0),"cols=10;rows=1")</f>
        <v>Zacks</v>
      </c>
      <c r="X464" t="s">
        <v>157</v>
      </c>
      <c r="Y464" t="s">
        <v>138</v>
      </c>
      <c r="Z464">
        <v>3</v>
      </c>
      <c r="AA464" t="s">
        <v>124</v>
      </c>
      <c r="AB464">
        <v>158</v>
      </c>
      <c r="AC464" t="s">
        <v>132</v>
      </c>
      <c r="AD464" s="2">
        <v>45693</v>
      </c>
      <c r="AE464">
        <v>2</v>
      </c>
      <c r="AF464">
        <v>0</v>
      </c>
      <c r="AH464" t="str">
        <f ca="1">_xll.BDS(A464,"BEST_ANALYST_RECS_BULK","headers=n","startrow",MATCH(3,_xll.BDS(A464,"BEST_ANALYST_RECS_BULK","headers=n","endcol=9","startcol=9","array=t"),0),"endrow",MATCH(3,_xll.BDS(A464,"BEST_ANALYST_RECS_BULK","headers=n","endcol=9","startcol=9","array=t"),0),"cols=10;rows=1")</f>
        <v>JP Morgan</v>
      </c>
      <c r="AI464" t="s">
        <v>2171</v>
      </c>
      <c r="AJ464" t="s">
        <v>315</v>
      </c>
      <c r="AK464">
        <v>1</v>
      </c>
      <c r="AL464" t="s">
        <v>124</v>
      </c>
      <c r="AM464">
        <v>140</v>
      </c>
      <c r="AN464" t="s">
        <v>125</v>
      </c>
      <c r="AO464" s="2">
        <v>45646</v>
      </c>
      <c r="AP464">
        <v>3</v>
      </c>
      <c r="AQ464">
        <v>-23.8</v>
      </c>
    </row>
    <row r="465" spans="1:43" x14ac:dyDescent="0.25">
      <c r="A465" t="s">
        <v>433</v>
      </c>
      <c r="B465">
        <f ca="1">_xll.BDH(A465,"BEST_EPS",$B$2,$B$2,"BEST_FPERIOD_OVERRIDE=1bf","fill=previous","Days=A")</f>
        <v>7.7460000000000004</v>
      </c>
      <c r="C465">
        <f ca="1">_xll.BDH(A465,"BEST_EPS",$B$2,$B$2,"BEST_FPERIOD_OVERRIDE=2bf","fill=previous","Days=A")</f>
        <v>8.798</v>
      </c>
      <c r="D465">
        <f ca="1">_xll.BDH(A465,"BEST_EPS",$B$2,$B$2,"BEST_FPERIOD_OVERRIDE=3bf","fill=previous","Days=A")</f>
        <v>7.8490000000000002</v>
      </c>
      <c r="E465">
        <f ca="1">_xll.BDH(A465,"BEST_TARGET_PRICE",$B$2,$B$2,"fill=previous","Days=A")</f>
        <v>114.506</v>
      </c>
      <c r="F465">
        <f ca="1">_xll.BDH($A465,F$84,$B$2,$B$2,"Dir=V","Dts=H")</f>
        <v>106.64</v>
      </c>
      <c r="G465">
        <f ca="1">_xll.BDH($A465,G$84,$B$2,$B$2,"Dir=V","Dts=H")</f>
        <v>108.1</v>
      </c>
      <c r="H465">
        <f ca="1">_xll.BDH($A465,H$84,$B$2,$B$2,"Dir=V","Dts=H")</f>
        <v>105.48</v>
      </c>
      <c r="I465">
        <f ca="1">_xll.BDH($A465,I$84,$B$2,$B$2,"Dir=V","Dts=H")</f>
        <v>106.58</v>
      </c>
      <c r="J465">
        <f t="shared" ca="1" si="11"/>
        <v>123</v>
      </c>
      <c r="K465">
        <f t="shared" ca="1" si="12"/>
        <v>120</v>
      </c>
      <c r="L465" t="str">
        <f ca="1">_xll.BDS(A465,"BEST_ANALYST_RECS_BULK","headers=n","startrow",MATCH(1,_xll.BDS(A465,"BEST_ANALYST_RECS_BULK","headers=n","endcol=9","startcol=9","array=t"),0),"endrow",MATCH(1,_xll.BDS(A465,"BEST_ANALYST_RECS_BULK","headers=n","endcol=9","startcol=9","array=t"),0),"cols=10;rows=1")</f>
        <v>Jefferies</v>
      </c>
      <c r="M465" t="s">
        <v>510</v>
      </c>
      <c r="N465" t="s">
        <v>142</v>
      </c>
      <c r="O465">
        <v>3</v>
      </c>
      <c r="P465" t="s">
        <v>124</v>
      </c>
      <c r="Q465">
        <v>120</v>
      </c>
      <c r="R465" t="s">
        <v>125</v>
      </c>
      <c r="S465" s="2">
        <v>45685</v>
      </c>
      <c r="T465">
        <v>1</v>
      </c>
      <c r="U465">
        <v>7.08</v>
      </c>
      <c r="W465" t="str">
        <f ca="1">_xll.BDS(A465,"BEST_ANALYST_RECS_BULK","headers=n","startrow",MATCH(2,_xll.BDS(A465,"BEST_ANALYST_RECS_BULK","headers=n","endcol=9","startcol=9","array=t"),0),"endrow",MATCH(2,_xll.BDS(A465,"BEST_ANALYST_RECS_BULK","headers=n","endcol=9","startcol=9","array=t"),0),"cols=10;rows=1")</f>
        <v>Baptista Research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1.44</v>
      </c>
      <c r="AH465" t="str">
        <f ca="1">_xll.BDS(A465,"BEST_ANALYST_RECS_BULK","headers=n","startrow",MATCH(3,_xll.BDS(A465,"BEST_ANALYST_RECS_BULK","headers=n","endcol=9","startcol=9","array=t"),0),"endrow",MATCH(3,_xll.BDS(A465,"BEST_ANALYST_RECS_BULK","headers=n","endcol=9","startcol=9","array=t"),0),"cols=10;rows=1")</f>
        <v>Wolfe Research</v>
      </c>
      <c r="AI465" t="s">
        <v>2273</v>
      </c>
      <c r="AJ465" t="s">
        <v>196</v>
      </c>
      <c r="AK465">
        <v>1</v>
      </c>
      <c r="AL465" t="s">
        <v>124</v>
      </c>
      <c r="AM465">
        <v>94</v>
      </c>
      <c r="AN465" t="s">
        <v>125</v>
      </c>
      <c r="AO465" s="2">
        <v>45685</v>
      </c>
      <c r="AP465">
        <v>3</v>
      </c>
      <c r="AQ465">
        <v>0.2</v>
      </c>
    </row>
    <row r="466" spans="1:43" x14ac:dyDescent="0.25">
      <c r="A466" t="s">
        <v>472</v>
      </c>
      <c r="B466">
        <f ca="1">_xll.BDH(A466,"BEST_EPS",$B$2,$B$2,"BEST_FPERIOD_OVERRIDE=1bf","fill=previous","Days=A")</f>
        <v>1.5149999999999999</v>
      </c>
      <c r="C466">
        <f ca="1">_xll.BDH(A466,"BEST_EPS",$B$2,$B$2,"BEST_FPERIOD_OVERRIDE=2bf","fill=previous","Days=A")</f>
        <v>1.6519999999999999</v>
      </c>
      <c r="D466">
        <f ca="1">_xll.BDH(A466,"BEST_EPS",$B$2,$B$2,"BEST_FPERIOD_OVERRIDE=3bf","fill=previous","Days=A")</f>
        <v>1.8</v>
      </c>
      <c r="E466">
        <f ca="1">_xll.BDH(A466,"BEST_TARGET_PRICE",$B$2,$B$2,"fill=previous","Days=A")</f>
        <v>20.617999999999999</v>
      </c>
      <c r="F466">
        <f ca="1">_xll.BDH($A466,F$84,$B$2,$B$2,"Dir=V","Dts=H")</f>
        <v>16.05</v>
      </c>
      <c r="G466">
        <f ca="1">_xll.BDH($A466,G$84,$B$2,$B$2,"Dir=V","Dts=H")</f>
        <v>16.12</v>
      </c>
      <c r="H466">
        <f ca="1">_xll.BDH($A466,H$84,$B$2,$B$2,"Dir=V","Dts=H")</f>
        <v>15.685</v>
      </c>
      <c r="I466">
        <f ca="1">_xll.BDH($A466,I$84,$B$2,$B$2,"Dir=V","Dts=H")</f>
        <v>15.93</v>
      </c>
      <c r="J466">
        <f t="shared" ca="1" si="11"/>
        <v>17</v>
      </c>
      <c r="K466">
        <f t="shared" ca="1" si="12"/>
        <v>18</v>
      </c>
      <c r="L466" t="str">
        <f ca="1">_xll.BDS(A466,"BEST_ANALYST_RECS_BULK","headers=n","startrow",MATCH(1,_xll.BDS(A466,"BEST_ANALYST_RECS_BULK","headers=n","endcol=9","startcol=9","array=t"),0),"endrow",MATCH(1,_xll.BDS(A466,"BEST_ANALYST_RECS_BULK","headers=n","endcol=9","startcol=9","array=t"),0),"cols=10;rows=1")</f>
        <v>Morningstar</v>
      </c>
      <c r="M466" t="s">
        <v>414</v>
      </c>
      <c r="N466" t="s">
        <v>126</v>
      </c>
      <c r="O466">
        <v>5</v>
      </c>
      <c r="P466" t="s">
        <v>124</v>
      </c>
      <c r="Q466">
        <v>18</v>
      </c>
      <c r="R466" t="s">
        <v>125</v>
      </c>
      <c r="S466" s="2">
        <v>45702</v>
      </c>
      <c r="T466">
        <v>1</v>
      </c>
      <c r="U466">
        <v>13.62</v>
      </c>
      <c r="W466" t="e">
        <f ca="1">_xll.BDS(A466,"BEST_ANALYST_RECS_BULK","headers=n","startrow",MATCH(2,_xll.BDS(A466,"BEST_ANALYST_RECS_BULK","headers=n","endcol=9","startcol=9","array=t"),0),"endrow",MATCH(2,_xll.BDS(A466,"BEST_ANALYST_RECS_BULK","headers=n","endcol=9","startcol=9","array=t"),0),"cols=10;rows=1")</f>
        <v>#N/A</v>
      </c>
      <c r="X466" t="s">
        <v>414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tr">
        <f ca="1">_xll.BDS(A466,"BEST_ANALYST_RECS_BULK","headers=n","startrow",MATCH(3,_xll.BDS(A466,"BEST_ANALYST_RECS_BULK","headers=n","endcol=9","startcol=9","array=t"),0),"endrow",MATCH(3,_xll.BDS(A466,"BEST_ANALYST_RECS_BULK","headers=n","endcol=9","startcol=9","array=t"),0),"cols=10;rows=1")</f>
        <v>Evercore ISI</v>
      </c>
      <c r="AI466" t="s">
        <v>2055</v>
      </c>
      <c r="AJ466" t="s">
        <v>300</v>
      </c>
      <c r="AK466">
        <v>3</v>
      </c>
      <c r="AL466" t="s">
        <v>124</v>
      </c>
      <c r="AM466">
        <v>15</v>
      </c>
      <c r="AN466" t="s">
        <v>132</v>
      </c>
      <c r="AO466" s="2">
        <v>45702</v>
      </c>
      <c r="AP466">
        <v>3</v>
      </c>
      <c r="AQ466">
        <v>0</v>
      </c>
    </row>
    <row r="467" spans="1:43" x14ac:dyDescent="0.25">
      <c r="A467" t="s">
        <v>475</v>
      </c>
      <c r="B467">
        <f ca="1">_xll.BDH(A467,"BEST_EPS",$B$2,$B$2,"BEST_FPERIOD_OVERRIDE=1bf","fill=previous","Days=A")</f>
        <v>4.0579999999999998</v>
      </c>
      <c r="C467">
        <f ca="1">_xll.BDH(A467,"BEST_EPS",$B$2,$B$2,"BEST_FPERIOD_OVERRIDE=2bf","fill=previous","Days=A")</f>
        <v>4.3689999999999998</v>
      </c>
      <c r="D467">
        <f ca="1">_xll.BDH(A467,"BEST_EPS",$B$2,$B$2,"BEST_FPERIOD_OVERRIDE=3bf","fill=previous","Days=A")</f>
        <v>4.641</v>
      </c>
      <c r="E467">
        <f ca="1">_xll.BDH(A467,"BEST_TARGET_PRICE",$B$2,$B$2,"fill=previous","Days=A")</f>
        <v>90.466999999999999</v>
      </c>
      <c r="F467">
        <f ca="1">_xll.BDH($A467,F$84,$B$2,$B$2,"Dir=V","Dts=H")</f>
        <v>85.31</v>
      </c>
      <c r="G467">
        <f ca="1">_xll.BDH($A467,G$84,$B$2,$B$2,"Dir=V","Dts=H")</f>
        <v>86.03</v>
      </c>
      <c r="H467">
        <f ca="1">_xll.BDH($A467,H$84,$B$2,$B$2,"Dir=V","Dts=H")</f>
        <v>80.52</v>
      </c>
      <c r="I467">
        <f ca="1">_xll.BDH($A467,I$84,$B$2,$B$2,"Dir=V","Dts=H")</f>
        <v>83.23</v>
      </c>
      <c r="J467">
        <f t="shared" ca="1" si="11"/>
        <v>91.08</v>
      </c>
      <c r="K467">
        <f t="shared" ca="1" si="12"/>
        <v>96</v>
      </c>
      <c r="L467" t="str">
        <f ca="1">_xll.BDS(A467,"BEST_ANALYST_RECS_BULK","headers=n","startrow",MATCH(1,_xll.BDS(A467,"BEST_ANALYST_RECS_BULK","headers=n","endcol=9","startcol=9","array=t"),0),"endrow",MATCH(1,_xll.BDS(A467,"BEST_ANALYST_RECS_BULK","headers=n","endcol=9","startcol=9","array=t"),0),"cols=10;rows=1")</f>
        <v>Evercore ISI</v>
      </c>
      <c r="M467" t="s">
        <v>1404</v>
      </c>
      <c r="N467" t="s">
        <v>123</v>
      </c>
      <c r="O467">
        <v>5</v>
      </c>
      <c r="P467" t="s">
        <v>124</v>
      </c>
      <c r="Q467">
        <v>99</v>
      </c>
      <c r="R467" t="s">
        <v>132</v>
      </c>
      <c r="S467" s="2">
        <v>45713</v>
      </c>
      <c r="T467">
        <v>1</v>
      </c>
      <c r="U467">
        <v>43.34</v>
      </c>
      <c r="W467" t="str">
        <f ca="1">_xll.BDS(A467,"BEST_ANALYST_RECS_BULK","headers=n","startrow",MATCH(2,_xll.BDS(A467,"BEST_ANALYST_RECS_BULK","headers=n","endcol=9","startcol=9","array=t"),0),"endrow",MATCH(2,_xll.BDS(A467,"BEST_ANALYST_RECS_BULK","headers=n","endcol=9","startcol=9","array=t"),0),"cols=10;rows=1")</f>
        <v>Barclays</v>
      </c>
      <c r="X467" t="s">
        <v>437</v>
      </c>
      <c r="Y467" t="s">
        <v>181</v>
      </c>
      <c r="Z467">
        <v>3</v>
      </c>
      <c r="AA467" t="s">
        <v>124</v>
      </c>
      <c r="AB467">
        <v>84</v>
      </c>
      <c r="AC467" t="s">
        <v>125</v>
      </c>
      <c r="AD467" s="2">
        <v>45713</v>
      </c>
      <c r="AE467">
        <v>2</v>
      </c>
      <c r="AF467">
        <v>39.479999999999997</v>
      </c>
      <c r="AH467" t="str">
        <f ca="1">_xll.BDS(A467,"BEST_ANALYST_RECS_BULK","headers=n","startrow",MATCH(3,_xll.BDS(A467,"BEST_ANALYST_RECS_BULK","headers=n","endcol=9","startcol=9","array=t"),0),"endrow",MATCH(3,_xll.BDS(A467,"BEST_ANALYST_RECS_BULK","headers=n","endcol=9","startcol=9","array=t"),0),"cols=10;rows=1")</f>
        <v>Guggenheim</v>
      </c>
      <c r="AI467" t="s">
        <v>438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45680</v>
      </c>
      <c r="AP467">
        <v>3</v>
      </c>
      <c r="AQ467">
        <v>17.12</v>
      </c>
    </row>
    <row r="468" spans="1:43" x14ac:dyDescent="0.25">
      <c r="A468" t="s">
        <v>191</v>
      </c>
      <c r="B468">
        <f ca="1">_xll.BDH(A468,"BEST_EPS",$B$2,$B$2,"BEST_FPERIOD_OVERRIDE=1bf","fill=previous","Days=A")</f>
        <v>8.3699999999999992</v>
      </c>
      <c r="C468">
        <f ca="1">_xll.BDH(A468,"BEST_EPS",$B$2,$B$2,"BEST_FPERIOD_OVERRIDE=2bf","fill=previous","Days=A")</f>
        <v>8.9130000000000003</v>
      </c>
      <c r="D468">
        <f ca="1">_xll.BDH(A468,"BEST_EPS",$B$2,$B$2,"BEST_FPERIOD_OVERRIDE=3bf","fill=previous","Days=A")</f>
        <v>9.49</v>
      </c>
      <c r="E468">
        <f ca="1">_xll.BDH(A468,"BEST_TARGET_PRICE",$B$2,$B$2,"fill=previous","Days=A")</f>
        <v>163.78299999999999</v>
      </c>
      <c r="F468">
        <f ca="1">_xll.BDH($A468,F$84,$B$2,$B$2,"Dir=V","Dts=H")</f>
        <v>154.79</v>
      </c>
      <c r="G468">
        <f ca="1">_xll.BDH($A468,G$84,$B$2,$B$2,"Dir=V","Dts=H")</f>
        <v>158.46</v>
      </c>
      <c r="H468">
        <f ca="1">_xll.BDH($A468,H$84,$B$2,$B$2,"Dir=V","Dts=H")</f>
        <v>154</v>
      </c>
      <c r="I468">
        <f ca="1">_xll.BDH($A468,I$84,$B$2,$B$2,"Dir=V","Dts=H")</f>
        <v>156.41999999999999</v>
      </c>
      <c r="J468">
        <f t="shared" ca="1" si="11"/>
        <v>137</v>
      </c>
      <c r="K468">
        <f t="shared" ca="1" si="12"/>
        <v>124</v>
      </c>
      <c r="L468" t="str">
        <f ca="1">_xll.BDS(A468,"BEST_ANALYST_RECS_BULK","headers=n","startrow",MATCH(1,_xll.BDS(A468,"BEST_ANALYST_RECS_BULK","headers=n","endcol=9","startcol=9","array=t"),0),"endrow",MATCH(1,_xll.BDS(A468,"BEST_ANALYST_RECS_BULK","headers=n","endcol=9","startcol=9","array=t"),0),"cols=10;rows=1")</f>
        <v>Morningstar</v>
      </c>
      <c r="M468" t="s">
        <v>192</v>
      </c>
      <c r="N468" t="s">
        <v>126</v>
      </c>
      <c r="O468">
        <v>5</v>
      </c>
      <c r="P468" t="s">
        <v>124</v>
      </c>
      <c r="Q468">
        <v>170</v>
      </c>
      <c r="R468" t="s">
        <v>125</v>
      </c>
      <c r="S468" s="2">
        <v>45696</v>
      </c>
      <c r="T468">
        <v>1</v>
      </c>
      <c r="U468">
        <v>7.01</v>
      </c>
      <c r="W468" t="str">
        <f ca="1">_xll.BDS(A468,"BEST_ANALYST_RECS_BULK","headers=n","startrow",MATCH(2,_xll.BDS(A468,"BEST_ANALYST_RECS_BULK","headers=n","endcol=9","startcol=9","array=t"),0),"endrow",MATCH(2,_xll.BDS(A468,"BEST_ANALYST_RECS_BULK","headers=n","endcol=9","startcol=9","array=t"),0),"cols=10;rows=1")</f>
        <v>Baptista Research</v>
      </c>
      <c r="X468" t="s">
        <v>134</v>
      </c>
      <c r="Y468" t="s">
        <v>123</v>
      </c>
      <c r="Z468">
        <v>5</v>
      </c>
      <c r="AA468" t="s">
        <v>135</v>
      </c>
      <c r="AB468">
        <v>172</v>
      </c>
      <c r="AC468" t="s">
        <v>132</v>
      </c>
      <c r="AD468" s="2">
        <v>45695</v>
      </c>
      <c r="AE468">
        <v>2</v>
      </c>
      <c r="AF468">
        <v>6.41</v>
      </c>
      <c r="AH468" t="str">
        <f ca="1">_xll.BDS(A468,"BEST_ANALYST_RECS_BULK","headers=n","startrow",MATCH(3,_xll.BDS(A468,"BEST_ANALYST_RECS_BULK","headers=n","endcol=9","startcol=9","array=t"),0),"endrow",MATCH(3,_xll.BDS(A468,"BEST_ANALYST_RECS_BULK","headers=n","endcol=9","startcol=9","array=t"),0),"cols=10;rows=1")</f>
        <v>Redburn Atlantic</v>
      </c>
      <c r="AI468" t="s">
        <v>2077</v>
      </c>
      <c r="AJ468" t="s">
        <v>147</v>
      </c>
      <c r="AK468">
        <v>1</v>
      </c>
      <c r="AL468" t="s">
        <v>124</v>
      </c>
      <c r="AM468">
        <v>124</v>
      </c>
      <c r="AN468" t="s">
        <v>125</v>
      </c>
      <c r="AO468" s="2">
        <v>45698</v>
      </c>
      <c r="AP468">
        <v>3</v>
      </c>
      <c r="AQ468">
        <v>6.37</v>
      </c>
    </row>
    <row r="469" spans="1:43" x14ac:dyDescent="0.25">
      <c r="A469" t="s">
        <v>235</v>
      </c>
      <c r="B469">
        <f ca="1">_xll.BDH(A469,"BEST_EPS",$B$2,$B$2,"BEST_FPERIOD_OVERRIDE=1bf","fill=previous","Days=A")</f>
        <v>2.9790000000000001</v>
      </c>
      <c r="C469">
        <f ca="1">_xll.BDH(A469,"BEST_EPS",$B$2,$B$2,"BEST_FPERIOD_OVERRIDE=2bf","fill=previous","Days=A")</f>
        <v>3.0670000000000002</v>
      </c>
      <c r="D469">
        <f ca="1">_xll.BDH(A469,"BEST_EPS",$B$2,$B$2,"BEST_FPERIOD_OVERRIDE=3bf","fill=previous","Days=A")</f>
        <v>3.0219999999999998</v>
      </c>
      <c r="E469">
        <f ca="1">_xll.BDH(A469,"BEST_TARGET_PRICE",$B$2,$B$2,"fill=previous","Days=A")</f>
        <v>31.273</v>
      </c>
      <c r="F469">
        <f ca="1">_xll.BDH($A469,F$84,$B$2,$B$2,"Dir=V","Dts=H")</f>
        <v>26.72</v>
      </c>
      <c r="G469">
        <f ca="1">_xll.BDH($A469,G$84,$B$2,$B$2,"Dir=V","Dts=H")</f>
        <v>27.03</v>
      </c>
      <c r="H469">
        <f ca="1">_xll.BDH($A469,H$84,$B$2,$B$2,"Dir=V","Dts=H")</f>
        <v>26.54</v>
      </c>
      <c r="I469">
        <f ca="1">_xll.BDH($A469,I$84,$B$2,$B$2,"Dir=V","Dts=H")</f>
        <v>26.74</v>
      </c>
      <c r="J469">
        <f t="shared" ca="1" si="11"/>
        <v>31.5</v>
      </c>
      <c r="K469">
        <f t="shared" ca="1" si="12"/>
        <v>32</v>
      </c>
      <c r="L469" t="e">
        <f ca="1">_xll.BDS(A469,"BEST_ANALYST_RECS_BULK","headers=n","startrow",MATCH(1,_xll.BDS(A469,"BEST_ANALYST_RECS_BULK","headers=n","endcol=9","startcol=9","array=t"),0),"endrow",MATCH(1,_xll.BDS(A469,"BEST_ANALYST_RECS_BULK","headers=n","endcol=9","startcol=9","array=t"),0),"cols=10;rows=1")</f>
        <v>#N/A</v>
      </c>
      <c r="M469" t="s">
        <v>2058</v>
      </c>
      <c r="N469" t="s">
        <v>126</v>
      </c>
      <c r="O469">
        <v>5</v>
      </c>
      <c r="P469" t="s">
        <v>124</v>
      </c>
      <c r="Q469">
        <v>32</v>
      </c>
      <c r="R469" t="s">
        <v>125</v>
      </c>
      <c r="S469" s="2">
        <v>45692</v>
      </c>
      <c r="T469">
        <v>1</v>
      </c>
      <c r="U469">
        <v>8.31</v>
      </c>
      <c r="W469" t="str">
        <f ca="1">_xll.BDS(A469,"BEST_ANALYST_RECS_BULK","headers=n","startrow",MATCH(2,_xll.BDS(A469,"BEST_ANALYST_RECS_BULK","headers=n","endcol=9","startcol=9","array=t"),0),"endrow",MATCH(2,_xll.BDS(A469,"BEST_ANALYST_RECS_BULK","headers=n","endcol=9","startcol=9","array=t"),0),"cols=10;rows=1")</f>
        <v>BMO Capital Markets</v>
      </c>
      <c r="X469" t="s">
        <v>2050</v>
      </c>
      <c r="Y469" t="s">
        <v>123</v>
      </c>
      <c r="Z469">
        <v>5</v>
      </c>
      <c r="AA469" t="s">
        <v>124</v>
      </c>
      <c r="AB469">
        <v>36</v>
      </c>
      <c r="AC469" t="s">
        <v>125</v>
      </c>
      <c r="AD469" s="2">
        <v>45713</v>
      </c>
      <c r="AE469">
        <v>2</v>
      </c>
      <c r="AF469">
        <v>1.97</v>
      </c>
      <c r="AH469" t="str">
        <f ca="1">_xll.BDS(A469,"BEST_ANALYST_RECS_BULK","headers=n","startrow",MATCH(3,_xll.BDS(A469,"BEST_ANALYST_RECS_BULK","headers=n","endcol=9","startcol=9","array=t"),0),"endrow",MATCH(3,_xll.BDS(A469,"BEST_ANALYST_RECS_BULK","headers=n","endcol=9","startcol=9","array=t"),0),"cols=10;rows=1")</f>
        <v>ISS-EVA</v>
      </c>
      <c r="AI469" t="s">
        <v>157</v>
      </c>
      <c r="AJ469" t="s">
        <v>315</v>
      </c>
      <c r="AK469">
        <v>1</v>
      </c>
      <c r="AL469" t="s">
        <v>124</v>
      </c>
      <c r="AM469" t="s">
        <v>143</v>
      </c>
      <c r="AN469" t="s">
        <v>125</v>
      </c>
      <c r="AO469" s="2">
        <v>45456</v>
      </c>
      <c r="AP469">
        <v>3</v>
      </c>
      <c r="AQ469">
        <v>0.43</v>
      </c>
    </row>
    <row r="470" spans="1:43" x14ac:dyDescent="0.25">
      <c r="A470" t="s">
        <v>666</v>
      </c>
      <c r="B470">
        <f ca="1">_xll.BDH(A470,"BEST_EPS",$B$2,$B$2,"BEST_FPERIOD_OVERRIDE=1bf","fill=previous","Days=A")</f>
        <v>8.5429999999999993</v>
      </c>
      <c r="C470">
        <f ca="1">_xll.BDH(A470,"BEST_EPS",$B$2,$B$2,"BEST_FPERIOD_OVERRIDE=2bf","fill=previous","Days=A")</f>
        <v>9.4359999999999999</v>
      </c>
      <c r="D470" t="str">
        <f ca="1">_xll.BDH(A470,"BEST_EPS",$B$2,$B$2,"BEST_FPERIOD_OVERRIDE=3bf","fill=previous","Days=A")</f>
        <v>#N/A N/A</v>
      </c>
      <c r="E470">
        <f ca="1">_xll.BDH(A470,"BEST_TARGET_PRICE",$B$2,$B$2,"fill=previous","Days=A")</f>
        <v>87.213999999999999</v>
      </c>
      <c r="F470">
        <f ca="1">_xll.BDH($A470,F$84,$B$2,$B$2,"Dir=V","Dts=H")</f>
        <v>85.64</v>
      </c>
      <c r="G470">
        <f ca="1">_xll.BDH($A470,G$84,$B$2,$B$2,"Dir=V","Dts=H")</f>
        <v>86.034999999999997</v>
      </c>
      <c r="H470">
        <f ca="1">_xll.BDH($A470,H$84,$B$2,$B$2,"Dir=V","Dts=H")</f>
        <v>84.834999999999994</v>
      </c>
      <c r="I470">
        <f ca="1">_xll.BDH($A470,I$84,$B$2,$B$2,"Dir=V","Dts=H")</f>
        <v>85.36</v>
      </c>
      <c r="J470">
        <f t="shared" ca="1" si="11"/>
        <v>94.666666666666671</v>
      </c>
      <c r="K470">
        <f t="shared" ca="1" si="12"/>
        <v>93</v>
      </c>
      <c r="L470" t="str">
        <f ca="1">_xll.BDS(A470,"BEST_ANALYST_RECS_BULK","headers=n","startrow",MATCH(1,_xll.BDS(A470,"BEST_ANALYST_RECS_BULK","headers=n","endcol=9","startcol=9","array=t"),0),"endrow",MATCH(1,_xll.BDS(A470,"BEST_ANALYST_RECS_BULK","headers=n","endcol=9","startcol=9","array=t"),0),"cols=10;rows=1")</f>
        <v>Piper Sandler &amp; Co</v>
      </c>
      <c r="M470" t="s">
        <v>390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13.62</v>
      </c>
      <c r="W470" t="str">
        <f ca="1">_xll.BDS(A470,"BEST_ANALYST_RECS_BULK","headers=n","startrow",MATCH(2,_xll.BDS(A470,"BEST_ANALYST_RECS_BULK","headers=n","endcol=9","startcol=9","array=t"),0),"endrow",MATCH(2,_xll.BDS(A470,"BEST_ANALYST_RECS_BULK","headers=n","endcol=9","startcol=9","array=t"),0),"cols=10;rows=1")</f>
        <v>JP Morgan</v>
      </c>
      <c r="X470" t="s">
        <v>2132</v>
      </c>
      <c r="Y470" t="s">
        <v>136</v>
      </c>
      <c r="Z470">
        <v>5</v>
      </c>
      <c r="AA470" t="s">
        <v>124</v>
      </c>
      <c r="AB470">
        <v>92</v>
      </c>
      <c r="AC470" t="s">
        <v>125</v>
      </c>
      <c r="AD470" s="2">
        <v>45695</v>
      </c>
      <c r="AE470">
        <v>2</v>
      </c>
      <c r="AF470">
        <v>8.19</v>
      </c>
      <c r="AH470" t="str">
        <f ca="1">_xll.BDS(A470,"BEST_ANALYST_RECS_BULK","headers=n","startrow",MATCH(3,_xll.BDS(A470,"BEST_ANALYST_RECS_BULK","headers=n","endcol=9","startcol=9","array=t"),0),"endrow",MATCH(3,_xll.BDS(A470,"BEST_ANALYST_RECS_BULK","headers=n","endcol=9","startcol=9","array=t"),0),"cols=10;rows=1")</f>
        <v>Raymond James</v>
      </c>
      <c r="AI470" t="s">
        <v>1532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45694</v>
      </c>
      <c r="AP470">
        <v>3</v>
      </c>
      <c r="AQ470">
        <v>7.1</v>
      </c>
    </row>
    <row r="471" spans="1:43" x14ac:dyDescent="0.25">
      <c r="A471" t="s">
        <v>170</v>
      </c>
      <c r="B471">
        <f ca="1">_xll.BDH(A471,"BEST_EPS",$B$2,$B$2,"BEST_FPERIOD_OVERRIDE=1bf","fill=previous","Days=A")</f>
        <v>7.2169999999999996</v>
      </c>
      <c r="C471">
        <f ca="1">_xll.BDH(A471,"BEST_EPS",$B$2,$B$2,"BEST_FPERIOD_OVERRIDE=2bf","fill=previous","Days=A")</f>
        <v>7.6920000000000002</v>
      </c>
      <c r="D471">
        <f ca="1">_xll.BDH(A471,"BEST_EPS",$B$2,$B$2,"BEST_FPERIOD_OVERRIDE=3bf","fill=previous","Days=A")</f>
        <v>8.1649999999999991</v>
      </c>
      <c r="E471">
        <f ca="1">_xll.BDH(A471,"BEST_TARGET_PRICE",$B$2,$B$2,"fill=previous","Days=A")</f>
        <v>181</v>
      </c>
      <c r="F471">
        <f ca="1">_xll.BDH($A471,F$84,$B$2,$B$2,"Dir=V","Dts=H")</f>
        <v>171.28</v>
      </c>
      <c r="G471">
        <f ca="1">_xll.BDH($A471,G$84,$B$2,$B$2,"Dir=V","Dts=H")</f>
        <v>173.95</v>
      </c>
      <c r="H471">
        <f ca="1">_xll.BDH($A471,H$84,$B$2,$B$2,"Dir=V","Dts=H")</f>
        <v>170.8</v>
      </c>
      <c r="I471">
        <f ca="1">_xll.BDH($A471,I$84,$B$2,$B$2,"Dir=V","Dts=H")</f>
        <v>172.65</v>
      </c>
      <c r="J471">
        <f t="shared" ca="1" si="11"/>
        <v>173.33333333333334</v>
      </c>
      <c r="K471">
        <f t="shared" ca="1" si="12"/>
        <v>159</v>
      </c>
      <c r="L471" t="str">
        <f ca="1">_xll.BDS(A471,"BEST_ANALYST_RECS_BULK","headers=n","startrow",MATCH(1,_xll.BDS(A471,"BEST_ANALYST_RECS_BULK","headers=n","endcol=9","startcol=9","array=t"),0),"endrow",MATCH(1,_xll.BDS(A471,"BEST_ANALYST_RECS_BULK","headers=n","endcol=9","startcol=9","array=t"),0),"cols=10;rows=1")</f>
        <v>Barclays</v>
      </c>
      <c r="M471" t="s">
        <v>1337</v>
      </c>
      <c r="N471" t="s">
        <v>181</v>
      </c>
      <c r="O471">
        <v>3</v>
      </c>
      <c r="P471" t="s">
        <v>124</v>
      </c>
      <c r="Q471">
        <v>159</v>
      </c>
      <c r="R471" t="s">
        <v>125</v>
      </c>
      <c r="S471" s="2">
        <v>45708</v>
      </c>
      <c r="T471">
        <v>1</v>
      </c>
      <c r="U471">
        <v>8.89</v>
      </c>
      <c r="W471" t="str">
        <f ca="1">_xll.BDS(A471,"BEST_ANALYST_RECS_BULK","headers=n","startrow",MATCH(2,_xll.BDS(A471,"BEST_ANALYST_RECS_BULK","headers=n","endcol=9","startcol=9","array=t"),0),"endrow",MATCH(2,_xll.BDS(A471,"BEST_ANALYST_RECS_BULK","headers=n","endcol=9","startcol=9","array=t"),0),"cols=10;rows=1")</f>
        <v>Redburn Atlantic</v>
      </c>
      <c r="X471" t="s">
        <v>2095</v>
      </c>
      <c r="Y471" t="s">
        <v>126</v>
      </c>
      <c r="Z471">
        <v>5</v>
      </c>
      <c r="AA471" t="s">
        <v>124</v>
      </c>
      <c r="AB471">
        <v>176</v>
      </c>
      <c r="AC471" t="s">
        <v>125</v>
      </c>
      <c r="AD471" s="2">
        <v>45713</v>
      </c>
      <c r="AE471">
        <v>2</v>
      </c>
      <c r="AF471">
        <v>8.51</v>
      </c>
      <c r="AH471" t="str">
        <f ca="1">_xll.BDS(A471,"BEST_ANALYST_RECS_BULK","headers=n","startrow",MATCH(3,_xll.BDS(A471,"BEST_ANALYST_RECS_BULK","headers=n","endcol=9","startcol=9","array=t"),0),"endrow",MATCH(3,_xll.BDS(A471,"BEST_ANALYST_RECS_BULK","headers=n","endcol=9","startcol=9","array=t"),0),"cols=10;rows=1")</f>
        <v>Truist Securities</v>
      </c>
      <c r="AI471" t="s">
        <v>1489</v>
      </c>
      <c r="AJ471" t="s">
        <v>126</v>
      </c>
      <c r="AK471">
        <v>5</v>
      </c>
      <c r="AL471" t="s">
        <v>124</v>
      </c>
      <c r="AM471">
        <v>180</v>
      </c>
      <c r="AN471" t="s">
        <v>125</v>
      </c>
      <c r="AO471" s="2">
        <v>45679</v>
      </c>
      <c r="AP471">
        <v>3</v>
      </c>
      <c r="AQ471">
        <v>8.16</v>
      </c>
    </row>
    <row r="472" spans="1:43" x14ac:dyDescent="0.25">
      <c r="A472" t="s">
        <v>253</v>
      </c>
      <c r="B472">
        <f ca="1">_xll.BDH(A472,"BEST_EPS",$B$2,$B$2,"BEST_FPERIOD_OVERRIDE=1bf","fill=previous","Days=A")</f>
        <v>15.112</v>
      </c>
      <c r="C472">
        <f ca="1">_xll.BDH(A472,"BEST_EPS",$B$2,$B$2,"BEST_FPERIOD_OVERRIDE=2bf","fill=previous","Days=A")</f>
        <v>15.686</v>
      </c>
      <c r="D472">
        <f ca="1">_xll.BDH(A472,"BEST_EPS",$B$2,$B$2,"BEST_FPERIOD_OVERRIDE=3bf","fill=previous","Days=A")</f>
        <v>16.744</v>
      </c>
      <c r="E472">
        <f ca="1">_xll.BDH(A472,"BEST_TARGET_PRICE",$B$2,$B$2,"fill=previous","Days=A")</f>
        <v>285</v>
      </c>
      <c r="F472">
        <f ca="1">_xll.BDH($A472,F$84,$B$2,$B$2,"Dir=V","Dts=H")</f>
        <v>277.64</v>
      </c>
      <c r="G472">
        <f ca="1">_xll.BDH($A472,G$84,$B$2,$B$2,"Dir=V","Dts=H")</f>
        <v>279.93</v>
      </c>
      <c r="H472">
        <f ca="1">_xll.BDH($A472,H$84,$B$2,$B$2,"Dir=V","Dts=H")</f>
        <v>274.39</v>
      </c>
      <c r="I472">
        <f ca="1">_xll.BDH($A472,I$84,$B$2,$B$2,"Dir=V","Dts=H")</f>
        <v>278.52</v>
      </c>
      <c r="J472">
        <f t="shared" ca="1" si="11"/>
        <v>281.66666666666669</v>
      </c>
      <c r="K472">
        <f t="shared" ca="1" si="12"/>
        <v>282</v>
      </c>
      <c r="L472" t="str">
        <f ca="1">_xll.BDS(A472,"BEST_ANALYST_RECS_BULK","headers=n","startrow",MATCH(1,_xll.BDS(A472,"BEST_ANALYST_RECS_BULK","headers=n","endcol=9","startcol=9","array=t"),0),"endrow",MATCH(1,_xll.BDS(A472,"BEST_ANALYST_RECS_BULK","headers=n","endcol=9","startcol=9","array=t"),0),"cols=10;rows=1")</f>
        <v>Roth Capital Partners</v>
      </c>
      <c r="M472" t="s">
        <v>2157</v>
      </c>
      <c r="N472" t="s">
        <v>126</v>
      </c>
      <c r="O472">
        <v>5</v>
      </c>
      <c r="P472" t="s">
        <v>124</v>
      </c>
      <c r="Q472">
        <v>315</v>
      </c>
      <c r="R472" t="s">
        <v>125</v>
      </c>
      <c r="S472" s="2">
        <v>45713</v>
      </c>
      <c r="T472">
        <v>1</v>
      </c>
      <c r="U472">
        <v>45.49</v>
      </c>
      <c r="W472" t="str">
        <f ca="1">_xll.BDS(A472,"BEST_ANALYST_RECS_BULK","headers=n","startrow",MATCH(2,_xll.BDS(A472,"BEST_ANALYST_RECS_BULK","headers=n","endcol=9","startcol=9","array=t"),0),"endrow",MATCH(2,_xll.BDS(A472,"BEST_ANALYST_RECS_BULK","headers=n","endcol=9","startcol=9","array=t"),0),"cols=10;rows=1")</f>
        <v>Morgan Stanley</v>
      </c>
      <c r="X472" t="s">
        <v>1351</v>
      </c>
      <c r="Y472" t="s">
        <v>165</v>
      </c>
      <c r="Z472">
        <v>5</v>
      </c>
      <c r="AA472" t="s">
        <v>124</v>
      </c>
      <c r="AB472">
        <v>317</v>
      </c>
      <c r="AC472" t="s">
        <v>132</v>
      </c>
      <c r="AD472" s="2">
        <v>45713</v>
      </c>
      <c r="AE472">
        <v>2</v>
      </c>
      <c r="AF472">
        <v>42</v>
      </c>
      <c r="AH472" t="e">
        <f ca="1">_xll.BDS(A472,"BEST_ANALYST_RECS_BULK","headers=n","startrow",MATCH(3,_xll.BDS(A472,"BEST_ANALYST_RECS_BULK","headers=n","endcol=9","startcol=9","array=t"),0),"endrow",MATCH(3,_xll.BDS(A472,"BEST_ANALYST_RECS_BULK","headers=n","endcol=9","startcol=9","array=t"),0),"cols=10;rows=1")</f>
        <v>#N/A</v>
      </c>
      <c r="AI472" t="s">
        <v>157</v>
      </c>
      <c r="AJ472" t="s">
        <v>138</v>
      </c>
      <c r="AK472">
        <v>3</v>
      </c>
      <c r="AL472" t="s">
        <v>124</v>
      </c>
      <c r="AM472">
        <v>256</v>
      </c>
      <c r="AN472" t="s">
        <v>132</v>
      </c>
      <c r="AO472" s="2">
        <v>45678</v>
      </c>
      <c r="AP472">
        <v>3</v>
      </c>
      <c r="AQ472">
        <v>24.62</v>
      </c>
    </row>
    <row r="473" spans="1:43" x14ac:dyDescent="0.25">
      <c r="A473" t="s">
        <v>344</v>
      </c>
      <c r="B473">
        <f ca="1">_xll.BDH(A473,"BEST_EPS",$B$2,$B$2,"BEST_FPERIOD_OVERRIDE=1bf","fill=previous","Days=A")</f>
        <v>28.477</v>
      </c>
      <c r="C473">
        <f ca="1">_xll.BDH(A473,"BEST_EPS",$B$2,$B$2,"BEST_FPERIOD_OVERRIDE=2bf","fill=previous","Days=A")</f>
        <v>30.986999999999998</v>
      </c>
      <c r="D473">
        <f ca="1">_xll.BDH(A473,"BEST_EPS",$B$2,$B$2,"BEST_FPERIOD_OVERRIDE=3bf","fill=previous","Days=A")</f>
        <v>33.231999999999999</v>
      </c>
      <c r="E473">
        <f ca="1">_xll.BDH(A473,"BEST_TARGET_PRICE",$B$2,$B$2,"fill=previous","Days=A")</f>
        <v>756.85699999999997</v>
      </c>
      <c r="F473">
        <f ca="1">_xll.BDH($A473,F$84,$B$2,$B$2,"Dir=V","Dts=H")</f>
        <v>659.7</v>
      </c>
      <c r="G473">
        <f ca="1">_xll.BDH($A473,G$84,$B$2,$B$2,"Dir=V","Dts=H")</f>
        <v>662.72500000000002</v>
      </c>
      <c r="H473">
        <f ca="1">_xll.BDH($A473,H$84,$B$2,$B$2,"Dir=V","Dts=H")</f>
        <v>646.53</v>
      </c>
      <c r="I473">
        <f ca="1">_xll.BDH($A473,I$84,$B$2,$B$2,"Dir=V","Dts=H")</f>
        <v>657.17</v>
      </c>
      <c r="J473">
        <f t="shared" ca="1" si="11"/>
        <v>717</v>
      </c>
      <c r="K473">
        <f t="shared" ca="1" si="12"/>
        <v>710</v>
      </c>
      <c r="L473" t="e">
        <f ca="1">_xll.BDS(A473,"BEST_ANALYST_RECS_BULK","headers=n","startrow",MATCH(1,_xll.BDS(A473,"BEST_ANALYST_RECS_BULK","headers=n","endcol=9","startcol=9","array=t"),0),"endrow",MATCH(1,_xll.BDS(A473,"BEST_ANALYST_RECS_BULK","headers=n","endcol=9","startcol=9","array=t"),0),"cols=10;rows=1")</f>
        <v>#N/A</v>
      </c>
      <c r="M473" t="s">
        <v>180</v>
      </c>
      <c r="N473" t="s">
        <v>136</v>
      </c>
      <c r="O473">
        <v>5</v>
      </c>
      <c r="P473" t="s">
        <v>124</v>
      </c>
      <c r="Q473">
        <v>710</v>
      </c>
      <c r="R473" t="s">
        <v>125</v>
      </c>
      <c r="S473" s="2">
        <v>45607</v>
      </c>
      <c r="T473">
        <v>1</v>
      </c>
      <c r="U473">
        <v>70.67</v>
      </c>
      <c r="W473" t="str">
        <f ca="1">_xll.BDS(A473,"BEST_ANALYST_RECS_BULK","headers=n","startrow",MATCH(2,_xll.BDS(A473,"BEST_ANALYST_RECS_BULK","headers=n","endcol=9","startcol=9","array=t"),0),"endrow",MATCH(2,_xll.BDS(A473,"BEST_ANALYST_RECS_BULK","headers=n","endcol=9","startcol=9","array=t"),0),"cols=10;rows=1")</f>
        <v>Stifel</v>
      </c>
      <c r="X473" t="s">
        <v>509</v>
      </c>
      <c r="Y473" t="s">
        <v>142</v>
      </c>
      <c r="Z473">
        <v>3</v>
      </c>
      <c r="AA473" t="s">
        <v>124</v>
      </c>
      <c r="AB473">
        <v>691</v>
      </c>
      <c r="AC473" t="s">
        <v>125</v>
      </c>
      <c r="AD473" s="2">
        <v>45692</v>
      </c>
      <c r="AE473">
        <v>2</v>
      </c>
      <c r="AF473">
        <v>32.659999999999997</v>
      </c>
      <c r="AH473" t="str">
        <f ca="1">_xll.BDS(A473,"BEST_ANALYST_RECS_BULK","headers=n","startrow",MATCH(3,_xll.BDS(A473,"BEST_ANALYST_RECS_BULK","headers=n","endcol=9","startcol=9","array=t"),0),"endrow",MATCH(3,_xll.BDS(A473,"BEST_ANALYST_RECS_BULK","headers=n","endcol=9","startcol=9","array=t"),0),"cols=10;rows=1")</f>
        <v>Mizuho Securities</v>
      </c>
      <c r="AI473" t="s">
        <v>1522</v>
      </c>
      <c r="AJ473" t="s">
        <v>123</v>
      </c>
      <c r="AK473">
        <v>5</v>
      </c>
      <c r="AL473" t="s">
        <v>124</v>
      </c>
      <c r="AM473">
        <v>715</v>
      </c>
      <c r="AN473" t="s">
        <v>125</v>
      </c>
      <c r="AO473" s="2">
        <v>45709</v>
      </c>
      <c r="AP473">
        <v>3</v>
      </c>
      <c r="AQ473">
        <v>26.11</v>
      </c>
    </row>
    <row r="474" spans="1:43" x14ac:dyDescent="0.25">
      <c r="A474" t="s">
        <v>562</v>
      </c>
      <c r="B474">
        <f ca="1">_xll.BDH(A474,"BEST_EPS",$B$2,$B$2,"BEST_FPERIOD_OVERRIDE=1bf","fill=previous","Days=A")</f>
        <v>12.52</v>
      </c>
      <c r="C474">
        <f ca="1">_xll.BDH(A474,"BEST_EPS",$B$2,$B$2,"BEST_FPERIOD_OVERRIDE=2bf","fill=previous","Days=A")</f>
        <v>13.954000000000001</v>
      </c>
      <c r="D474">
        <f ca="1">_xll.BDH(A474,"BEST_EPS",$B$2,$B$2,"BEST_FPERIOD_OVERRIDE=3bf","fill=previous","Days=A")</f>
        <v>15.692</v>
      </c>
      <c r="E474">
        <f ca="1">_xll.BDH(A474,"BEST_TARGET_PRICE",$B$2,$B$2,"fill=previous","Days=A")</f>
        <v>133.78100000000001</v>
      </c>
      <c r="F474">
        <f ca="1">_xll.BDH($A474,F$84,$B$2,$B$2,"Dir=V","Dts=H")</f>
        <v>102.62</v>
      </c>
      <c r="G474">
        <f ca="1">_xll.BDH($A474,G$84,$B$2,$B$2,"Dir=V","Dts=H")</f>
        <v>106.8399</v>
      </c>
      <c r="H474">
        <f ca="1">_xll.BDH($A474,H$84,$B$2,$B$2,"Dir=V","Dts=H")</f>
        <v>101.81</v>
      </c>
      <c r="I474">
        <f ca="1">_xll.BDH($A474,I$84,$B$2,$B$2,"Dir=V","Dts=H")</f>
        <v>106.23</v>
      </c>
      <c r="J474">
        <f t="shared" ca="1" si="11"/>
        <v>128.33333333333334</v>
      </c>
      <c r="K474">
        <f t="shared" ca="1" si="12"/>
        <v>168</v>
      </c>
      <c r="L474" t="str">
        <f ca="1">_xll.BDS(A474,"BEST_ANALYST_RECS_BULK","headers=n","startrow",MATCH(1,_xll.BDS(A474,"BEST_ANALYST_RECS_BULK","headers=n","endcol=9","startcol=9","array=t"),0),"endrow",MATCH(1,_xll.BDS(A474,"BEST_ANALYST_RECS_BULK","headers=n","endcol=9","startcol=9","array=t"),0),"cols=10;rows=1")</f>
        <v>Seaport Global</v>
      </c>
      <c r="M474" t="s">
        <v>432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35.03</v>
      </c>
      <c r="W474" t="e">
        <f ca="1">_xll.BDS(A474,"BEST_ANALYST_RECS_BULK","headers=n","startrow",MATCH(2,_xll.BDS(A474,"BEST_ANALYST_RECS_BULK","headers=n","endcol=9","startcol=9","array=t"),0),"endrow",MATCH(2,_xll.BDS(A474,"BEST_ANALYST_RECS_BULK","headers=n","endcol=9","startcol=9","array=t"),0),"cols=10;rows=1")</f>
        <v>#N/A</v>
      </c>
      <c r="X474" t="s">
        <v>432</v>
      </c>
      <c r="Y474" t="s">
        <v>147</v>
      </c>
      <c r="Z474">
        <v>1</v>
      </c>
      <c r="AA474" t="s">
        <v>139</v>
      </c>
      <c r="AB474">
        <v>100</v>
      </c>
      <c r="AC474" t="s">
        <v>125</v>
      </c>
      <c r="AD474" s="2">
        <v>45684</v>
      </c>
      <c r="AE474">
        <v>2</v>
      </c>
      <c r="AF474">
        <v>34.700000000000003</v>
      </c>
      <c r="AH474" t="str">
        <f ca="1">_xll.BDS(A474,"BEST_ANALYST_RECS_BULK","headers=n","startrow",MATCH(3,_xll.BDS(A474,"BEST_ANALYST_RECS_BULK","headers=n","endcol=9","startcol=9","array=t"),0),"endrow",MATCH(3,_xll.BDS(A474,"BEST_ANALYST_RECS_BULK","headers=n","endcol=9","startcol=9","array=t"),0),"cols=10;rows=1")</f>
        <v>Barclays</v>
      </c>
      <c r="AI474" t="s">
        <v>1444</v>
      </c>
      <c r="AJ474" t="s">
        <v>181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15.87</v>
      </c>
    </row>
    <row r="475" spans="1:43" x14ac:dyDescent="0.25">
      <c r="A475" t="s">
        <v>662</v>
      </c>
      <c r="B475">
        <f ca="1">_xll.BDH(A475,"BEST_EPS",$B$2,$B$2,"BEST_FPERIOD_OVERRIDE=1bf","fill=previous","Days=A")</f>
        <v>10.853</v>
      </c>
      <c r="C475">
        <f ca="1">_xll.BDH(A475,"BEST_EPS",$B$2,$B$2,"BEST_FPERIOD_OVERRIDE=2bf","fill=previous","Days=A")</f>
        <v>11.877000000000001</v>
      </c>
      <c r="D475">
        <f ca="1">_xll.BDH(A475,"BEST_EPS",$B$2,$B$2,"BEST_FPERIOD_OVERRIDE=3bf","fill=previous","Days=A")</f>
        <v>12.731999999999999</v>
      </c>
      <c r="E475">
        <f ca="1">_xll.BDH(A475,"BEST_TARGET_PRICE",$B$2,$B$2,"fill=previous","Days=A")</f>
        <v>229.5</v>
      </c>
      <c r="F475">
        <f ca="1">_xll.BDH($A475,F$84,$B$2,$B$2,"Dir=V","Dts=H")</f>
        <v>210.37</v>
      </c>
      <c r="G475">
        <f ca="1">_xll.BDH($A475,G$84,$B$2,$B$2,"Dir=V","Dts=H")</f>
        <v>213.08</v>
      </c>
      <c r="H475">
        <f ca="1">_xll.BDH($A475,H$84,$B$2,$B$2,"Dir=V","Dts=H")</f>
        <v>209.03</v>
      </c>
      <c r="I475">
        <f ca="1">_xll.BDH($A475,I$84,$B$2,$B$2,"Dir=V","Dts=H")</f>
        <v>212.64</v>
      </c>
      <c r="J475">
        <f t="shared" ca="1" si="11"/>
        <v>251.33333333333334</v>
      </c>
      <c r="K475">
        <f t="shared" ca="1" si="12"/>
        <v>265</v>
      </c>
      <c r="L475" t="str">
        <f ca="1">_xll.BDS(A475,"BEST_ANALYST_RECS_BULK","headers=n","startrow",MATCH(1,_xll.BDS(A475,"BEST_ANALYST_RECS_BULK","headers=n","endcol=9","startcol=9","array=t"),0),"endrow",MATCH(1,_xll.BDS(A475,"BEST_ANALYST_RECS_BULK","headers=n","endcol=9","startcol=9","array=t"),0),"cols=10;rows=1")</f>
        <v>Wells Fargo</v>
      </c>
      <c r="M475" t="s">
        <v>663</v>
      </c>
      <c r="N475" t="s">
        <v>136</v>
      </c>
      <c r="O475">
        <v>5</v>
      </c>
      <c r="P475" t="s">
        <v>124</v>
      </c>
      <c r="Q475">
        <v>236</v>
      </c>
      <c r="R475" t="s">
        <v>125</v>
      </c>
      <c r="S475" s="2">
        <v>45687</v>
      </c>
      <c r="T475">
        <v>1</v>
      </c>
      <c r="U475">
        <v>24.98</v>
      </c>
      <c r="W475" t="str">
        <f ca="1">_xll.BDS(A475,"BEST_ANALYST_RECS_BULK","headers=n","startrow",MATCH(2,_xll.BDS(A475,"BEST_ANALYST_RECS_BULK","headers=n","endcol=9","startcol=9","array=t"),0),"endrow",MATCH(2,_xll.BDS(A475,"BEST_ANALYST_RECS_BULK","headers=n","endcol=9","startcol=9","array=t"),0),"cols=10;rows=1")</f>
        <v>Truist Securities</v>
      </c>
      <c r="X475" t="s">
        <v>697</v>
      </c>
      <c r="Y475" t="s">
        <v>126</v>
      </c>
      <c r="Z475">
        <v>5</v>
      </c>
      <c r="AA475" t="s">
        <v>124</v>
      </c>
      <c r="AB475">
        <v>265</v>
      </c>
      <c r="AC475" t="s">
        <v>125</v>
      </c>
      <c r="AD475" s="2">
        <v>45686</v>
      </c>
      <c r="AE475">
        <v>2</v>
      </c>
      <c r="AF475">
        <v>22.59</v>
      </c>
      <c r="AH475" t="e">
        <f ca="1">_xll.BDS(A475,"BEST_ANALYST_RECS_BULK","headers=n","startrow",MATCH(3,_xll.BDS(A475,"BEST_ANALYST_RECS_BULK","headers=n","endcol=9","startcol=9","array=t"),0),"endrow",MATCH(3,_xll.BDS(A475,"BEST_ANALYST_RECS_BULK","headers=n","endcol=9","startcol=9","array=t"),0),"cols=10;rows=1")</f>
        <v>#N/A</v>
      </c>
      <c r="AI475" t="s">
        <v>663</v>
      </c>
      <c r="AJ475" t="s">
        <v>136</v>
      </c>
      <c r="AK475">
        <v>5</v>
      </c>
      <c r="AL475" t="s">
        <v>124</v>
      </c>
      <c r="AM475">
        <v>253</v>
      </c>
      <c r="AN475" t="s">
        <v>125</v>
      </c>
      <c r="AO475" s="2">
        <v>45588</v>
      </c>
      <c r="AP475">
        <v>3</v>
      </c>
      <c r="AQ475">
        <v>35.68</v>
      </c>
    </row>
    <row r="476" spans="1:43" x14ac:dyDescent="0.25">
      <c r="A476" t="s">
        <v>273</v>
      </c>
      <c r="B476">
        <f ca="1">_xll.BDH(A476,"BEST_EPS",$B$2,$B$2,"BEST_FPERIOD_OVERRIDE=1bf","fill=previous","Days=A")</f>
        <v>3.262</v>
      </c>
      <c r="C476">
        <f ca="1">_xll.BDH(A476,"BEST_EPS",$B$2,$B$2,"BEST_FPERIOD_OVERRIDE=2bf","fill=previous","Days=A")</f>
        <v>3.1579999999999999</v>
      </c>
      <c r="D476">
        <f ca="1">_xll.BDH(A476,"BEST_EPS",$B$2,$B$2,"BEST_FPERIOD_OVERRIDE=3bf","fill=previous","Days=A")</f>
        <v>3.601</v>
      </c>
      <c r="E476">
        <f ca="1">_xll.BDH(A476,"BEST_TARGET_PRICE",$B$2,$B$2,"fill=previous","Days=A")</f>
        <v>129.82300000000001</v>
      </c>
      <c r="F476">
        <f ca="1">_xll.BDH($A476,F$84,$B$2,$B$2,"Dir=V","Dts=H")</f>
        <v>121.29</v>
      </c>
      <c r="G476">
        <f ca="1">_xll.BDH($A476,G$84,$B$2,$B$2,"Dir=V","Dts=H")</f>
        <v>123.07</v>
      </c>
      <c r="H476">
        <f ca="1">_xll.BDH($A476,H$84,$B$2,$B$2,"Dir=V","Dts=H")</f>
        <v>120.95</v>
      </c>
      <c r="I476">
        <f ca="1">_xll.BDH($A476,I$84,$B$2,$B$2,"Dir=V","Dts=H")</f>
        <v>122.61</v>
      </c>
      <c r="J476">
        <f t="shared" ca="1" si="11"/>
        <v>124.5</v>
      </c>
      <c r="K476">
        <f t="shared" ca="1" si="12"/>
        <v>125</v>
      </c>
      <c r="L476" t="str">
        <f ca="1">_xll.BDS(A476,"BEST_ANALYST_RECS_BULK","headers=n","startrow",MATCH(1,_xll.BDS(A476,"BEST_ANALYST_RECS_BULK","headers=n","endcol=9","startcol=9","array=t"),0),"endrow",MATCH(1,_xll.BDS(A476,"BEST_ANALYST_RECS_BULK","headers=n","endcol=9","startcol=9","array=t"),0),"cols=10;rows=1")</f>
        <v>Morningstar</v>
      </c>
      <c r="M476" t="s">
        <v>274</v>
      </c>
      <c r="N476" t="s">
        <v>142</v>
      </c>
      <c r="O476">
        <v>3</v>
      </c>
      <c r="P476" t="s">
        <v>139</v>
      </c>
      <c r="Q476">
        <v>125</v>
      </c>
      <c r="R476" t="s">
        <v>125</v>
      </c>
      <c r="S476" s="2">
        <v>45681</v>
      </c>
      <c r="T476">
        <v>1</v>
      </c>
      <c r="U476">
        <v>13.71</v>
      </c>
      <c r="W476" t="str">
        <f ca="1">_xll.BDS(A476,"BEST_ANALYST_RECS_BULK","headers=n","startrow",MATCH(2,_xll.BDS(A476,"BEST_ANALYST_RECS_BULK","headers=n","endcol=9","startcol=9","array=t"),0),"endrow",MATCH(2,_xll.BDS(A476,"BEST_ANALYST_RECS_BULK","headers=n","endcol=9","startcol=9","array=t"),0),"cols=10;rows=1")</f>
        <v>Baird</v>
      </c>
      <c r="X476" t="s">
        <v>1521</v>
      </c>
      <c r="Y476" t="s">
        <v>123</v>
      </c>
      <c r="Z476">
        <v>5</v>
      </c>
      <c r="AA476" t="s">
        <v>124</v>
      </c>
      <c r="AB476">
        <v>124</v>
      </c>
      <c r="AC476" t="s">
        <v>125</v>
      </c>
      <c r="AD476" s="2">
        <v>45686</v>
      </c>
      <c r="AE476">
        <v>2</v>
      </c>
      <c r="AF476">
        <v>13.19</v>
      </c>
      <c r="AH476" t="str">
        <f ca="1">_xll.BDS(A476,"BEST_ANALYST_RECS_BULK","headers=n","startrow",MATCH(3,_xll.BDS(A476,"BEST_ANALYST_RECS_BULK","headers=n","endcol=9","startcol=9","array=t"),0),"endrow",MATCH(3,_xll.BDS(A476,"BEST_ANALYST_RECS_BULK","headers=n","endcol=9","startcol=9","array=t"),0),"cols=10;rows=1")</f>
        <v>ISS-EVA</v>
      </c>
      <c r="AI476" t="s">
        <v>157</v>
      </c>
      <c r="AJ476" t="s">
        <v>315</v>
      </c>
      <c r="AK476">
        <v>1</v>
      </c>
      <c r="AL476" t="s">
        <v>124</v>
      </c>
      <c r="AM476" t="s">
        <v>143</v>
      </c>
      <c r="AN476" t="s">
        <v>125</v>
      </c>
      <c r="AO476" s="2">
        <v>45500</v>
      </c>
      <c r="AP476">
        <v>3</v>
      </c>
      <c r="AQ476">
        <v>6.4</v>
      </c>
    </row>
    <row r="477" spans="1:43" x14ac:dyDescent="0.25">
      <c r="A477" t="s">
        <v>211</v>
      </c>
      <c r="B477">
        <f ca="1">_xll.BDH(A477,"BEST_EPS",$B$2,$B$2,"BEST_FPERIOD_OVERRIDE=1bf","fill=previous","Days=A")</f>
        <v>7.1980000000000004</v>
      </c>
      <c r="C477">
        <f ca="1">_xll.BDH(A477,"BEST_EPS",$B$2,$B$2,"BEST_FPERIOD_OVERRIDE=2bf","fill=previous","Days=A")</f>
        <v>7.9340000000000002</v>
      </c>
      <c r="D477">
        <f ca="1">_xll.BDH(A477,"BEST_EPS",$B$2,$B$2,"BEST_FPERIOD_OVERRIDE=3bf","fill=previous","Days=A")</f>
        <v>8.7319999999999993</v>
      </c>
      <c r="E477">
        <f ca="1">_xll.BDH(A477,"BEST_TARGET_PRICE",$B$2,$B$2,"fill=previous","Days=A")</f>
        <v>148.375</v>
      </c>
      <c r="F477">
        <f ca="1">_xll.BDH($A477,F$84,$B$2,$B$2,"Dir=V","Dts=H")</f>
        <v>157.13999999999999</v>
      </c>
      <c r="G477">
        <f ca="1">_xll.BDH($A477,G$84,$B$2,$B$2,"Dir=V","Dts=H")</f>
        <v>158.22999999999999</v>
      </c>
      <c r="H477">
        <f ca="1">_xll.BDH($A477,H$84,$B$2,$B$2,"Dir=V","Dts=H")</f>
        <v>155.91</v>
      </c>
      <c r="I477">
        <f ca="1">_xll.BDH($A477,I$84,$B$2,$B$2,"Dir=V","Dts=H")</f>
        <v>157.41999999999999</v>
      </c>
      <c r="J477">
        <f t="shared" ca="1" si="11"/>
        <v>163</v>
      </c>
      <c r="K477">
        <f t="shared" ca="1" si="12"/>
        <v>163</v>
      </c>
      <c r="L477" t="str">
        <f ca="1">_xll.BDS(A477,"BEST_ANALYST_RECS_BULK","headers=n","startrow",MATCH(1,_xll.BDS(A477,"BEST_ANALYST_RECS_BULK","headers=n","endcol=9","startcol=9","array=t"),0),"endrow",MATCH(1,_xll.BDS(A477,"BEST_ANALYST_RECS_BULK","headers=n","endcol=9","startcol=9","array=t"),0),"cols=10;rows=1")</f>
        <v>Citi</v>
      </c>
      <c r="M477" t="s">
        <v>2231</v>
      </c>
      <c r="N477" t="s">
        <v>126</v>
      </c>
      <c r="O477">
        <v>5</v>
      </c>
      <c r="P477" t="s">
        <v>124</v>
      </c>
      <c r="Q477">
        <v>163</v>
      </c>
      <c r="R477" t="s">
        <v>125</v>
      </c>
      <c r="S477" s="2">
        <v>45707</v>
      </c>
      <c r="T477">
        <v>1</v>
      </c>
      <c r="U477">
        <v>79.23</v>
      </c>
      <c r="W477" t="str">
        <f ca="1">_xll.BDS(A477,"BEST_ANALYST_RECS_BULK","headers=n","startrow",MATCH(2,_xll.BDS(A477,"BEST_ANALYST_RECS_BULK","headers=n","endcol=9","startcol=9","array=t"),0),"endrow",MATCH(2,_xll.BDS(A477,"BEST_ANALYST_RECS_BULK","headers=n","endcol=9","startcol=9","array=t"),0),"cols=10;rows=1")</f>
        <v>Hedgeye Risk Management</v>
      </c>
      <c r="X477" t="s">
        <v>153</v>
      </c>
      <c r="Y477" t="s">
        <v>154</v>
      </c>
      <c r="Z477">
        <v>5</v>
      </c>
      <c r="AA477" t="s">
        <v>124</v>
      </c>
      <c r="AB477" t="s">
        <v>143</v>
      </c>
      <c r="AC477" t="s">
        <v>125</v>
      </c>
      <c r="AD477" s="2">
        <v>45712</v>
      </c>
      <c r="AE477">
        <v>2</v>
      </c>
      <c r="AF477">
        <v>72.14</v>
      </c>
      <c r="AH477" t="str">
        <f ca="1">_xll.BDS(A477,"BEST_ANALYST_RECS_BULK","headers=n","startrow",MATCH(3,_xll.BDS(A477,"BEST_ANALYST_RECS_BULK","headers=n","endcol=9","startcol=9","array=t"),0),"endrow",MATCH(3,_xll.BDS(A477,"BEST_ANALYST_RECS_BULK","headers=n","endcol=9","startcol=9","array=t"),0),"cols=10;rows=1")</f>
        <v>Ameriprise Advisor Services Ltd Inc</v>
      </c>
      <c r="AI477" t="s">
        <v>2099</v>
      </c>
      <c r="AJ477" t="s">
        <v>126</v>
      </c>
      <c r="AK477">
        <v>5</v>
      </c>
      <c r="AL477" t="s">
        <v>124</v>
      </c>
      <c r="AM477" t="s">
        <v>143</v>
      </c>
      <c r="AN477" t="s">
        <v>125</v>
      </c>
      <c r="AO477" s="2">
        <v>45695</v>
      </c>
      <c r="AP477">
        <v>3</v>
      </c>
      <c r="AQ477">
        <v>63.46</v>
      </c>
    </row>
    <row r="478" spans="1:43" x14ac:dyDescent="0.25">
      <c r="A478" t="s">
        <v>358</v>
      </c>
      <c r="B478">
        <f ca="1">_xll.BDH(A478,"BEST_EPS",$B$2,$B$2,"BEST_FPERIOD_OVERRIDE=1bf","fill=previous","Days=A")</f>
        <v>15.663</v>
      </c>
      <c r="C478">
        <f ca="1">_xll.BDH(A478,"BEST_EPS",$B$2,$B$2,"BEST_FPERIOD_OVERRIDE=2bf","fill=previous","Days=A")</f>
        <v>17.645</v>
      </c>
      <c r="D478">
        <f ca="1">_xll.BDH(A478,"BEST_EPS",$B$2,$B$2,"BEST_FPERIOD_OVERRIDE=3bf","fill=previous","Days=A")</f>
        <v>19.084</v>
      </c>
      <c r="E478">
        <f ca="1">_xll.BDH(A478,"BEST_TARGET_PRICE",$B$2,$B$2,"fill=previous","Days=A")</f>
        <v>221.31</v>
      </c>
      <c r="F478">
        <f ca="1">_xll.BDH($A478,F$84,$B$2,$B$2,"Dir=V","Dts=H")</f>
        <v>188.32</v>
      </c>
      <c r="G478">
        <f ca="1">_xll.BDH($A478,G$84,$B$2,$B$2,"Dir=V","Dts=H")</f>
        <v>189.3167</v>
      </c>
      <c r="H478">
        <f ca="1">_xll.BDH($A478,H$84,$B$2,$B$2,"Dir=V","Dts=H")</f>
        <v>185.1</v>
      </c>
      <c r="I478">
        <f ca="1">_xll.BDH($A478,I$84,$B$2,$B$2,"Dir=V","Dts=H")</f>
        <v>186.47</v>
      </c>
      <c r="J478">
        <f t="shared" ca="1" si="11"/>
        <v>157.33333333333334</v>
      </c>
      <c r="K478">
        <f t="shared" ca="1" si="12"/>
        <v>205</v>
      </c>
      <c r="L478" t="str">
        <f ca="1">_xll.BDS(A478,"BEST_ANALYST_RECS_BULK","headers=n","startrow",MATCH(1,_xll.BDS(A478,"BEST_ANALYST_RECS_BULK","headers=n","endcol=9","startcol=9","array=t"),0),"endrow",MATCH(1,_xll.BDS(A478,"BEST_ANALYST_RECS_BULK","headers=n","endcol=9","startcol=9","array=t"),0),"cols=10;rows=1")</f>
        <v>Barclays</v>
      </c>
      <c r="M478" t="s">
        <v>2170</v>
      </c>
      <c r="N478" t="s">
        <v>136</v>
      </c>
      <c r="O478">
        <v>5</v>
      </c>
      <c r="P478" t="s">
        <v>124</v>
      </c>
      <c r="Q478">
        <v>257</v>
      </c>
      <c r="R478" t="s">
        <v>125</v>
      </c>
      <c r="S478" s="2">
        <v>45711</v>
      </c>
      <c r="T478">
        <v>1</v>
      </c>
      <c r="U478">
        <v>32.64</v>
      </c>
      <c r="W478" t="e">
        <f ca="1">_xll.BDS(A478,"BEST_ANALYST_RECS_BULK","headers=n","startrow",MATCH(2,_xll.BDS(A478,"BEST_ANALYST_RECS_BULK","headers=n","endcol=9","startcol=9","array=t"),0),"endrow",MATCH(2,_xll.BDS(A478,"BEST_ANALYST_RECS_BULK","headers=n","endcol=9","startcol=9","array=t"),0),"cols=10;rows=1")</f>
        <v>#N/A</v>
      </c>
      <c r="X478" t="s">
        <v>157</v>
      </c>
      <c r="Y478" t="s">
        <v>138</v>
      </c>
      <c r="Z478">
        <v>3</v>
      </c>
      <c r="AA478" t="s">
        <v>124</v>
      </c>
      <c r="AB478">
        <v>86</v>
      </c>
      <c r="AC478" t="s">
        <v>132</v>
      </c>
      <c r="AD478" s="2">
        <v>45534</v>
      </c>
      <c r="AE478">
        <v>2</v>
      </c>
      <c r="AF478">
        <v>0</v>
      </c>
      <c r="AH478" t="str">
        <f ca="1">_xll.BDS(A478,"BEST_ANALYST_RECS_BULK","headers=n","startrow",MATCH(3,_xll.BDS(A478,"BEST_ANALYST_RECS_BULK","headers=n","endcol=9","startcol=9","array=t"),0),"endrow",MATCH(3,_xll.BDS(A478,"BEST_ANALYST_RECS_BULK","headers=n","endcol=9","startcol=9","array=t"),0),"cols=10;rows=1")</f>
        <v>Morningstar</v>
      </c>
      <c r="AI478" t="s">
        <v>274</v>
      </c>
      <c r="AJ478" t="s">
        <v>142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718</v>
      </c>
      <c r="B479">
        <f ca="1">_xll.BDH(A479,"BEST_EPS",$B$2,$B$2,"BEST_FPERIOD_OVERRIDE=1bf","fill=previous","Days=A")</f>
        <v>4.82</v>
      </c>
      <c r="C479">
        <f ca="1">_xll.BDH(A479,"BEST_EPS",$B$2,$B$2,"BEST_FPERIOD_OVERRIDE=2bf","fill=previous","Days=A")</f>
        <v>5.3330000000000002</v>
      </c>
      <c r="D479">
        <f ca="1">_xll.BDH(A479,"BEST_EPS",$B$2,$B$2,"BEST_FPERIOD_OVERRIDE=3bf","fill=previous","Days=A")</f>
        <v>5.7290000000000001</v>
      </c>
      <c r="E479">
        <f ca="1">_xll.BDH(A479,"BEST_TARGET_PRICE",$B$2,$B$2,"fill=previous","Days=A")</f>
        <v>113.105</v>
      </c>
      <c r="F479">
        <f ca="1">_xll.BDH($A479,F$84,$B$2,$B$2,"Dir=V","Dts=H")</f>
        <v>92.87</v>
      </c>
      <c r="G479">
        <f ca="1">_xll.BDH($A479,G$84,$B$2,$B$2,"Dir=V","Dts=H")</f>
        <v>93.95</v>
      </c>
      <c r="H479">
        <f ca="1">_xll.BDH($A479,H$84,$B$2,$B$2,"Dir=V","Dts=H")</f>
        <v>92.43</v>
      </c>
      <c r="I479">
        <f ca="1">_xll.BDH($A479,I$84,$B$2,$B$2,"Dir=V","Dts=H")</f>
        <v>93.34</v>
      </c>
      <c r="J479">
        <f t="shared" ca="1" si="11"/>
        <v>109.5</v>
      </c>
      <c r="K479">
        <f t="shared" ca="1" si="12"/>
        <v>115</v>
      </c>
      <c r="L479" t="str">
        <f ca="1">_xll.BDS(A479,"BEST_ANALYST_RECS_BULK","headers=n","startrow",MATCH(1,_xll.BDS(A479,"BEST_ANALYST_RECS_BULK","headers=n","endcol=9","startcol=9","array=t"),0),"endrow",MATCH(1,_xll.BDS(A479,"BEST_ANALYST_RECS_BULK","headers=n","endcol=9","startcol=9","array=t"),0),"cols=10;rows=1")</f>
        <v>KeyBanc Capital Markets</v>
      </c>
      <c r="M479" t="s">
        <v>719</v>
      </c>
      <c r="N479" t="s">
        <v>447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32.74</v>
      </c>
      <c r="W479" t="str">
        <f ca="1">_xll.BDS(A479,"BEST_ANALYST_RECS_BULK","headers=n","startrow",MATCH(2,_xll.BDS(A479,"BEST_ANALYST_RECS_BULK","headers=n","endcol=9","startcol=9","array=t"),0),"endrow",MATCH(2,_xll.BDS(A479,"BEST_ANALYST_RECS_BULK","headers=n","endcol=9","startcol=9","array=t"),0),"cols=10;rows=1")</f>
        <v>Mizuho Securities</v>
      </c>
      <c r="X479" t="s">
        <v>1522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45709</v>
      </c>
      <c r="AE479">
        <v>2</v>
      </c>
      <c r="AF479">
        <v>21.95</v>
      </c>
      <c r="AH479" t="str">
        <f ca="1">_xll.BDS(A479,"BEST_ANALYST_RECS_BULK","headers=n","startrow",MATCH(3,_xll.BDS(A479,"BEST_ANALYST_RECS_BULK","headers=n","endcol=9","startcol=9","array=t"),0),"endrow",MATCH(3,_xll.BDS(A479,"BEST_ANALYST_RECS_BULK","headers=n","endcol=9","startcol=9","array=t"),0),"cols=10;rows=1")</f>
        <v>Goldman Sachs</v>
      </c>
      <c r="AI479" t="s">
        <v>1510</v>
      </c>
      <c r="AJ479" t="s">
        <v>138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10.37</v>
      </c>
    </row>
    <row r="480" spans="1:43" x14ac:dyDescent="0.25">
      <c r="A480" t="s">
        <v>773</v>
      </c>
      <c r="B480">
        <f ca="1">_xll.BDH(A480,"BEST_EPS",$B$2,$B$2,"BEST_FPERIOD_OVERRIDE=1bf","fill=previous","Days=A")</f>
        <v>4.702</v>
      </c>
      <c r="C480">
        <f ca="1">_xll.BDH(A480,"BEST_EPS",$B$2,$B$2,"BEST_FPERIOD_OVERRIDE=2bf","fill=previous","Days=A")</f>
        <v>5.2910000000000004</v>
      </c>
      <c r="D480">
        <f ca="1">_xll.BDH(A480,"BEST_EPS",$B$2,$B$2,"BEST_FPERIOD_OVERRIDE=3bf","fill=previous","Days=A")</f>
        <v>5.7779999999999996</v>
      </c>
      <c r="E480">
        <f ca="1">_xll.BDH(A480,"BEST_TARGET_PRICE",$B$2,$B$2,"fill=previous","Days=A")</f>
        <v>92.846000000000004</v>
      </c>
      <c r="F480">
        <f ca="1">_xll.BDH($A480,F$84,$B$2,$B$2,"Dir=V","Dts=H")</f>
        <v>93.25</v>
      </c>
      <c r="G480">
        <f ca="1">_xll.BDH($A480,G$84,$B$2,$B$2,"Dir=V","Dts=H")</f>
        <v>93.54</v>
      </c>
      <c r="H480">
        <f ca="1">_xll.BDH($A480,H$84,$B$2,$B$2,"Dir=V","Dts=H")</f>
        <v>91.935000000000002</v>
      </c>
      <c r="I480">
        <f ca="1">_xll.BDH($A480,I$84,$B$2,$B$2,"Dir=V","Dts=H")</f>
        <v>93.16</v>
      </c>
      <c r="J480">
        <f t="shared" ca="1" si="11"/>
        <v>90.73</v>
      </c>
      <c r="K480">
        <f t="shared" ca="1" si="12"/>
        <v>86.19</v>
      </c>
      <c r="L480" t="str">
        <f ca="1">_xll.BDS(A480,"BEST_ANALYST_RECS_BULK","headers=n","startrow",MATCH(1,_xll.BDS(A480,"BEST_ANALYST_RECS_BULK","headers=n","endcol=9","startcol=9","array=t"),0),"endrow",MATCH(1,_xll.BDS(A480,"BEST_ANALYST_RECS_BULK","headers=n","endcol=9","startcol=9","array=t"),0),"cols=10;rows=1")</f>
        <v>Mizuho Securities</v>
      </c>
      <c r="M480" t="s">
        <v>424</v>
      </c>
      <c r="N480" t="s">
        <v>123</v>
      </c>
      <c r="O480">
        <v>5</v>
      </c>
      <c r="P480" t="s">
        <v>124</v>
      </c>
      <c r="Q480">
        <v>94</v>
      </c>
      <c r="R480" t="s">
        <v>125</v>
      </c>
      <c r="S480" s="2">
        <v>45713</v>
      </c>
      <c r="T480">
        <v>1</v>
      </c>
      <c r="U480">
        <v>36.32</v>
      </c>
      <c r="W480" t="str">
        <f ca="1">_xll.BDS(A480,"BEST_ANALYST_RECS_BULK","headers=n","startrow",MATCH(2,_xll.BDS(A480,"BEST_ANALYST_RECS_BULK","headers=n","endcol=9","startcol=9","array=t"),0),"endrow",MATCH(2,_xll.BDS(A480,"BEST_ANALYST_RECS_BULK","headers=n","endcol=9","startcol=9","array=t"),0),"cols=10;rows=1")</f>
        <v>Barclays</v>
      </c>
      <c r="X480" t="s">
        <v>437</v>
      </c>
      <c r="Y480" t="s">
        <v>181</v>
      </c>
      <c r="Z480">
        <v>3</v>
      </c>
      <c r="AA480" t="s">
        <v>124</v>
      </c>
      <c r="AB480">
        <v>87</v>
      </c>
      <c r="AC480" t="s">
        <v>125</v>
      </c>
      <c r="AD480" s="2">
        <v>45713</v>
      </c>
      <c r="AE480">
        <v>2</v>
      </c>
      <c r="AF480">
        <v>34.15</v>
      </c>
      <c r="AH480" t="str">
        <f ca="1">_xll.BDS(A480,"BEST_ANALYST_RECS_BULK","headers=n","startrow",MATCH(3,_xll.BDS(A480,"BEST_ANALYST_RECS_BULK","headers=n","endcol=9","startcol=9","array=t"),0),"endrow",MATCH(3,_xll.BDS(A480,"BEST_ANALYST_RECS_BULK","headers=n","endcol=9","startcol=9","array=t"),0),"cols=10;rows=1")</f>
        <v>Ladenburg Thalmann</v>
      </c>
      <c r="AI480" t="s">
        <v>1498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24.06</v>
      </c>
    </row>
    <row r="481" spans="1:43" x14ac:dyDescent="0.25">
      <c r="A481" t="s">
        <v>703</v>
      </c>
      <c r="B481">
        <f ca="1">_xll.BDH(A481,"BEST_EPS",$B$2,$B$2,"BEST_FPERIOD_OVERRIDE=1bf","fill=previous","Days=A")</f>
        <v>4.3579999999999997</v>
      </c>
      <c r="C481">
        <f ca="1">_xll.BDH(A481,"BEST_EPS",$B$2,$B$2,"BEST_FPERIOD_OVERRIDE=2bf","fill=previous","Days=A")</f>
        <v>5.3860000000000001</v>
      </c>
      <c r="D481">
        <f ca="1">_xll.BDH(A481,"BEST_EPS",$B$2,$B$2,"BEST_FPERIOD_OVERRIDE=3bf","fill=previous","Days=A")</f>
        <v>6.4720000000000004</v>
      </c>
      <c r="E481">
        <f ca="1">_xll.BDH(A481,"BEST_TARGET_PRICE",$B$2,$B$2,"fill=previous","Days=A")</f>
        <v>315.69600000000003</v>
      </c>
      <c r="F481">
        <f ca="1">_xll.BDH($A481,F$84,$B$2,$B$2,"Dir=V","Dts=H")</f>
        <v>282.57</v>
      </c>
      <c r="G481">
        <f ca="1">_xll.BDH($A481,G$84,$B$2,$B$2,"Dir=V","Dts=H")</f>
        <v>283.33499999999998</v>
      </c>
      <c r="H481">
        <f ca="1">_xll.BDH($A481,H$84,$B$2,$B$2,"Dir=V","Dts=H")</f>
        <v>260.42</v>
      </c>
      <c r="I481">
        <f ca="1">_xll.BDH($A481,I$84,$B$2,$B$2,"Dir=V","Dts=H")</f>
        <v>266.68</v>
      </c>
      <c r="J481">
        <f t="shared" ca="1" si="11"/>
        <v>303.76666666666665</v>
      </c>
      <c r="K481">
        <f t="shared" ca="1" si="12"/>
        <v>315</v>
      </c>
      <c r="L481" t="str">
        <f ca="1">_xll.BDS(A481,"BEST_ANALYST_RECS_BULK","headers=n","startrow",MATCH(1,_xll.BDS(A481,"BEST_ANALYST_RECS_BULK","headers=n","endcol=9","startcol=9","array=t"),0),"endrow",MATCH(1,_xll.BDS(A481,"BEST_ANALYST_RECS_BULK","headers=n","endcol=9","startcol=9","array=t"),0),"cols=10;rows=1")</f>
        <v>Wolfe Research</v>
      </c>
      <c r="M481" t="s">
        <v>1389</v>
      </c>
      <c r="N481" t="s">
        <v>123</v>
      </c>
      <c r="O481">
        <v>5</v>
      </c>
      <c r="P481" t="s">
        <v>124</v>
      </c>
      <c r="Q481">
        <v>315</v>
      </c>
      <c r="R481" t="s">
        <v>125</v>
      </c>
      <c r="S481" s="2">
        <v>45708</v>
      </c>
      <c r="T481">
        <v>1</v>
      </c>
      <c r="U481">
        <v>60.7</v>
      </c>
      <c r="W481" t="str">
        <f ca="1">_xll.BDS(A481,"BEST_ANALYST_RECS_BULK","headers=n","startrow",MATCH(2,_xll.BDS(A481,"BEST_ANALYST_RECS_BULK","headers=n","endcol=9","startcol=9","array=t"),0),"endrow",MATCH(2,_xll.BDS(A481,"BEST_ANALYST_RECS_BULK","headers=n","endcol=9","startcol=9","array=t"),0),"cols=10;rows=1")</f>
        <v>Piper Sandler &amp; Co</v>
      </c>
      <c r="X481" t="s">
        <v>2289</v>
      </c>
      <c r="Y481" t="s">
        <v>136</v>
      </c>
      <c r="Z481">
        <v>5</v>
      </c>
      <c r="AA481" t="s">
        <v>124</v>
      </c>
      <c r="AB481">
        <v>310</v>
      </c>
      <c r="AC481" t="s">
        <v>125</v>
      </c>
      <c r="AD481" s="2">
        <v>45713</v>
      </c>
      <c r="AE481">
        <v>2</v>
      </c>
      <c r="AF481">
        <v>53.89</v>
      </c>
      <c r="AH481" t="e">
        <f ca="1">_xll.BDS(A481,"BEST_ANALYST_RECS_BULK","headers=n","startrow",MATCH(3,_xll.BDS(A481,"BEST_ANALYST_RECS_BULK","headers=n","endcol=9","startcol=9","array=t"),0),"endrow",MATCH(3,_xll.BDS(A481,"BEST_ANALYST_RECS_BULK","headers=n","endcol=9","startcol=9","array=t"),0),"cols=10;rows=1")</f>
        <v>#N/A</v>
      </c>
      <c r="AI481" t="s">
        <v>134</v>
      </c>
      <c r="AJ481" t="s">
        <v>196</v>
      </c>
      <c r="AK481">
        <v>1</v>
      </c>
      <c r="AL481" t="s">
        <v>139</v>
      </c>
      <c r="AM481">
        <v>271.3</v>
      </c>
      <c r="AN481" t="s">
        <v>132</v>
      </c>
      <c r="AO481" s="2">
        <v>45615</v>
      </c>
      <c r="AP481">
        <v>3</v>
      </c>
      <c r="AQ481">
        <v>12.64</v>
      </c>
    </row>
    <row r="482" spans="1:43" x14ac:dyDescent="0.25">
      <c r="A482" t="s">
        <v>741</v>
      </c>
      <c r="B482">
        <f ca="1">_xll.BDH(A482,"BEST_EPS",$B$2,$B$2,"BEST_FPERIOD_OVERRIDE=1bf","fill=previous","Days=A")</f>
        <v>11.519</v>
      </c>
      <c r="C482">
        <f ca="1">_xll.BDH(A482,"BEST_EPS",$B$2,$B$2,"BEST_FPERIOD_OVERRIDE=2bf","fill=previous","Days=A")</f>
        <v>12.787000000000001</v>
      </c>
      <c r="D482">
        <f ca="1">_xll.BDH(A482,"BEST_EPS",$B$2,$B$2,"BEST_FPERIOD_OVERRIDE=3bf","fill=previous","Days=A")</f>
        <v>14.419</v>
      </c>
      <c r="E482">
        <f ca="1">_xll.BDH(A482,"BEST_TARGET_PRICE",$B$2,$B$2,"fill=previous","Days=A")</f>
        <v>365.5</v>
      </c>
      <c r="F482">
        <f ca="1">_xll.BDH($A482,F$84,$B$2,$B$2,"Dir=V","Dts=H")</f>
        <v>346</v>
      </c>
      <c r="G482">
        <f ca="1">_xll.BDH($A482,G$84,$B$2,$B$2,"Dir=V","Dts=H")</f>
        <v>352.45</v>
      </c>
      <c r="H482">
        <f ca="1">_xll.BDH($A482,H$84,$B$2,$B$2,"Dir=V","Dts=H")</f>
        <v>344.64499999999998</v>
      </c>
      <c r="I482">
        <f ca="1">_xll.BDH($A482,I$84,$B$2,$B$2,"Dir=V","Dts=H")</f>
        <v>348.72</v>
      </c>
      <c r="J482">
        <f t="shared" ca="1" si="11"/>
        <v>399</v>
      </c>
      <c r="K482">
        <f t="shared" ca="1" si="12"/>
        <v>399</v>
      </c>
      <c r="L482" t="str">
        <f ca="1">_xll.BDS(A482,"BEST_ANALYST_RECS_BULK","headers=n","startrow",MATCH(1,_xll.BDS(A482,"BEST_ANALYST_RECS_BULK","headers=n","endcol=9","startcol=9","array=t"),0),"endrow",MATCH(1,_xll.BDS(A482,"BEST_ANALYST_RECS_BULK","headers=n","endcol=9","startcol=9","array=t"),0),"cols=10;rows=1")</f>
        <v>ISS-EVA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28.43</v>
      </c>
      <c r="W482" t="e">
        <f ca="1">_xll.BDS(A482,"BEST_ANALYST_RECS_BULK","headers=n","startrow",MATCH(2,_xll.BDS(A482,"BEST_ANALYST_RECS_BULK","headers=n","endcol=9","startcol=9","array=t"),0),"endrow",MATCH(2,_xll.BDS(A482,"BEST_ANALYST_RECS_BULK","headers=n","endcol=9","startcol=9","array=t"),0),"cols=10;rows=1")</f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tr">
        <f ca="1">_xll.BDS(A482,"BEST_ANALYST_RECS_BULK","headers=n","startrow",MATCH(3,_xll.BDS(A482,"BEST_ANALYST_RECS_BULK","headers=n","endcol=9","startcol=9","array=t"),0),"endrow",MATCH(3,_xll.BDS(A482,"BEST_ANALYST_RECS_BULK","headers=n","endcol=9","startcol=9","array=t"),0),"cols=10;rows=1")</f>
        <v>Baptista Research</v>
      </c>
      <c r="AI482" t="s">
        <v>134</v>
      </c>
      <c r="AJ482" t="s">
        <v>142</v>
      </c>
      <c r="AK482">
        <v>3</v>
      </c>
      <c r="AL482" t="s">
        <v>124</v>
      </c>
      <c r="AM482">
        <v>399</v>
      </c>
      <c r="AN482" t="s">
        <v>132</v>
      </c>
      <c r="AO482" s="2">
        <v>45596</v>
      </c>
      <c r="AP482">
        <v>3</v>
      </c>
      <c r="AQ482">
        <v>7.84</v>
      </c>
    </row>
    <row r="483" spans="1:43" x14ac:dyDescent="0.25">
      <c r="A483" t="s">
        <v>547</v>
      </c>
      <c r="B483">
        <f ca="1">_xll.BDH(A483,"BEST_EPS",$B$2,$B$2,"BEST_FPERIOD_OVERRIDE=1bf","fill=previous","Days=A")</f>
        <v>8.1839999999999993</v>
      </c>
      <c r="C483">
        <f ca="1">_xll.BDH(A483,"BEST_EPS",$B$2,$B$2,"BEST_FPERIOD_OVERRIDE=2bf","fill=previous","Days=A")</f>
        <v>8.9079999999999995</v>
      </c>
      <c r="D483">
        <f ca="1">_xll.BDH(A483,"BEST_EPS",$B$2,$B$2,"BEST_FPERIOD_OVERRIDE=3bf","fill=previous","Days=A")</f>
        <v>9.6229999999999993</v>
      </c>
      <c r="E483">
        <f ca="1">_xll.BDH(A483,"BEST_TARGET_PRICE",$B$2,$B$2,"fill=previous","Days=A")</f>
        <v>133.87</v>
      </c>
      <c r="F483">
        <f ca="1">_xll.BDH($A483,F$84,$B$2,$B$2,"Dir=V","Dts=H")</f>
        <v>114.32</v>
      </c>
      <c r="G483">
        <f ca="1">_xll.BDH($A483,G$84,$B$2,$B$2,"Dir=V","Dts=H")</f>
        <v>115.39</v>
      </c>
      <c r="H483">
        <f ca="1">_xll.BDH($A483,H$84,$B$2,$B$2,"Dir=V","Dts=H")</f>
        <v>113.5</v>
      </c>
      <c r="I483">
        <f ca="1">_xll.BDH($A483,I$84,$B$2,$B$2,"Dir=V","Dts=H")</f>
        <v>114.39</v>
      </c>
      <c r="J483">
        <f t="shared" ca="1" si="11"/>
        <v>124.33333333333333</v>
      </c>
      <c r="K483">
        <f t="shared" ca="1" si="12"/>
        <v>120</v>
      </c>
      <c r="L483" t="str">
        <f ca="1">_xll.BDS(A483,"BEST_ANALYST_RECS_BULK","headers=n","startrow",MATCH(1,_xll.BDS(A483,"BEST_ANALYST_RECS_BULK","headers=n","endcol=9","startcol=9","array=t"),0),"endrow",MATCH(1,_xll.BDS(A483,"BEST_ANALYST_RECS_BULK","headers=n","endcol=9","startcol=9","array=t"),0),"cols=10;rows=1")</f>
        <v>Morningstar</v>
      </c>
      <c r="M483" t="s">
        <v>548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15.58</v>
      </c>
      <c r="W483" t="str">
        <f ca="1">_xll.BDS(A483,"BEST_ANALYST_RECS_BULK","headers=n","startrow",MATCH(2,_xll.BDS(A483,"BEST_ANALYST_RECS_BULK","headers=n","endcol=9","startcol=9","array=t"),0),"endrow",MATCH(2,_xll.BDS(A483,"BEST_ANALYST_RECS_BULK","headers=n","endcol=9","startcol=9","array=t"),0),"cols=10;rows=1")</f>
        <v>Zacks</v>
      </c>
      <c r="X483" t="s">
        <v>157</v>
      </c>
      <c r="Y483" t="s">
        <v>196</v>
      </c>
      <c r="Z483">
        <v>1</v>
      </c>
      <c r="AA483" t="s">
        <v>139</v>
      </c>
      <c r="AB483">
        <v>98</v>
      </c>
      <c r="AC483" t="s">
        <v>132</v>
      </c>
      <c r="AD483" s="2">
        <v>45695</v>
      </c>
      <c r="AE483">
        <v>2</v>
      </c>
      <c r="AF483">
        <v>0.56000000000000005</v>
      </c>
      <c r="AH483" t="str">
        <f ca="1">_xll.BDS(A483,"BEST_ANALYST_RECS_BULK","headers=n","startrow",MATCH(3,_xll.BDS(A483,"BEST_ANALYST_RECS_BULK","headers=n","endcol=9","startcol=9","array=t"),0),"endrow",MATCH(3,_xll.BDS(A483,"BEST_ANALYST_RECS_BULK","headers=n","endcol=9","startcol=9","array=t"),0),"cols=10;rows=1")</f>
        <v>BNP Paribas Exane</v>
      </c>
      <c r="AI483" t="s">
        <v>2294</v>
      </c>
      <c r="AJ483" t="s">
        <v>138</v>
      </c>
      <c r="AK483">
        <v>3</v>
      </c>
      <c r="AL483" t="s">
        <v>124</v>
      </c>
      <c r="AM483">
        <v>125</v>
      </c>
      <c r="AN483" t="s">
        <v>125</v>
      </c>
      <c r="AO483" s="2">
        <v>45713</v>
      </c>
      <c r="AP483">
        <v>3</v>
      </c>
      <c r="AQ483">
        <v>0</v>
      </c>
    </row>
    <row r="484" spans="1:43" x14ac:dyDescent="0.25">
      <c r="A484" t="s">
        <v>607</v>
      </c>
      <c r="B484">
        <f ca="1">_xll.BDH(A484,"BEST_EPS",$B$2,$B$2,"BEST_FPERIOD_OVERRIDE=1bf","fill=previous","Days=A")</f>
        <v>1.8420000000000001</v>
      </c>
      <c r="C484">
        <f ca="1">_xll.BDH(A484,"BEST_EPS",$B$2,$B$2,"BEST_FPERIOD_OVERRIDE=2bf","fill=previous","Days=A")</f>
        <v>1.9850000000000001</v>
      </c>
      <c r="D484">
        <f ca="1">_xll.BDH(A484,"BEST_EPS",$B$2,$B$2,"BEST_FPERIOD_OVERRIDE=3bf","fill=previous","Days=A")</f>
        <v>2.1469999999999998</v>
      </c>
      <c r="E484">
        <f ca="1">_xll.BDH(A484,"BEST_TARGET_PRICE",$B$2,$B$2,"fill=previous","Days=A")</f>
        <v>36.438000000000002</v>
      </c>
      <c r="F484">
        <f ca="1">_xll.BDH($A484,F$84,$B$2,$B$2,"Dir=V","Dts=H")</f>
        <v>35.049999999999997</v>
      </c>
      <c r="G484">
        <f ca="1">_xll.BDH($A484,G$84,$B$2,$B$2,"Dir=V","Dts=H")</f>
        <v>35.064999999999998</v>
      </c>
      <c r="H484">
        <f ca="1">_xll.BDH($A484,H$84,$B$2,$B$2,"Dir=V","Dts=H")</f>
        <v>34.76</v>
      </c>
      <c r="I484">
        <f ca="1">_xll.BDH($A484,I$84,$B$2,$B$2,"Dir=V","Dts=H")</f>
        <v>34.979999999999997</v>
      </c>
      <c r="J484">
        <f t="shared" ca="1" si="11"/>
        <v>35.666666666666664</v>
      </c>
      <c r="K484">
        <f t="shared" ca="1" si="12"/>
        <v>37</v>
      </c>
      <c r="L484" t="str">
        <f ca="1">_xll.BDS(A484,"BEST_ANALYST_RECS_BULK","headers=n","startrow",MATCH(1,_xll.BDS(A484,"BEST_ANALYST_RECS_BULK","headers=n","endcol=9","startcol=9","array=t"),0),"endrow",MATCH(1,_xll.BDS(A484,"BEST_ANALYST_RECS_BULK","headers=n","endcol=9","startcol=9","array=t"),0),"cols=10;rows=1")</f>
        <v>Evercore ISI</v>
      </c>
      <c r="M484" t="s">
        <v>1404</v>
      </c>
      <c r="N484" t="s">
        <v>123</v>
      </c>
      <c r="O484">
        <v>5</v>
      </c>
      <c r="P484" t="s">
        <v>124</v>
      </c>
      <c r="Q484">
        <v>37</v>
      </c>
      <c r="R484" t="s">
        <v>132</v>
      </c>
      <c r="S484" s="2">
        <v>45708</v>
      </c>
      <c r="T484">
        <v>1</v>
      </c>
      <c r="U484">
        <v>34.700000000000003</v>
      </c>
      <c r="W484" t="str">
        <f ca="1">_xll.BDS(A484,"BEST_ANALYST_RECS_BULK","headers=n","startrow",MATCH(2,_xll.BDS(A484,"BEST_ANALYST_RECS_BULK","headers=n","endcol=9","startcol=9","array=t"),0),"endrow",MATCH(2,_xll.BDS(A484,"BEST_ANALYST_RECS_BULK","headers=n","endcol=9","startcol=9","array=t"),0),"cols=10;rows=1")</f>
        <v>Argus Research Company</v>
      </c>
      <c r="X484" t="s">
        <v>386</v>
      </c>
      <c r="Y484" t="s">
        <v>126</v>
      </c>
      <c r="Z484">
        <v>5</v>
      </c>
      <c r="AA484" t="s">
        <v>124</v>
      </c>
      <c r="AB484">
        <v>37</v>
      </c>
      <c r="AC484" t="s">
        <v>132</v>
      </c>
      <c r="AD484" s="2">
        <v>45609</v>
      </c>
      <c r="AE484">
        <v>2</v>
      </c>
      <c r="AF484">
        <v>31.56</v>
      </c>
      <c r="AH484" t="str">
        <f ca="1">_xll.BDS(A484,"BEST_ANALYST_RECS_BULK","headers=n","startrow",MATCH(3,_xll.BDS(A484,"BEST_ANALYST_RECS_BULK","headers=n","endcol=9","startcol=9","array=t"),0),"endrow",MATCH(3,_xll.BDS(A484,"BEST_ANALYST_RECS_BULK","headers=n","endcol=9","startcol=9","array=t"),0),"cols=10;rows=1")</f>
        <v>Morningstar</v>
      </c>
      <c r="AI484" t="s">
        <v>423</v>
      </c>
      <c r="AJ484" t="s">
        <v>142</v>
      </c>
      <c r="AK484">
        <v>3</v>
      </c>
      <c r="AL484" t="s">
        <v>124</v>
      </c>
      <c r="AM484">
        <v>33</v>
      </c>
      <c r="AN484" t="s">
        <v>125</v>
      </c>
      <c r="AO484" s="2">
        <v>45706</v>
      </c>
      <c r="AP484">
        <v>3</v>
      </c>
      <c r="AQ484">
        <v>12.77</v>
      </c>
    </row>
    <row r="485" spans="1:43" x14ac:dyDescent="0.25">
      <c r="A485" t="s">
        <v>477</v>
      </c>
      <c r="B485">
        <f ca="1">_xll.BDH(A485,"BEST_EPS",$B$2,$B$2,"BEST_FPERIOD_OVERRIDE=1bf","fill=previous","Days=A")</f>
        <v>14.442</v>
      </c>
      <c r="C485">
        <f ca="1">_xll.BDH(A485,"BEST_EPS",$B$2,$B$2,"BEST_FPERIOD_OVERRIDE=2bf","fill=previous","Days=A")</f>
        <v>15.41</v>
      </c>
      <c r="D485">
        <f ca="1">_xll.BDH(A485,"BEST_EPS",$B$2,$B$2,"BEST_FPERIOD_OVERRIDE=3bf","fill=previous","Days=A")</f>
        <v>15.724</v>
      </c>
      <c r="E485">
        <f ca="1">_xll.BDH(A485,"BEST_TARGET_PRICE",$B$2,$B$2,"fill=previous","Days=A")</f>
        <v>125.64700000000001</v>
      </c>
      <c r="F485">
        <f ca="1">_xll.BDH($A485,F$84,$B$2,$B$2,"Dir=V","Dts=H")</f>
        <v>111.51</v>
      </c>
      <c r="G485">
        <f ca="1">_xll.BDH($A485,G$84,$B$2,$B$2,"Dir=V","Dts=H")</f>
        <v>111.55500000000001</v>
      </c>
      <c r="H485">
        <f ca="1">_xll.BDH($A485,H$84,$B$2,$B$2,"Dir=V","Dts=H")</f>
        <v>110.04</v>
      </c>
      <c r="I485">
        <f ca="1">_xll.BDH($A485,I$84,$B$2,$B$2,"Dir=V","Dts=H")</f>
        <v>111.1</v>
      </c>
      <c r="J485">
        <f t="shared" ref="J485:J548" ca="1" si="13">AVERAGE(Q485,AB485,AM485)</f>
        <v>123.56666666666666</v>
      </c>
      <c r="K485">
        <f t="shared" ref="K485:K548" ca="1" si="14">IF(OR(ISNA(L485),Q485=0,Q485="#N/A N/A"),IF(OR(ISNA(W485),AB485=0,AB485="#N/A N/A"),IF(OR(ISNA(AH485),AM485=0,AM485="#N/A N/A"),E485,AM485),AB485),Q485)</f>
        <v>108</v>
      </c>
      <c r="L485" t="str">
        <f ca="1">_xll.BDS(A485,"BEST_ANALYST_RECS_BULK","headers=n","startrow",MATCH(1,_xll.BDS(A485,"BEST_ANALYST_RECS_BULK","headers=n","endcol=9","startcol=9","array=t"),0),"endrow",MATCH(1,_xll.BDS(A485,"BEST_ANALYST_RECS_BULK","headers=n","endcol=9","startcol=9","array=t"),0),"cols=10;rows=1")</f>
        <v>Morningstar</v>
      </c>
      <c r="M485" t="s">
        <v>274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tr">
        <f ca="1">_xll.BDS(A485,"BEST_ANALYST_RECS_BULK","headers=n","startrow",MATCH(2,_xll.BDS(A485,"BEST_ANALYST_RECS_BULK","headers=n","endcol=9","startcol=9","array=t"),0),"endrow",MATCH(2,_xll.BDS(A485,"BEST_ANALYST_RECS_BULK","headers=n","endcol=9","startcol=9","array=t"),0),"cols=10;rows=1")</f>
        <v>Argus Research Company</v>
      </c>
      <c r="X485" t="s">
        <v>372</v>
      </c>
      <c r="Y485" t="s">
        <v>126</v>
      </c>
      <c r="Z485">
        <v>5</v>
      </c>
      <c r="AA485" t="s">
        <v>124</v>
      </c>
      <c r="AB485">
        <v>136</v>
      </c>
      <c r="AC485" t="s">
        <v>125</v>
      </c>
      <c r="AD485" s="2">
        <v>45702</v>
      </c>
      <c r="AE485">
        <v>2</v>
      </c>
      <c r="AF485">
        <v>6.94</v>
      </c>
      <c r="AH485" t="str">
        <f ca="1">_xll.BDS(A485,"BEST_ANALYST_RECS_BULK","headers=n","startrow",MATCH(3,_xll.BDS(A485,"BEST_ANALYST_RECS_BULK","headers=n","endcol=9","startcol=9","array=t"),0),"endrow",MATCH(3,_xll.BDS(A485,"BEST_ANALYST_RECS_BULK","headers=n","endcol=9","startcol=9","array=t"),0),"cols=10;rows=1")</f>
        <v>Baptista Research</v>
      </c>
      <c r="AI485" t="s">
        <v>134</v>
      </c>
      <c r="AJ485" t="s">
        <v>196</v>
      </c>
      <c r="AK485">
        <v>1</v>
      </c>
      <c r="AL485" t="s">
        <v>124</v>
      </c>
      <c r="AM485">
        <v>126.7</v>
      </c>
      <c r="AN485" t="s">
        <v>132</v>
      </c>
      <c r="AO485" s="2">
        <v>45622</v>
      </c>
      <c r="AP485">
        <v>3</v>
      </c>
      <c r="AQ485">
        <v>6.73</v>
      </c>
    </row>
    <row r="486" spans="1:43" x14ac:dyDescent="0.25">
      <c r="A486" t="s">
        <v>382</v>
      </c>
      <c r="B486">
        <f ca="1">_xll.BDH(A486,"BEST_EPS",$B$2,$B$2,"BEST_FPERIOD_OVERRIDE=1bf","fill=previous","Days=A")</f>
        <v>10.505000000000001</v>
      </c>
      <c r="C486">
        <f ca="1">_xll.BDH(A486,"BEST_EPS",$B$2,$B$2,"BEST_FPERIOD_OVERRIDE=2bf","fill=previous","Days=A")</f>
        <v>11.185</v>
      </c>
      <c r="D486">
        <f ca="1">_xll.BDH(A486,"BEST_EPS",$B$2,$B$2,"BEST_FPERIOD_OVERRIDE=3bf","fill=previous","Days=A")</f>
        <v>12.079000000000001</v>
      </c>
      <c r="E486">
        <f ca="1">_xll.BDH(A486,"BEST_TARGET_PRICE",$B$2,$B$2,"fill=previous","Days=A")</f>
        <v>337</v>
      </c>
      <c r="F486">
        <f ca="1">_xll.BDH($A486,F$84,$B$2,$B$2,"Dir=V","Dts=H")</f>
        <v>310.45</v>
      </c>
      <c r="G486">
        <f ca="1">_xll.BDH($A486,G$84,$B$2,$B$2,"Dir=V","Dts=H")</f>
        <v>312.67</v>
      </c>
      <c r="H486">
        <f ca="1">_xll.BDH($A486,H$84,$B$2,$B$2,"Dir=V","Dts=H")</f>
        <v>301.36</v>
      </c>
      <c r="I486">
        <f ca="1">_xll.BDH($A486,I$84,$B$2,$B$2,"Dir=V","Dts=H")</f>
        <v>308.60000000000002</v>
      </c>
      <c r="J486">
        <f t="shared" ca="1" si="13"/>
        <v>352.33333333333331</v>
      </c>
      <c r="K486">
        <f t="shared" ca="1" si="14"/>
        <v>378</v>
      </c>
      <c r="L486" t="str">
        <f ca="1">_xll.BDS(A486,"BEST_ANALYST_RECS_BULK","headers=n","startrow",MATCH(1,_xll.BDS(A486,"BEST_ANALYST_RECS_BULK","headers=n","endcol=9","startcol=9","array=t"),0),"endrow",MATCH(1,_xll.BDS(A486,"BEST_ANALYST_RECS_BULK","headers=n","endcol=9","startcol=9","array=t"),0),"cols=10;rows=1")</f>
        <v>Citi</v>
      </c>
      <c r="M486" t="s">
        <v>383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45713</v>
      </c>
      <c r="T486">
        <v>1</v>
      </c>
      <c r="U486">
        <v>20.36</v>
      </c>
      <c r="W486" t="str">
        <f ca="1">_xll.BDS(A486,"BEST_ANALYST_RECS_BULK","headers=n","startrow",MATCH(2,_xll.BDS(A486,"BEST_ANALYST_RECS_BULK","headers=n","endcol=9","startcol=9","array=t"),0),"endrow",MATCH(2,_xll.BDS(A486,"BEST_ANALYST_RECS_BULK","headers=n","endcol=9","startcol=9","array=t"),0),"cols=10;rows=1")</f>
        <v>Barclays</v>
      </c>
      <c r="X486" t="s">
        <v>1468</v>
      </c>
      <c r="Y486" t="s">
        <v>136</v>
      </c>
      <c r="Z486">
        <v>5</v>
      </c>
      <c r="AA486" t="s">
        <v>124</v>
      </c>
      <c r="AB486">
        <v>361</v>
      </c>
      <c r="AC486" t="s">
        <v>125</v>
      </c>
      <c r="AD486" s="2">
        <v>45712</v>
      </c>
      <c r="AE486">
        <v>2</v>
      </c>
      <c r="AF486">
        <v>13.38</v>
      </c>
      <c r="AH486" t="str">
        <f ca="1">_xll.BDS(A486,"BEST_ANALYST_RECS_BULK","headers=n","startrow",MATCH(3,_xll.BDS(A486,"BEST_ANALYST_RECS_BULK","headers=n","endcol=9","startcol=9","array=t"),0),"endrow",MATCH(3,_xll.BDS(A486,"BEST_ANALYST_RECS_BULK","headers=n","endcol=9","startcol=9","array=t"),0),"cols=10;rows=1")</f>
        <v>Morningstar</v>
      </c>
      <c r="AI486" t="s">
        <v>274</v>
      </c>
      <c r="AJ486" t="s">
        <v>142</v>
      </c>
      <c r="AK486">
        <v>3</v>
      </c>
      <c r="AL486" t="s">
        <v>124</v>
      </c>
      <c r="AM486">
        <v>318</v>
      </c>
      <c r="AN486" t="s">
        <v>125</v>
      </c>
      <c r="AO486" s="2">
        <v>45713</v>
      </c>
      <c r="AP486">
        <v>3</v>
      </c>
      <c r="AQ486">
        <v>13.24</v>
      </c>
    </row>
    <row r="487" spans="1:43" x14ac:dyDescent="0.25">
      <c r="A487" t="s">
        <v>420</v>
      </c>
      <c r="B487">
        <f ca="1">_xll.BDH(A487,"BEST_EPS",$B$2,$B$2,"BEST_FPERIOD_OVERRIDE=1bf","fill=previous","Days=A")</f>
        <v>8.2929999999999993</v>
      </c>
      <c r="C487">
        <f ca="1">_xll.BDH(A487,"BEST_EPS",$B$2,$B$2,"BEST_FPERIOD_OVERRIDE=2bf","fill=previous","Days=A")</f>
        <v>12.496</v>
      </c>
      <c r="D487">
        <f ca="1">_xll.BDH(A487,"BEST_EPS",$B$2,$B$2,"BEST_FPERIOD_OVERRIDE=3bf","fill=previous","Days=A")</f>
        <v>13.968999999999999</v>
      </c>
      <c r="E487">
        <f ca="1">_xll.BDH(A487,"BEST_TARGET_PRICE",$B$2,$B$2,"fill=previous","Days=A")</f>
        <v>138.63200000000001</v>
      </c>
      <c r="F487">
        <f ca="1">_xll.BDH($A487,F$84,$B$2,$B$2,"Dir=V","Dts=H")</f>
        <v>127.3</v>
      </c>
      <c r="G487">
        <f ca="1">_xll.BDH($A487,G$84,$B$2,$B$2,"Dir=V","Dts=H")</f>
        <v>129.31</v>
      </c>
      <c r="H487">
        <f ca="1">_xll.BDH($A487,H$84,$B$2,$B$2,"Dir=V","Dts=H")</f>
        <v>125.85</v>
      </c>
      <c r="I487">
        <f ca="1">_xll.BDH($A487,I$84,$B$2,$B$2,"Dir=V","Dts=H")</f>
        <v>126.26</v>
      </c>
      <c r="J487">
        <f t="shared" ca="1" si="13"/>
        <v>132.30000000000001</v>
      </c>
      <c r="K487">
        <f t="shared" ca="1" si="14"/>
        <v>122</v>
      </c>
      <c r="L487" t="str">
        <f ca="1">_xll.BDS(A487,"BEST_ANALYST_RECS_BULK","headers=n","startrow",MATCH(1,_xll.BDS(A487,"BEST_ANALYST_RECS_BULK","headers=n","endcol=9","startcol=9","array=t"),0),"endrow",MATCH(1,_xll.BDS(A487,"BEST_ANALYST_RECS_BULK","headers=n","endcol=9","startcol=9","array=t"),0),"cols=10;rows=1")</f>
        <v>Morningstar</v>
      </c>
      <c r="M487" t="s">
        <v>277</v>
      </c>
      <c r="N487" t="s">
        <v>142</v>
      </c>
      <c r="O487">
        <v>3</v>
      </c>
      <c r="P487" t="s">
        <v>124</v>
      </c>
      <c r="Q487">
        <v>122</v>
      </c>
      <c r="R487" t="s">
        <v>125</v>
      </c>
      <c r="S487" s="2">
        <v>45688</v>
      </c>
      <c r="T487">
        <v>1</v>
      </c>
      <c r="U487">
        <v>17.43</v>
      </c>
      <c r="W487" t="str">
        <f ca="1">_xll.BDS(A487,"BEST_ANALYST_RECS_BULK","headers=n","startrow",MATCH(2,_xll.BDS(A487,"BEST_ANALYST_RECS_BULK","headers=n","endcol=9","startcol=9","array=t"),0),"endrow",MATCH(2,_xll.BDS(A487,"BEST_ANALYST_RECS_BULK","headers=n","endcol=9","startcol=9","array=t"),0),"cols=10;rows=1")</f>
        <v>ISS-EVA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tr">
        <f ca="1">_xll.BDS(A487,"BEST_ANALYST_RECS_BULK","headers=n","startrow",MATCH(3,_xll.BDS(A487,"BEST_ANALYST_RECS_BULK","headers=n","endcol=9","startcol=9","array=t"),0),"endrow",MATCH(3,_xll.BDS(A487,"BEST_ANALYST_RECS_BULK","headers=n","endcol=9","startcol=9","array=t"),0),"cols=10;rows=1")</f>
        <v>Mizuho Securities</v>
      </c>
      <c r="AI487" t="s">
        <v>1334</v>
      </c>
      <c r="AJ487" t="s">
        <v>138</v>
      </c>
      <c r="AK487">
        <v>3</v>
      </c>
      <c r="AL487" t="s">
        <v>124</v>
      </c>
      <c r="AM487">
        <v>140</v>
      </c>
      <c r="AN487" t="s">
        <v>125</v>
      </c>
      <c r="AO487" s="2">
        <v>45711</v>
      </c>
      <c r="AP487">
        <v>3</v>
      </c>
      <c r="AQ487">
        <v>0</v>
      </c>
    </row>
    <row r="488" spans="1:43" x14ac:dyDescent="0.25">
      <c r="A488" t="s">
        <v>649</v>
      </c>
      <c r="B488">
        <f ca="1">_xll.BDH(A488,"BEST_EPS",$B$2,$B$2,"BEST_FPERIOD_OVERRIDE=1bf","fill=previous","Days=A")</f>
        <v>6.141</v>
      </c>
      <c r="C488">
        <f ca="1">_xll.BDH(A488,"BEST_EPS",$B$2,$B$2,"BEST_FPERIOD_OVERRIDE=2bf","fill=previous","Days=A")</f>
        <v>7.165</v>
      </c>
      <c r="D488">
        <f ca="1">_xll.BDH(A488,"BEST_EPS",$B$2,$B$2,"BEST_FPERIOD_OVERRIDE=3bf","fill=previous","Days=A")</f>
        <v>8.1259999999999994</v>
      </c>
      <c r="E488">
        <f ca="1">_xll.BDH(A488,"BEST_TARGET_PRICE",$B$2,$B$2,"fill=previous","Days=A")</f>
        <v>213.47399999999999</v>
      </c>
      <c r="F488">
        <f ca="1">_xll.BDH($A488,F$84,$B$2,$B$2,"Dir=V","Dts=H")</f>
        <v>162.69</v>
      </c>
      <c r="G488">
        <f ca="1">_xll.BDH($A488,G$84,$B$2,$B$2,"Dir=V","Dts=H")</f>
        <v>165.005</v>
      </c>
      <c r="H488">
        <f ca="1">_xll.BDH($A488,H$84,$B$2,$B$2,"Dir=V","Dts=H")</f>
        <v>161.54</v>
      </c>
      <c r="I488">
        <f ca="1">_xll.BDH($A488,I$84,$B$2,$B$2,"Dir=V","Dts=H")</f>
        <v>162.72</v>
      </c>
      <c r="J488">
        <f t="shared" ca="1" si="13"/>
        <v>186</v>
      </c>
      <c r="K488">
        <f t="shared" ca="1" si="14"/>
        <v>196</v>
      </c>
      <c r="L488" t="str">
        <f ca="1">_xll.BDS(A488,"BEST_ANALYST_RECS_BULK","headers=n","startrow",MATCH(1,_xll.BDS(A488,"BEST_ANALYST_RECS_BULK","headers=n","endcol=9","startcol=9","array=t"),0),"endrow",MATCH(1,_xll.BDS(A488,"BEST_ANALYST_RECS_BULK","headers=n","endcol=9","startcol=9","array=t"),0),"cols=10;rows=1")</f>
        <v>ISS-EVA</v>
      </c>
      <c r="M488" t="s">
        <v>157</v>
      </c>
      <c r="N488" t="s">
        <v>315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14.26</v>
      </c>
      <c r="W488" t="str">
        <f ca="1">_xll.BDS(A488,"BEST_ANALYST_RECS_BULK","headers=n","startrow",MATCH(2,_xll.BDS(A488,"BEST_ANALYST_RECS_BULK","headers=n","endcol=9","startcol=9","array=t"),0),"endrow",MATCH(2,_xll.BDS(A488,"BEST_ANALYST_RECS_BULK","headers=n","endcol=9","startcol=9","array=t"),0),"cols=10;rows=1")</f>
        <v>Berenberg</v>
      </c>
      <c r="X488" t="s">
        <v>1368</v>
      </c>
      <c r="Y488" t="s">
        <v>142</v>
      </c>
      <c r="Z488">
        <v>3</v>
      </c>
      <c r="AA488" t="s">
        <v>124</v>
      </c>
      <c r="AB488">
        <v>196</v>
      </c>
      <c r="AC488" t="s">
        <v>125</v>
      </c>
      <c r="AD488" s="2">
        <v>45694</v>
      </c>
      <c r="AE488">
        <v>2</v>
      </c>
      <c r="AF488">
        <v>2.4300000000000002</v>
      </c>
      <c r="AH488" t="str">
        <f ca="1">_xll.BDS(A488,"BEST_ANALYST_RECS_BULK","headers=n","startrow",MATCH(3,_xll.BDS(A488,"BEST_ANALYST_RECS_BULK","headers=n","endcol=9","startcol=9","array=t"),0),"endrow",MATCH(3,_xll.BDS(A488,"BEST_ANALYST_RECS_BULK","headers=n","endcol=9","startcol=9","array=t"),0),"cols=10;rows=1")</f>
        <v>Zacks</v>
      </c>
      <c r="AI488" t="s">
        <v>157</v>
      </c>
      <c r="AJ488" t="s">
        <v>138</v>
      </c>
      <c r="AK488">
        <v>3</v>
      </c>
      <c r="AL488" t="s">
        <v>124</v>
      </c>
      <c r="AM488">
        <v>176</v>
      </c>
      <c r="AN488" t="s">
        <v>132</v>
      </c>
      <c r="AO488" s="2">
        <v>45702</v>
      </c>
      <c r="AP488">
        <v>3</v>
      </c>
      <c r="AQ488">
        <v>0</v>
      </c>
    </row>
    <row r="489" spans="1:43" x14ac:dyDescent="0.25">
      <c r="A489" t="s">
        <v>487</v>
      </c>
      <c r="B489">
        <f ca="1">_xll.BDH(A489,"BEST_EPS",$B$2,$B$2,"BEST_FPERIOD_OVERRIDE=1bf","fill=previous","Days=A")</f>
        <v>10.318</v>
      </c>
      <c r="C489">
        <f ca="1">_xll.BDH(A489,"BEST_EPS",$B$2,$B$2,"BEST_FPERIOD_OVERRIDE=2bf","fill=previous","Days=A")</f>
        <v>11.831</v>
      </c>
      <c r="D489">
        <f ca="1">_xll.BDH(A489,"BEST_EPS",$B$2,$B$2,"BEST_FPERIOD_OVERRIDE=3bf","fill=previous","Days=A")</f>
        <v>13.801</v>
      </c>
      <c r="E489">
        <f ca="1">_xll.BDH(A489,"BEST_TARGET_PRICE",$B$2,$B$2,"fill=previous","Days=A")</f>
        <v>337.60700000000003</v>
      </c>
      <c r="F489">
        <f ca="1">_xll.BDH($A489,F$84,$B$2,$B$2,"Dir=V","Dts=H")</f>
        <v>259.47000000000003</v>
      </c>
      <c r="G489">
        <f ca="1">_xll.BDH($A489,G$84,$B$2,$B$2,"Dir=V","Dts=H")</f>
        <v>269.41000000000003</v>
      </c>
      <c r="H489">
        <f ca="1">_xll.BDH($A489,H$84,$B$2,$B$2,"Dir=V","Dts=H")</f>
        <v>253.44</v>
      </c>
      <c r="I489">
        <f ca="1">_xll.BDH($A489,I$84,$B$2,$B$2,"Dir=V","Dts=H")</f>
        <v>264.39</v>
      </c>
      <c r="J489">
        <f t="shared" ca="1" si="13"/>
        <v>345.42333333333335</v>
      </c>
      <c r="K489">
        <f t="shared" ca="1" si="14"/>
        <v>359.27</v>
      </c>
      <c r="L489" t="str">
        <f ca="1">_xll.BDS(A489,"BEST_ANALYST_RECS_BULK","headers=n","startrow",MATCH(1,_xll.BDS(A489,"BEST_ANALYST_RECS_BULK","headers=n","endcol=9","startcol=9","array=t"),0),"endrow",MATCH(1,_xll.BDS(A489,"BEST_ANALYST_RECS_BULK","headers=n","endcol=9","startcol=9","array=t"),0),"cols=10;rows=1")</f>
        <v>Sadif Investment Analytics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375</v>
      </c>
      <c r="S489" s="2">
        <v>45687</v>
      </c>
      <c r="T489">
        <v>1</v>
      </c>
      <c r="U489">
        <v>32.130000000000003</v>
      </c>
      <c r="W489" t="e">
        <f ca="1">_xll.BDS(A489,"BEST_ANALYST_RECS_BULK","headers=n","startrow",MATCH(2,_xll.BDS(A489,"BEST_ANALYST_RECS_BULK","headers=n","endcol=9","startcol=9","array=t"),0),"endrow",MATCH(2,_xll.BDS(A489,"BEST_ANALYST_RECS_BULK","headers=n","endcol=9","startcol=9","array=t"),0),"cols=10;rows=1")</f>
        <v>#N/A</v>
      </c>
      <c r="X489" t="s">
        <v>1439</v>
      </c>
      <c r="Y489" t="s">
        <v>126</v>
      </c>
      <c r="Z489">
        <v>5</v>
      </c>
      <c r="AA489" t="s">
        <v>124</v>
      </c>
      <c r="AB489">
        <v>330</v>
      </c>
      <c r="AC489" t="s">
        <v>125</v>
      </c>
      <c r="AD489" s="2">
        <v>45709</v>
      </c>
      <c r="AE489">
        <v>2</v>
      </c>
      <c r="AF489">
        <v>34.58</v>
      </c>
      <c r="AH489" t="str">
        <f ca="1">_xll.BDS(A489,"BEST_ANALYST_RECS_BULK","headers=n","startrow",MATCH(3,_xll.BDS(A489,"BEST_ANALYST_RECS_BULK","headers=n","endcol=9","startcol=9","array=t"),0),"endrow",MATCH(3,_xll.BDS(A489,"BEST_ANALYST_RECS_BULK","headers=n","endcol=9","startcol=9","array=t"),0),"cols=10;rows=1")</f>
        <v>Bernstein</v>
      </c>
      <c r="AI489" t="s">
        <v>2113</v>
      </c>
      <c r="AJ489" t="s">
        <v>123</v>
      </c>
      <c r="AK489">
        <v>5</v>
      </c>
      <c r="AL489" t="s">
        <v>124</v>
      </c>
      <c r="AM489">
        <v>347</v>
      </c>
      <c r="AN489" t="s">
        <v>125</v>
      </c>
      <c r="AO489" s="2">
        <v>45713</v>
      </c>
      <c r="AP489">
        <v>3</v>
      </c>
      <c r="AQ489">
        <v>10.8</v>
      </c>
    </row>
    <row r="490" spans="1:43" x14ac:dyDescent="0.25">
      <c r="A490" t="s">
        <v>356</v>
      </c>
      <c r="B490">
        <f ca="1">_xll.BDH(A490,"BEST_EPS",$B$2,$B$2,"BEST_FPERIOD_OVERRIDE=1bf","fill=previous","Days=A")</f>
        <v>5.1340000000000003</v>
      </c>
      <c r="C490">
        <f ca="1">_xll.BDH(A490,"BEST_EPS",$B$2,$B$2,"BEST_FPERIOD_OVERRIDE=2bf","fill=previous","Days=A")</f>
        <v>5.7350000000000003</v>
      </c>
      <c r="D490">
        <f ca="1">_xll.BDH(A490,"BEST_EPS",$B$2,$B$2,"BEST_FPERIOD_OVERRIDE=3bf","fill=previous","Days=A")</f>
        <v>6.4859999999999998</v>
      </c>
      <c r="E490">
        <f ca="1">_xll.BDH(A490,"BEST_TARGET_PRICE",$B$2,$B$2,"fill=previous","Days=A")</f>
        <v>94.350999999999999</v>
      </c>
      <c r="F490">
        <f ca="1">_xll.BDH($A490,F$84,$B$2,$B$2,"Dir=V","Dts=H")</f>
        <v>77.135000000000005</v>
      </c>
      <c r="G490">
        <f ca="1">_xll.BDH($A490,G$84,$B$2,$B$2,"Dir=V","Dts=H")</f>
        <v>77.568299999999994</v>
      </c>
      <c r="H490">
        <f ca="1">_xll.BDH($A490,H$84,$B$2,$B$2,"Dir=V","Dts=H")</f>
        <v>72.7</v>
      </c>
      <c r="I490">
        <f ca="1">_xll.BDH($A490,I$84,$B$2,$B$2,"Dir=V","Dts=H")</f>
        <v>74.069999999999993</v>
      </c>
      <c r="J490">
        <f t="shared" ca="1" si="13"/>
        <v>87.75333333333333</v>
      </c>
      <c r="K490">
        <f t="shared" ca="1" si="14"/>
        <v>64.260000000000005</v>
      </c>
      <c r="L490" t="str">
        <f ca="1">_xll.BDS(A490,"BEST_ANALYST_RECS_BULK","headers=n","startrow",MATCH(1,_xll.BDS(A490,"BEST_ANALYST_RECS_BULK","headers=n","endcol=9","startcol=9","array=t"),0),"endrow",MATCH(1,_xll.BDS(A490,"BEST_ANALYST_RECS_BULK","headers=n","endcol=9","startcol=9","array=t"),0),"cols=10;rows=1")</f>
        <v>Sadif Investment Analytics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70.900000000000006</v>
      </c>
      <c r="W490" t="str">
        <f ca="1">_xll.BDS(A490,"BEST_ANALYST_RECS_BULK","headers=n","startrow",MATCH(2,_xll.BDS(A490,"BEST_ANALYST_RECS_BULK","headers=n","endcol=9","startcol=9","array=t"),0),"endrow",MATCH(2,_xll.BDS(A490,"BEST_ANALYST_RECS_BULK","headers=n","endcol=9","startcol=9","array=t"),0),"cols=10;rows=1")</f>
        <v>Morningstar</v>
      </c>
      <c r="X490" t="s">
        <v>347</v>
      </c>
      <c r="Y490" t="s">
        <v>126</v>
      </c>
      <c r="Z490">
        <v>5</v>
      </c>
      <c r="AA490" t="s">
        <v>124</v>
      </c>
      <c r="AB490">
        <v>104</v>
      </c>
      <c r="AC490" t="s">
        <v>125</v>
      </c>
      <c r="AD490" s="2">
        <v>45713</v>
      </c>
      <c r="AE490">
        <v>2</v>
      </c>
      <c r="AF490">
        <v>50.2</v>
      </c>
      <c r="AH490" t="str">
        <f ca="1">_xll.BDS(A490,"BEST_ANALYST_RECS_BULK","headers=n","startrow",MATCH(3,_xll.BDS(A490,"BEST_ANALYST_RECS_BULK","headers=n","endcol=9","startcol=9","array=t"),0),"endrow",MATCH(3,_xll.BDS(A490,"BEST_ANALYST_RECS_BULK","headers=n","endcol=9","startcol=9","array=t"),0),"cols=10;rows=1")</f>
        <v>Susquehanna</v>
      </c>
      <c r="AI490" t="s">
        <v>2276</v>
      </c>
      <c r="AJ490" t="s">
        <v>2153</v>
      </c>
      <c r="AK490">
        <v>4</v>
      </c>
      <c r="AL490" t="s">
        <v>124</v>
      </c>
      <c r="AM490">
        <v>101</v>
      </c>
      <c r="AN490" t="s">
        <v>132</v>
      </c>
      <c r="AO490" s="2">
        <v>45702</v>
      </c>
      <c r="AP490">
        <v>3</v>
      </c>
      <c r="AQ490">
        <v>27.61</v>
      </c>
    </row>
    <row r="491" spans="1:43" x14ac:dyDescent="0.25">
      <c r="A491" t="s">
        <v>214</v>
      </c>
      <c r="B491">
        <f ca="1">_xll.BDH(A491,"BEST_EPS",$B$2,$B$2,"BEST_FPERIOD_OVERRIDE=1bf","fill=previous","Days=A")</f>
        <v>11.945</v>
      </c>
      <c r="C491">
        <f ca="1">_xll.BDH(A491,"BEST_EPS",$B$2,$B$2,"BEST_FPERIOD_OVERRIDE=2bf","fill=previous","Days=A")</f>
        <v>12.288</v>
      </c>
      <c r="D491">
        <f ca="1">_xll.BDH(A491,"BEST_EPS",$B$2,$B$2,"BEST_FPERIOD_OVERRIDE=3bf","fill=previous","Days=A")</f>
        <v>12.78</v>
      </c>
      <c r="E491">
        <f ca="1">_xll.BDH(A491,"BEST_TARGET_PRICE",$B$2,$B$2,"fill=previous","Days=A")</f>
        <v>198.39</v>
      </c>
      <c r="F491">
        <f ca="1">_xll.BDH($A491,F$84,$B$2,$B$2,"Dir=V","Dts=H")</f>
        <v>161.66</v>
      </c>
      <c r="G491">
        <f ca="1">_xll.BDH($A491,G$84,$B$2,$B$2,"Dir=V","Dts=H")</f>
        <v>163.33000000000001</v>
      </c>
      <c r="H491">
        <f ca="1">_xll.BDH($A491,H$84,$B$2,$B$2,"Dir=V","Dts=H")</f>
        <v>159.44</v>
      </c>
      <c r="I491">
        <f ca="1">_xll.BDH($A491,I$84,$B$2,$B$2,"Dir=V","Dts=H")</f>
        <v>161.22</v>
      </c>
      <c r="J491">
        <f t="shared" ca="1" si="13"/>
        <v>186</v>
      </c>
      <c r="K491">
        <f t="shared" ca="1" si="14"/>
        <v>180</v>
      </c>
      <c r="L491" t="str">
        <f ca="1">_xll.BDS(A491,"BEST_ANALYST_RECS_BULK","headers=n","startrow",MATCH(1,_xll.BDS(A491,"BEST_ANALYST_RECS_BULK","headers=n","endcol=9","startcol=9","array=t"),0),"endrow",MATCH(1,_xll.BDS(A491,"BEST_ANALYST_RECS_BULK","headers=n","endcol=9","startcol=9","array=t"),0),"cols=10;rows=1")</f>
        <v>HSBC</v>
      </c>
      <c r="M491" t="s">
        <v>215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24.84</v>
      </c>
      <c r="W491" t="str">
        <f ca="1">_xll.BDS(A491,"BEST_ANALYST_RECS_BULK","headers=n","startrow",MATCH(2,_xll.BDS(A491,"BEST_ANALYST_RECS_BULK","headers=n","endcol=9","startcol=9","array=t"),0),"endrow",MATCH(2,_xll.BDS(A491,"BEST_ANALYST_RECS_BULK","headers=n","endcol=9","startcol=9","array=t"),0),"cols=10;rows=1")</f>
        <v>ISS-EVA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19.93</v>
      </c>
      <c r="AH491" t="str">
        <f ca="1">_xll.BDS(A491,"BEST_ANALYST_RECS_BULK","headers=n","startrow",MATCH(3,_xll.BDS(A491,"BEST_ANALYST_RECS_BULK","headers=n","endcol=9","startcol=9","array=t"),0),"endrow",MATCH(3,_xll.BDS(A491,"BEST_ANALYST_RECS_BULK","headers=n","endcol=9","startcol=9","array=t"),0),"cols=10;rows=1")</f>
        <v>DZ Bank AG Research</v>
      </c>
      <c r="AI491" t="s">
        <v>188</v>
      </c>
      <c r="AJ491" t="s">
        <v>126</v>
      </c>
      <c r="AK491">
        <v>5</v>
      </c>
      <c r="AL491" t="s">
        <v>124</v>
      </c>
      <c r="AM491">
        <v>192</v>
      </c>
      <c r="AN491" t="s">
        <v>125</v>
      </c>
      <c r="AO491" s="2">
        <v>45698</v>
      </c>
      <c r="AP491">
        <v>3</v>
      </c>
      <c r="AQ491">
        <v>9.94</v>
      </c>
    </row>
    <row r="492" spans="1:43" x14ac:dyDescent="0.25">
      <c r="A492" t="s">
        <v>777</v>
      </c>
      <c r="B492">
        <f ca="1">_xll.BDH(A492,"BEST_EPS",$B$2,$B$2,"BEST_FPERIOD_OVERRIDE=1bf","fill=previous","Days=A")</f>
        <v>5.57</v>
      </c>
      <c r="C492">
        <f ca="1">_xll.BDH(A492,"BEST_EPS",$B$2,$B$2,"BEST_FPERIOD_OVERRIDE=2bf","fill=previous","Days=A")</f>
        <v>6.6959999999999997</v>
      </c>
      <c r="D492">
        <f ca="1">_xll.BDH(A492,"BEST_EPS",$B$2,$B$2,"BEST_FPERIOD_OVERRIDE=3bf","fill=previous","Days=A")</f>
        <v>7.9809999999999999</v>
      </c>
      <c r="E492">
        <f ca="1">_xll.BDH(A492,"BEST_TARGET_PRICE",$B$2,$B$2,"fill=previous","Days=A")</f>
        <v>92</v>
      </c>
      <c r="F492">
        <f ca="1">_xll.BDH($A492,F$84,$B$2,$B$2,"Dir=V","Dts=H")</f>
        <v>75.12</v>
      </c>
      <c r="G492">
        <f ca="1">_xll.BDH($A492,G$84,$B$2,$B$2,"Dir=V","Dts=H")</f>
        <v>76.88</v>
      </c>
      <c r="H492">
        <f ca="1">_xll.BDH($A492,H$84,$B$2,$B$2,"Dir=V","Dts=H")</f>
        <v>74.75</v>
      </c>
      <c r="I492">
        <f ca="1">_xll.BDH($A492,I$84,$B$2,$B$2,"Dir=V","Dts=H")</f>
        <v>75.12</v>
      </c>
      <c r="J492">
        <f t="shared" ca="1" si="13"/>
        <v>83</v>
      </c>
      <c r="K492">
        <f t="shared" ca="1" si="14"/>
        <v>85</v>
      </c>
      <c r="L492" t="str">
        <f ca="1">_xll.BDS(A492,"BEST_ANALYST_RECS_BULK","headers=n","startrow",MATCH(1,_xll.BDS(A492,"BEST_ANALYST_RECS_BULK","headers=n","endcol=9","startcol=9","array=t"),0),"endrow",MATCH(1,_xll.BDS(A492,"BEST_ANALYST_RECS_BULK","headers=n","endcol=9","startcol=9","array=t"),0),"cols=10;rows=1")</f>
        <v>Citi</v>
      </c>
      <c r="M492" t="s">
        <v>1369</v>
      </c>
      <c r="N492" t="s">
        <v>147</v>
      </c>
      <c r="O492">
        <v>1</v>
      </c>
      <c r="P492" t="s">
        <v>124</v>
      </c>
      <c r="Q492">
        <v>69</v>
      </c>
      <c r="R492" t="s">
        <v>125</v>
      </c>
      <c r="S492" s="2">
        <v>45686</v>
      </c>
      <c r="T492">
        <v>1</v>
      </c>
      <c r="U492">
        <v>33.270000000000003</v>
      </c>
      <c r="W492" t="str">
        <f ca="1">_xll.BDS(A492,"BEST_ANALYST_RECS_BULK","headers=n","startrow",MATCH(2,_xll.BDS(A492,"BEST_ANALYST_RECS_BULK","headers=n","endcol=9","startcol=9","array=t"),0),"endrow",MATCH(2,_xll.BDS(A492,"BEST_ANALYST_RECS_BULK","headers=n","endcol=9","startcol=9","array=t"),0),"cols=10;rows=1")</f>
        <v>Morningstar</v>
      </c>
      <c r="X492" t="s">
        <v>350</v>
      </c>
      <c r="Y492" t="s">
        <v>142</v>
      </c>
      <c r="Z492">
        <v>3</v>
      </c>
      <c r="AA492" t="s">
        <v>124</v>
      </c>
      <c r="AB492">
        <v>85</v>
      </c>
      <c r="AC492" t="s">
        <v>125</v>
      </c>
      <c r="AD492" s="2">
        <v>45686</v>
      </c>
      <c r="AE492">
        <v>2</v>
      </c>
      <c r="AF492">
        <v>33.14</v>
      </c>
      <c r="AH492" t="str">
        <f ca="1">_xll.BDS(A492,"BEST_ANALYST_RECS_BULK","headers=n","startrow",MATCH(3,_xll.BDS(A492,"BEST_ANALYST_RECS_BULK","headers=n","endcol=9","startcol=9","array=t"),0),"endrow",MATCH(3,_xll.BDS(A492,"BEST_ANALYST_RECS_BULK","headers=n","endcol=9","startcol=9","array=t"),0),"cols=10;rows=1")</f>
        <v>JP Morgan</v>
      </c>
      <c r="AI492" t="s">
        <v>2088</v>
      </c>
      <c r="AJ492" t="s">
        <v>315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21.32</v>
      </c>
    </row>
    <row r="493" spans="1:43" x14ac:dyDescent="0.25">
      <c r="A493" t="s">
        <v>468</v>
      </c>
      <c r="B493">
        <f ca="1">_xll.BDH(A493,"BEST_EPS",$B$2,$B$2,"BEST_FPERIOD_OVERRIDE=1bf","fill=previous","Days=A")</f>
        <v>15.273</v>
      </c>
      <c r="C493">
        <f ca="1">_xll.BDH(A493,"BEST_EPS",$B$2,$B$2,"BEST_FPERIOD_OVERRIDE=2bf","fill=previous","Days=A")</f>
        <v>17.945</v>
      </c>
      <c r="D493">
        <f ca="1">_xll.BDH(A493,"BEST_EPS",$B$2,$B$2,"BEST_FPERIOD_OVERRIDE=3bf","fill=previous","Days=A")</f>
        <v>20.620999999999999</v>
      </c>
      <c r="E493">
        <f ca="1">_xll.BDH(A493,"BEST_TARGET_PRICE",$B$2,$B$2,"fill=previous","Days=A")</f>
        <v>286.79199999999997</v>
      </c>
      <c r="F493">
        <f ca="1">_xll.BDH($A493,F$84,$B$2,$B$2,"Dir=V","Dts=H")</f>
        <v>237.5</v>
      </c>
      <c r="G493">
        <f ca="1">_xll.BDH($A493,G$84,$B$2,$B$2,"Dir=V","Dts=H")</f>
        <v>239.2</v>
      </c>
      <c r="H493">
        <f ca="1">_xll.BDH($A493,H$84,$B$2,$B$2,"Dir=V","Dts=H")</f>
        <v>230.55</v>
      </c>
      <c r="I493">
        <f ca="1">_xll.BDH($A493,I$84,$B$2,$B$2,"Dir=V","Dts=H")</f>
        <v>237.57</v>
      </c>
      <c r="J493">
        <f t="shared" ca="1" si="13"/>
        <v>277</v>
      </c>
      <c r="K493">
        <f t="shared" ca="1" si="14"/>
        <v>277</v>
      </c>
      <c r="L493" t="str">
        <f ca="1">_xll.BDS(A493,"BEST_ANALYST_RECS_BULK","headers=n","startrow",MATCH(1,_xll.BDS(A493,"BEST_ANALYST_RECS_BULK","headers=n","endcol=9","startcol=9","array=t"),0),"endrow",MATCH(1,_xll.BDS(A493,"BEST_ANALYST_RECS_BULK","headers=n","endcol=9","startcol=9","array=t"),0),"cols=10;rows=1")</f>
        <v>Hedgeye Risk Management</v>
      </c>
      <c r="M493" t="s">
        <v>768</v>
      </c>
      <c r="N493" t="s">
        <v>154</v>
      </c>
      <c r="O493">
        <v>5</v>
      </c>
      <c r="P493" t="s">
        <v>124</v>
      </c>
      <c r="Q493" t="s">
        <v>143</v>
      </c>
      <c r="R493" t="s">
        <v>125</v>
      </c>
      <c r="S493" s="2">
        <v>45712</v>
      </c>
      <c r="T493">
        <v>1</v>
      </c>
      <c r="U493">
        <v>95.86</v>
      </c>
      <c r="W493" t="str">
        <f ca="1">_xll.BDS(A493,"BEST_ANALYST_RECS_BULK","headers=n","startrow",MATCH(2,_xll.BDS(A493,"BEST_ANALYST_RECS_BULK","headers=n","endcol=9","startcol=9","array=t"),0),"endrow",MATCH(2,_xll.BDS(A493,"BEST_ANALYST_RECS_BULK","headers=n","endcol=9","startcol=9","array=t"),0),"cols=10;rows=1")</f>
        <v>Mizuho Securities</v>
      </c>
      <c r="X493" t="s">
        <v>1539</v>
      </c>
      <c r="Y493" t="s">
        <v>123</v>
      </c>
      <c r="Z493">
        <v>5</v>
      </c>
      <c r="AA493" t="s">
        <v>124</v>
      </c>
      <c r="AB493">
        <v>277</v>
      </c>
      <c r="AC493" t="s">
        <v>125</v>
      </c>
      <c r="AD493" s="2">
        <v>45708</v>
      </c>
      <c r="AE493">
        <v>2</v>
      </c>
      <c r="AF493">
        <v>86.58</v>
      </c>
      <c r="AH493" t="str">
        <f ca="1">_xll.BDS(A493,"BEST_ANALYST_RECS_BULK","headers=n","startrow",MATCH(3,_xll.BDS(A493,"BEST_ANALYST_RECS_BULK","headers=n","endcol=9","startcol=9","array=t"),0),"endrow",MATCH(3,_xll.BDS(A493,"BEST_ANALYST_RECS_BULK","headers=n","endcol=9","startcol=9","array=t"),0),"cols=10;rows=1")</f>
        <v>Goldman Sachs</v>
      </c>
      <c r="AI493" t="s">
        <v>2293</v>
      </c>
      <c r="AJ493" t="s">
        <v>126</v>
      </c>
      <c r="AK493">
        <v>5</v>
      </c>
      <c r="AL493" t="s">
        <v>124</v>
      </c>
      <c r="AM493">
        <v>305</v>
      </c>
      <c r="AN493" t="s">
        <v>132</v>
      </c>
      <c r="AO493" s="2">
        <v>45685</v>
      </c>
      <c r="AP493">
        <v>3</v>
      </c>
      <c r="AQ493">
        <v>80.739999999999995</v>
      </c>
    </row>
    <row r="494" spans="1:43" x14ac:dyDescent="0.25">
      <c r="A494" t="s">
        <v>736</v>
      </c>
      <c r="B494">
        <f ca="1">_xll.BDH(A494,"BEST_EPS",$B$2,$B$2,"BEST_FPERIOD_OVERRIDE=1bf","fill=previous","Days=A")</f>
        <v>2.23</v>
      </c>
      <c r="C494">
        <f ca="1">_xll.BDH(A494,"BEST_EPS",$B$2,$B$2,"BEST_FPERIOD_OVERRIDE=2bf","fill=previous","Days=A")</f>
        <v>2.4830000000000001</v>
      </c>
      <c r="D494">
        <f ca="1">_xll.BDH(A494,"BEST_EPS",$B$2,$B$2,"BEST_FPERIOD_OVERRIDE=3bf","fill=previous","Days=A")</f>
        <v>2.5830000000000002</v>
      </c>
      <c r="E494">
        <f ca="1">_xll.BDH(A494,"BEST_TARGET_PRICE",$B$2,$B$2,"fill=previous","Days=A")</f>
        <v>79.524000000000001</v>
      </c>
      <c r="F494">
        <f ca="1">_xll.BDH($A494,F$84,$B$2,$B$2,"Dir=V","Dts=H")</f>
        <v>74.33</v>
      </c>
      <c r="G494">
        <f ca="1">_xll.BDH($A494,G$84,$B$2,$B$2,"Dir=V","Dts=H")</f>
        <v>75.87</v>
      </c>
      <c r="H494">
        <f ca="1">_xll.BDH($A494,H$84,$B$2,$B$2,"Dir=V","Dts=H")</f>
        <v>74.3</v>
      </c>
      <c r="I494">
        <f ca="1">_xll.BDH($A494,I$84,$B$2,$B$2,"Dir=V","Dts=H")</f>
        <v>75.45</v>
      </c>
      <c r="J494">
        <f t="shared" ca="1" si="13"/>
        <v>78.5</v>
      </c>
      <c r="K494">
        <f t="shared" ca="1" si="14"/>
        <v>79</v>
      </c>
      <c r="L494" t="str">
        <f ca="1">_xll.BDS(A494,"BEST_ANALYST_RECS_BULK","headers=n","startrow",MATCH(1,_xll.BDS(A494,"BEST_ANALYST_RECS_BULK","headers=n","endcol=9","startcol=9","array=t"),0),"endrow",MATCH(1,_xll.BDS(A494,"BEST_ANALYST_RECS_BULK","headers=n","endcol=9","startcol=9","array=t"),0),"cols=10;rows=1")</f>
        <v>Ameriprise Advisor Services Ltd Inc</v>
      </c>
      <c r="M494" t="s">
        <v>1457</v>
      </c>
      <c r="N494" t="s">
        <v>126</v>
      </c>
      <c r="O494">
        <v>5</v>
      </c>
      <c r="P494" t="s">
        <v>124</v>
      </c>
      <c r="Q494" t="s">
        <v>143</v>
      </c>
      <c r="R494" t="s">
        <v>125</v>
      </c>
      <c r="S494" s="2">
        <v>45697</v>
      </c>
      <c r="T494">
        <v>1</v>
      </c>
      <c r="U494">
        <v>29.55</v>
      </c>
      <c r="W494" t="str">
        <f ca="1">_xll.BDS(A494,"BEST_ANALYST_RECS_BULK","headers=n","startrow",MATCH(2,_xll.BDS(A494,"BEST_ANALYST_RECS_BULK","headers=n","endcol=9","startcol=9","array=t"),0),"endrow",MATCH(2,_xll.BDS(A494,"BEST_ANALYST_RECS_BULK","headers=n","endcol=9","startcol=9","array=t"),0),"cols=10;rows=1")</f>
        <v>Jefferies</v>
      </c>
      <c r="X494" t="s">
        <v>1477</v>
      </c>
      <c r="Y494" t="s">
        <v>126</v>
      </c>
      <c r="Z494">
        <v>5</v>
      </c>
      <c r="AA494" t="s">
        <v>124</v>
      </c>
      <c r="AB494">
        <v>84</v>
      </c>
      <c r="AC494" t="s">
        <v>125</v>
      </c>
      <c r="AD494" s="2">
        <v>45713</v>
      </c>
      <c r="AE494">
        <v>2</v>
      </c>
      <c r="AF494">
        <v>27.42</v>
      </c>
      <c r="AH494" t="str">
        <f ca="1">_xll.BDS(A494,"BEST_ANALYST_RECS_BULK","headers=n","startrow",MATCH(3,_xll.BDS(A494,"BEST_ANALYST_RECS_BULK","headers=n","endcol=9","startcol=9","array=t"),0),"endrow",MATCH(3,_xll.BDS(A494,"BEST_ANALYST_RECS_BULK","headers=n","endcol=9","startcol=9","array=t"),0),"cols=10;rows=1")</f>
        <v>Evercore ISI</v>
      </c>
      <c r="AI494" t="s">
        <v>1430</v>
      </c>
      <c r="AJ494" t="s">
        <v>300</v>
      </c>
      <c r="AK494">
        <v>3</v>
      </c>
      <c r="AL494" t="s">
        <v>124</v>
      </c>
      <c r="AM494">
        <v>79</v>
      </c>
      <c r="AN494" t="s">
        <v>132</v>
      </c>
      <c r="AO494" s="2">
        <v>45694</v>
      </c>
      <c r="AP494">
        <v>3</v>
      </c>
      <c r="AQ494">
        <v>26.99</v>
      </c>
    </row>
    <row r="495" spans="1:43" x14ac:dyDescent="0.25">
      <c r="A495" t="s">
        <v>264</v>
      </c>
      <c r="B495">
        <f ca="1">_xll.BDH(A495,"BEST_EPS",$B$2,$B$2,"BEST_FPERIOD_OVERRIDE=1bf","fill=previous","Days=A")</f>
        <v>43.512</v>
      </c>
      <c r="C495">
        <f ca="1">_xll.BDH(A495,"BEST_EPS",$B$2,$B$2,"BEST_FPERIOD_OVERRIDE=2bf","fill=previous","Days=A")</f>
        <v>48.226999999999997</v>
      </c>
      <c r="D495">
        <f ca="1">_xll.BDH(A495,"BEST_EPS",$B$2,$B$2,"BEST_FPERIOD_OVERRIDE=3bf","fill=previous","Days=A")</f>
        <v>56.290999999999997</v>
      </c>
      <c r="E495">
        <f ca="1">_xll.BDH(A495,"BEST_TARGET_PRICE",$B$2,$B$2,"fill=previous","Days=A")</f>
        <v>944.03800000000001</v>
      </c>
      <c r="F495">
        <f ca="1">_xll.BDH($A495,F$84,$B$2,$B$2,"Dir=V","Dts=H")</f>
        <v>720</v>
      </c>
      <c r="G495">
        <f ca="1">_xll.BDH($A495,G$84,$B$2,$B$2,"Dir=V","Dts=H")</f>
        <v>739</v>
      </c>
      <c r="H495">
        <f ca="1">_xll.BDH($A495,H$84,$B$2,$B$2,"Dir=V","Dts=H")</f>
        <v>715.5</v>
      </c>
      <c r="I495">
        <f ca="1">_xll.BDH($A495,I$84,$B$2,$B$2,"Dir=V","Dts=H")</f>
        <v>723.47</v>
      </c>
      <c r="J495">
        <f t="shared" ca="1" si="13"/>
        <v>886.23333333333323</v>
      </c>
      <c r="K495">
        <f t="shared" ca="1" si="14"/>
        <v>834</v>
      </c>
      <c r="L495" t="str">
        <f ca="1">_xll.BDS(A495,"BEST_ANALYST_RECS_BULK","headers=n","startrow",MATCH(1,_xll.BDS(A495,"BEST_ANALYST_RECS_BULK","headers=n","endcol=9","startcol=9","array=t"),0),"endrow",MATCH(1,_xll.BDS(A495,"BEST_ANALYST_RECS_BULK","headers=n","endcol=9","startcol=9","array=t"),0),"cols=10;rows=1")</f>
        <v>Leerink Partners</v>
      </c>
      <c r="M495" t="s">
        <v>236</v>
      </c>
      <c r="N495" t="s">
        <v>123</v>
      </c>
      <c r="O495">
        <v>5</v>
      </c>
      <c r="P495" t="s">
        <v>135</v>
      </c>
      <c r="Q495">
        <v>834</v>
      </c>
      <c r="R495" t="s">
        <v>125</v>
      </c>
      <c r="S495" s="2">
        <v>45693</v>
      </c>
      <c r="T495">
        <v>1</v>
      </c>
      <c r="U495">
        <v>6.24</v>
      </c>
      <c r="W495" t="str">
        <f ca="1">_xll.BDS(A495,"BEST_ANALYST_RECS_BULK","headers=n","startrow",MATCH(2,_xll.BDS(A495,"BEST_ANALYST_RECS_BULK","headers=n","endcol=9","startcol=9","array=t"),0),"endrow",MATCH(2,_xll.BDS(A495,"BEST_ANALYST_RECS_BULK","headers=n","endcol=9","startcol=9","array=t"),0),"cols=10;rows=1")</f>
        <v>Zacks</v>
      </c>
      <c r="X495" t="s">
        <v>157</v>
      </c>
      <c r="Y495" t="s">
        <v>138</v>
      </c>
      <c r="Z495">
        <v>3</v>
      </c>
      <c r="AA495" t="s">
        <v>124</v>
      </c>
      <c r="AB495">
        <v>710</v>
      </c>
      <c r="AC495" t="s">
        <v>132</v>
      </c>
      <c r="AD495" s="2">
        <v>45705</v>
      </c>
      <c r="AE495">
        <v>2</v>
      </c>
      <c r="AF495">
        <v>0</v>
      </c>
      <c r="AH495" t="str">
        <f ca="1">_xll.BDS(A495,"BEST_ANALYST_RECS_BULK","headers=n","startrow",MATCH(3,_xll.BDS(A495,"BEST_ANALYST_RECS_BULK","headers=n","endcol=9","startcol=9","array=t"),0),"endrow",MATCH(3,_xll.BDS(A495,"BEST_ANALYST_RECS_BULK","headers=n","endcol=9","startcol=9","array=t"),0),"cols=10;rows=1")</f>
        <v>Baptista Research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-4.92</v>
      </c>
    </row>
    <row r="496" spans="1:43" x14ac:dyDescent="0.25">
      <c r="A496" t="s">
        <v>653</v>
      </c>
      <c r="B496">
        <f ca="1">_xll.BDH(A496,"BEST_EPS",$B$2,$B$2,"BEST_FPERIOD_OVERRIDE=1bf","fill=previous","Days=A")</f>
        <v>2.2810000000000001</v>
      </c>
      <c r="C496">
        <f ca="1">_xll.BDH(A496,"BEST_EPS",$B$2,$B$2,"BEST_FPERIOD_OVERRIDE=2bf","fill=previous","Days=A")</f>
        <v>2.5019999999999998</v>
      </c>
      <c r="D496">
        <f ca="1">_xll.BDH(A496,"BEST_EPS",$B$2,$B$2,"BEST_FPERIOD_OVERRIDE=3bf","fill=previous","Days=A")</f>
        <v>2.5760000000000001</v>
      </c>
      <c r="E496">
        <f ca="1">_xll.BDH(A496,"BEST_TARGET_PRICE",$B$2,$B$2,"fill=previous","Days=A")</f>
        <v>27.658999999999999</v>
      </c>
      <c r="F496">
        <f ca="1">_xll.BDH($A496,F$84,$B$2,$B$2,"Dir=V","Dts=H")</f>
        <v>23.59</v>
      </c>
      <c r="G496">
        <f ca="1">_xll.BDH($A496,G$84,$B$2,$B$2,"Dir=V","Dts=H")</f>
        <v>23.745000000000001</v>
      </c>
      <c r="H496">
        <f ca="1">_xll.BDH($A496,H$84,$B$2,$B$2,"Dir=V","Dts=H")</f>
        <v>23.23</v>
      </c>
      <c r="I496">
        <f ca="1">_xll.BDH($A496,I$84,$B$2,$B$2,"Dir=V","Dts=H")</f>
        <v>23.37</v>
      </c>
      <c r="J496">
        <f t="shared" ca="1" si="13"/>
        <v>29.333333333333332</v>
      </c>
      <c r="K496">
        <f t="shared" ca="1" si="14"/>
        <v>32</v>
      </c>
      <c r="L496" t="str">
        <f ca="1">_xll.BDS(A496,"BEST_ANALYST_RECS_BULK","headers=n","startrow",MATCH(1,_xll.BDS(A496,"BEST_ANALYST_RECS_BULK","headers=n","endcol=9","startcol=9","array=t"),0),"endrow",MATCH(1,_xll.BDS(A496,"BEST_ANALYST_RECS_BULK","headers=n","endcol=9","startcol=9","array=t"),0),"cols=10;rows=1")</f>
        <v>Morgan Stanley</v>
      </c>
      <c r="M496" t="s">
        <v>164</v>
      </c>
      <c r="N496" t="s">
        <v>190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47.32</v>
      </c>
      <c r="W496" t="str">
        <f ca="1">_xll.BDS(A496,"BEST_ANALYST_RECS_BULK","headers=n","startrow",MATCH(2,_xll.BDS(A496,"BEST_ANALYST_RECS_BULK","headers=n","endcol=9","startcol=9","array=t"),0),"endrow",MATCH(2,_xll.BDS(A496,"BEST_ANALYST_RECS_BULK","headers=n","endcol=9","startcol=9","array=t"),0),"cols=10;rows=1")</f>
        <v>RBC Capital</v>
      </c>
      <c r="X496" t="s">
        <v>680</v>
      </c>
      <c r="Y496" t="s">
        <v>123</v>
      </c>
      <c r="Z496">
        <v>5</v>
      </c>
      <c r="AA496" t="s">
        <v>124</v>
      </c>
      <c r="AB496">
        <v>26</v>
      </c>
      <c r="AC496" t="s">
        <v>132</v>
      </c>
      <c r="AD496" s="2">
        <v>45709</v>
      </c>
      <c r="AE496">
        <v>2</v>
      </c>
      <c r="AF496">
        <v>34.21</v>
      </c>
      <c r="AH496" t="str">
        <f ca="1">_xll.BDS(A496,"BEST_ANALYST_RECS_BULK","headers=n","startrow",MATCH(3,_xll.BDS(A496,"BEST_ANALYST_RECS_BULK","headers=n","endcol=9","startcol=9","array=t"),0),"endrow",MATCH(3,_xll.BDS(A496,"BEST_ANALYST_RECS_BULK","headers=n","endcol=9","startcol=9","array=t"),0),"cols=10;rows=1")</f>
        <v>Citi</v>
      </c>
      <c r="AI496" t="s">
        <v>225</v>
      </c>
      <c r="AJ496" t="s">
        <v>126</v>
      </c>
      <c r="AK496">
        <v>5</v>
      </c>
      <c r="AL496" t="s">
        <v>124</v>
      </c>
      <c r="AM496">
        <v>30</v>
      </c>
      <c r="AN496" t="s">
        <v>125</v>
      </c>
      <c r="AO496" s="2">
        <v>45691</v>
      </c>
      <c r="AP496">
        <v>3</v>
      </c>
      <c r="AQ496">
        <v>26.29</v>
      </c>
    </row>
    <row r="497" spans="1:43" x14ac:dyDescent="0.25">
      <c r="A497" t="s">
        <v>604</v>
      </c>
      <c r="B497">
        <f ca="1">_xll.BDH(A497,"BEST_EPS",$B$2,$B$2,"BEST_FPERIOD_OVERRIDE=1bf","fill=previous","Days=A")</f>
        <v>11.282999999999999</v>
      </c>
      <c r="C497">
        <f ca="1">_xll.BDH(A497,"BEST_EPS",$B$2,$B$2,"BEST_FPERIOD_OVERRIDE=2bf","fill=previous","Days=A")</f>
        <v>12.231999999999999</v>
      </c>
      <c r="D497">
        <f ca="1">_xll.BDH(A497,"BEST_EPS",$B$2,$B$2,"BEST_FPERIOD_OVERRIDE=3bf","fill=previous","Days=A")</f>
        <v>12.865</v>
      </c>
      <c r="E497">
        <f ca="1">_xll.BDH(A497,"BEST_TARGET_PRICE",$B$2,$B$2,"fill=previous","Days=A")</f>
        <v>177.68799999999999</v>
      </c>
      <c r="F497">
        <f ca="1">_xll.BDH($A497,F$84,$B$2,$B$2,"Dir=V","Dts=H")</f>
        <v>152.13</v>
      </c>
      <c r="G497">
        <f ca="1">_xll.BDH($A497,G$84,$B$2,$B$2,"Dir=V","Dts=H")</f>
        <v>152.74</v>
      </c>
      <c r="H497">
        <f ca="1">_xll.BDH($A497,H$84,$B$2,$B$2,"Dir=V","Dts=H")</f>
        <v>147.9641</v>
      </c>
      <c r="I497">
        <f ca="1">_xll.BDH($A497,I$84,$B$2,$B$2,"Dir=V","Dts=H")</f>
        <v>150.94</v>
      </c>
      <c r="J497">
        <f t="shared" ca="1" si="13"/>
        <v>163.66666666666666</v>
      </c>
      <c r="K497">
        <f t="shared" ca="1" si="14"/>
        <v>172</v>
      </c>
      <c r="L497" t="str">
        <f ca="1">_xll.BDS(A497,"BEST_ANALYST_RECS_BULK","headers=n","startrow",MATCH(1,_xll.BDS(A497,"BEST_ANALYST_RECS_BULK","headers=n","endcol=9","startcol=9","array=t"),0),"endrow",MATCH(1,_xll.BDS(A497,"BEST_ANALYST_RECS_BULK","headers=n","endcol=9","startcol=9","array=t"),0),"cols=10;rows=1")</f>
        <v>JP Morgan</v>
      </c>
      <c r="M497" t="s">
        <v>1357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35.96</v>
      </c>
      <c r="W497" t="str">
        <f ca="1">_xll.BDS(A497,"BEST_ANALYST_RECS_BULK","headers=n","startrow",MATCH(2,_xll.BDS(A497,"BEST_ANALYST_RECS_BULK","headers=n","endcol=9","startcol=9","array=t"),0),"endrow",MATCH(2,_xll.BDS(A497,"BEST_ANALYST_RECS_BULK","headers=n","endcol=9","startcol=9","array=t"),0),"cols=10;rows=1")</f>
        <v>Argus Research Company</v>
      </c>
      <c r="X497" t="s">
        <v>372</v>
      </c>
      <c r="Y497" t="s">
        <v>126</v>
      </c>
      <c r="Z497">
        <v>5</v>
      </c>
      <c r="AA497" t="s">
        <v>124</v>
      </c>
      <c r="AB497">
        <v>180</v>
      </c>
      <c r="AC497" t="s">
        <v>125</v>
      </c>
      <c r="AD497" s="2">
        <v>45698</v>
      </c>
      <c r="AE497">
        <v>2</v>
      </c>
      <c r="AF497">
        <v>29.72</v>
      </c>
      <c r="AH497" t="str">
        <f ca="1">_xll.BDS(A497,"BEST_ANALYST_RECS_BULK","headers=n","startrow",MATCH(3,_xll.BDS(A497,"BEST_ANALYST_RECS_BULK","headers=n","endcol=9","startcol=9","array=t"),0),"endrow",MATCH(3,_xll.BDS(A497,"BEST_ANALYST_RECS_BULK","headers=n","endcol=9","startcol=9","array=t"),0),"cols=10;rows=1")</f>
        <v>CITIC Securities Co Ltd</v>
      </c>
      <c r="AI497" t="s">
        <v>2052</v>
      </c>
      <c r="AJ497" t="s">
        <v>1530</v>
      </c>
      <c r="AK497">
        <v>4</v>
      </c>
      <c r="AL497" t="s">
        <v>155</v>
      </c>
      <c r="AM497">
        <v>139</v>
      </c>
      <c r="AN497" t="s">
        <v>132</v>
      </c>
      <c r="AO497" s="2">
        <v>45403</v>
      </c>
      <c r="AP497">
        <v>3</v>
      </c>
      <c r="AQ497">
        <v>24.02</v>
      </c>
    </row>
    <row r="498" spans="1:43" x14ac:dyDescent="0.25">
      <c r="A498" t="s">
        <v>769</v>
      </c>
      <c r="B498">
        <f ca="1">_xll.BDH(A498,"BEST_EPS",$B$2,$B$2,"BEST_FPERIOD_OVERRIDE=1bf","fill=previous","Days=A")</f>
        <v>13.526</v>
      </c>
      <c r="C498">
        <f ca="1">_xll.BDH(A498,"BEST_EPS",$B$2,$B$2,"BEST_FPERIOD_OVERRIDE=2bf","fill=previous","Days=A")</f>
        <v>15.179</v>
      </c>
      <c r="D498">
        <f ca="1">_xll.BDH(A498,"BEST_EPS",$B$2,$B$2,"BEST_FPERIOD_OVERRIDE=3bf","fill=previous","Days=A")</f>
        <v>16.202000000000002</v>
      </c>
      <c r="E498">
        <f ca="1">_xll.BDH(A498,"BEST_TARGET_PRICE",$B$2,$B$2,"fill=previous","Days=A")</f>
        <v>291.10500000000002</v>
      </c>
      <c r="F498">
        <f ca="1">_xll.BDH($A498,F$84,$B$2,$B$2,"Dir=V","Dts=H")</f>
        <v>275.01</v>
      </c>
      <c r="G498">
        <f ca="1">_xll.BDH($A498,G$84,$B$2,$B$2,"Dir=V","Dts=H")</f>
        <v>275.45</v>
      </c>
      <c r="H498">
        <f ca="1">_xll.BDH($A498,H$84,$B$2,$B$2,"Dir=V","Dts=H")</f>
        <v>263.70999999999998</v>
      </c>
      <c r="I498">
        <f ca="1">_xll.BDH($A498,I$84,$B$2,$B$2,"Dir=V","Dts=H")</f>
        <v>268.17</v>
      </c>
      <c r="J498">
        <f t="shared" ca="1" si="13"/>
        <v>307</v>
      </c>
      <c r="K498">
        <f t="shared" ca="1" si="14"/>
        <v>330</v>
      </c>
      <c r="L498" t="str">
        <f ca="1">_xll.BDS(A498,"BEST_ANALYST_RECS_BULK","headers=n","startrow",MATCH(1,_xll.BDS(A498,"BEST_ANALYST_RECS_BULK","headers=n","endcol=9","startcol=9","array=t"),0),"endrow",MATCH(1,_xll.BDS(A498,"BEST_ANALYST_RECS_BULK","headers=n","endcol=9","startcol=9","array=t"),0),"cols=10;rows=1")</f>
        <v>Baptista Research</v>
      </c>
      <c r="M498" t="s">
        <v>134</v>
      </c>
      <c r="N498" t="s">
        <v>196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76.92</v>
      </c>
      <c r="W498" t="str">
        <f ca="1">_xll.BDS(A498,"BEST_ANALYST_RECS_BULK","headers=n","startrow",MATCH(2,_xll.BDS(A498,"BEST_ANALYST_RECS_BULK","headers=n","endcol=9","startcol=9","array=t"),0),"endrow",MATCH(2,_xll.BDS(A498,"BEST_ANALYST_RECS_BULK","headers=n","endcol=9","startcol=9","array=t"),0),"cols=10;rows=1")</f>
        <v>Jefferies</v>
      </c>
      <c r="X498" t="s">
        <v>2086</v>
      </c>
      <c r="Y498" t="s">
        <v>126</v>
      </c>
      <c r="Z498">
        <v>5</v>
      </c>
      <c r="AA498" t="s">
        <v>124</v>
      </c>
      <c r="AB498">
        <v>330</v>
      </c>
      <c r="AC498" t="s">
        <v>125</v>
      </c>
      <c r="AD498" s="2">
        <v>45694</v>
      </c>
      <c r="AE498">
        <v>2</v>
      </c>
      <c r="AF498">
        <v>70.56</v>
      </c>
      <c r="AH498" t="str">
        <f ca="1">_xll.BDS(A498,"BEST_ANALYST_RECS_BULK","headers=n","startrow",MATCH(3,_xll.BDS(A498,"BEST_ANALYST_RECS_BULK","headers=n","endcol=9","startcol=9","array=t"),0),"endrow",MATCH(3,_xll.BDS(A498,"BEST_ANALYST_RECS_BULK","headers=n","endcol=9","startcol=9","array=t"),0),"cols=10;rows=1")</f>
        <v>JP Morgan</v>
      </c>
      <c r="AI498" t="s">
        <v>2241</v>
      </c>
      <c r="AJ498" t="s">
        <v>136</v>
      </c>
      <c r="AK498">
        <v>5</v>
      </c>
      <c r="AL498" t="s">
        <v>124</v>
      </c>
      <c r="AM498">
        <v>342</v>
      </c>
      <c r="AN498" t="s">
        <v>125</v>
      </c>
      <c r="AO498" s="2">
        <v>45709</v>
      </c>
      <c r="AP498">
        <v>3</v>
      </c>
      <c r="AQ498">
        <v>48.71</v>
      </c>
    </row>
    <row r="499" spans="1:43" x14ac:dyDescent="0.25">
      <c r="A499" t="s">
        <v>511</v>
      </c>
      <c r="B499">
        <f ca="1">_xll.BDH(A499,"BEST_EPS",$B$2,$B$2,"BEST_FPERIOD_OVERRIDE=1bf","fill=previous","Days=A")</f>
        <v>10.11</v>
      </c>
      <c r="C499">
        <f ca="1">_xll.BDH(A499,"BEST_EPS",$B$2,$B$2,"BEST_FPERIOD_OVERRIDE=2bf","fill=previous","Days=A")</f>
        <v>11.093</v>
      </c>
      <c r="D499">
        <f ca="1">_xll.BDH(A499,"BEST_EPS",$B$2,$B$2,"BEST_FPERIOD_OVERRIDE=3bf","fill=previous","Days=A")</f>
        <v>12</v>
      </c>
      <c r="E499">
        <f ca="1">_xll.BDH(A499,"BEST_TARGET_PRICE",$B$2,$B$2,"fill=previous","Days=A")</f>
        <v>269.53800000000001</v>
      </c>
      <c r="F499">
        <f ca="1">_xll.BDH($A499,F$84,$B$2,$B$2,"Dir=V","Dts=H")</f>
        <v>229.4</v>
      </c>
      <c r="G499">
        <f ca="1">_xll.BDH($A499,G$84,$B$2,$B$2,"Dir=V","Dts=H")</f>
        <v>236.31</v>
      </c>
      <c r="H499">
        <f ca="1">_xll.BDH($A499,H$84,$B$2,$B$2,"Dir=V","Dts=H")</f>
        <v>229.245</v>
      </c>
      <c r="I499">
        <f ca="1">_xll.BDH($A499,I$84,$B$2,$B$2,"Dir=V","Dts=H")</f>
        <v>236.19</v>
      </c>
      <c r="J499">
        <f t="shared" ca="1" si="13"/>
        <v>280</v>
      </c>
      <c r="K499">
        <f t="shared" ca="1" si="14"/>
        <v>280</v>
      </c>
      <c r="L499" t="e">
        <f ca="1">_xll.BDS(A499,"BEST_ANALYST_RECS_BULK","headers=n","startrow",MATCH(1,_xll.BDS(A499,"BEST_ANALYST_RECS_BULK","headers=n","endcol=9","startcol=9","array=t"),0),"endrow",MATCH(1,_xll.BDS(A499,"BEST_ANALYST_RECS_BULK","headers=n","endcol=9","startcol=9","array=t"),0),"cols=10;rows=1")</f>
        <v>#N/A</v>
      </c>
      <c r="M499" t="s">
        <v>1315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45590</v>
      </c>
      <c r="T499">
        <v>1</v>
      </c>
      <c r="U499">
        <v>41.75</v>
      </c>
      <c r="W499" t="str">
        <f ca="1">_xll.BDS(A499,"BEST_ANALYST_RECS_BULK","headers=n","startrow",MATCH(2,_xll.BDS(A499,"BEST_ANALYST_RECS_BULK","headers=n","endcol=9","startcol=9","array=t"),0),"endrow",MATCH(2,_xll.BDS(A499,"BEST_ANALYST_RECS_BULK","headers=n","endcol=9","startcol=9","array=t"),0),"cols=10;rows=1")</f>
        <v>Needham</v>
      </c>
      <c r="X499" t="s">
        <v>1315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33.6</v>
      </c>
      <c r="AH499" t="str">
        <f ca="1">_xll.BDS(A499,"BEST_ANALYST_RECS_BULK","headers=n","startrow",MATCH(3,_xll.BDS(A499,"BEST_ANALYST_RECS_BULK","headers=n","endcol=9","startcol=9","array=t"),0),"endrow",MATCH(3,_xll.BDS(A499,"BEST_ANALYST_RECS_BULK","headers=n","endcol=9","startcol=9","array=t"),0),"cols=10;rows=1")</f>
        <v>KeyBanc Capital Markets</v>
      </c>
      <c r="AI499" t="s">
        <v>2131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45697</v>
      </c>
      <c r="AP499">
        <v>3</v>
      </c>
      <c r="AQ499">
        <v>25.9</v>
      </c>
    </row>
    <row r="500" spans="1:43" x14ac:dyDescent="0.25">
      <c r="A500" t="s">
        <v>546</v>
      </c>
      <c r="B500">
        <f ca="1">_xll.BDH(A500,"BEST_EPS",$B$2,$B$2,"BEST_FPERIOD_OVERRIDE=1bf","fill=previous","Days=A")</f>
        <v>9.9930000000000003</v>
      </c>
      <c r="C500">
        <f ca="1">_xll.BDH(A500,"BEST_EPS",$B$2,$B$2,"BEST_FPERIOD_OVERRIDE=2bf","fill=previous","Days=A")</f>
        <v>11.704000000000001</v>
      </c>
      <c r="D500">
        <f ca="1">_xll.BDH(A500,"BEST_EPS",$B$2,$B$2,"BEST_FPERIOD_OVERRIDE=3bf","fill=previous","Days=A")</f>
        <v>13.314</v>
      </c>
      <c r="E500">
        <f ca="1">_xll.BDH(A500,"BEST_TARGET_PRICE",$B$2,$B$2,"fill=previous","Days=A")</f>
        <v>307.846</v>
      </c>
      <c r="F500">
        <f ca="1">_xll.BDH($A500,F$84,$B$2,$B$2,"Dir=V","Dts=H")</f>
        <v>290.77999999999997</v>
      </c>
      <c r="G500">
        <f ca="1">_xll.BDH($A500,G$84,$B$2,$B$2,"Dir=V","Dts=H")</f>
        <v>294.37</v>
      </c>
      <c r="H500">
        <f ca="1">_xll.BDH($A500,H$84,$B$2,$B$2,"Dir=V","Dts=H")</f>
        <v>287.62</v>
      </c>
      <c r="I500">
        <f ca="1">_xll.BDH($A500,I$84,$B$2,$B$2,"Dir=V","Dts=H")</f>
        <v>288.75</v>
      </c>
      <c r="J500">
        <f t="shared" ca="1" si="13"/>
        <v>321.66666666666669</v>
      </c>
      <c r="K500">
        <f t="shared" ca="1" si="14"/>
        <v>350</v>
      </c>
      <c r="L500" t="str">
        <f ca="1">_xll.BDS(A500,"BEST_ANALYST_RECS_BULK","headers=n","startrow",MATCH(1,_xll.BDS(A500,"BEST_ANALYST_RECS_BULK","headers=n","endcol=9","startcol=9","array=t"),0),"endrow",MATCH(1,_xll.BDS(A500,"BEST_ANALYST_RECS_BULK","headers=n","endcol=9","startcol=9","array=t"),0),"cols=10;rows=1")</f>
        <v>Stephens</v>
      </c>
      <c r="M500" t="s">
        <v>1356</v>
      </c>
      <c r="N500" t="s">
        <v>136</v>
      </c>
      <c r="O500">
        <v>5</v>
      </c>
      <c r="P500" t="s">
        <v>124</v>
      </c>
      <c r="Q500">
        <v>365</v>
      </c>
      <c r="R500" t="s">
        <v>125</v>
      </c>
      <c r="S500" s="2">
        <v>45708</v>
      </c>
      <c r="T500">
        <v>1</v>
      </c>
      <c r="U500">
        <v>8.5</v>
      </c>
      <c r="W500" t="str">
        <f ca="1">_xll.BDS(A500,"BEST_ANALYST_RECS_BULK","headers=n","startrow",MATCH(2,_xll.BDS(A500,"BEST_ANALYST_RECS_BULK","headers=n","endcol=9","startcol=9","array=t"),0),"endrow",MATCH(2,_xll.BDS(A500,"BEST_ANALYST_RECS_BULK","headers=n","endcol=9","startcol=9","array=t"),0),"cols=10;rows=1")</f>
        <v>Hedgeye Risk Management</v>
      </c>
      <c r="X500" t="s">
        <v>250</v>
      </c>
      <c r="Y500" t="s">
        <v>154</v>
      </c>
      <c r="Z500">
        <v>5</v>
      </c>
      <c r="AA500" t="s">
        <v>124</v>
      </c>
      <c r="AB500" t="s">
        <v>143</v>
      </c>
      <c r="AC500" t="s">
        <v>125</v>
      </c>
      <c r="AD500" s="2">
        <v>45712</v>
      </c>
      <c r="AE500">
        <v>2</v>
      </c>
      <c r="AF500">
        <v>6.26</v>
      </c>
      <c r="AH500" t="str">
        <f ca="1">_xll.BDS(A500,"BEST_ANALYST_RECS_BULK","headers=n","startrow",MATCH(3,_xll.BDS(A500,"BEST_ANALYST_RECS_BULK","headers=n","endcol=9","startcol=9","array=t"),0),"endrow",MATCH(3,_xll.BDS(A500,"BEST_ANALYST_RECS_BULK","headers=n","endcol=9","startcol=9","array=t"),0),"cols=10;rows=1")</f>
        <v>Berenberg</v>
      </c>
      <c r="AI500" t="s">
        <v>2162</v>
      </c>
      <c r="AJ500" t="s">
        <v>142</v>
      </c>
      <c r="AK500">
        <v>3</v>
      </c>
      <c r="AL500" t="s">
        <v>124</v>
      </c>
      <c r="AM500">
        <v>250</v>
      </c>
      <c r="AN500" t="s">
        <v>125</v>
      </c>
      <c r="AO500" s="2">
        <v>45680</v>
      </c>
      <c r="AP500">
        <v>3</v>
      </c>
      <c r="AQ500">
        <v>2.56</v>
      </c>
    </row>
    <row r="501" spans="1:43" x14ac:dyDescent="0.25">
      <c r="A501" t="s">
        <v>602</v>
      </c>
      <c r="B501">
        <f ca="1">_xll.BDH(A501,"BEST_EPS",$B$2,$B$2,"BEST_FPERIOD_OVERRIDE=1bf","fill=previous","Days=A")</f>
        <v>1.1180000000000001</v>
      </c>
      <c r="C501">
        <f ca="1">_xll.BDH(A501,"BEST_EPS",$B$2,$B$2,"BEST_FPERIOD_OVERRIDE=2bf","fill=previous","Days=A")</f>
        <v>1.2629999999999999</v>
      </c>
      <c r="D501">
        <f ca="1">_xll.BDH(A501,"BEST_EPS",$B$2,$B$2,"BEST_FPERIOD_OVERRIDE=3bf","fill=previous","Days=A")</f>
        <v>1.409</v>
      </c>
      <c r="E501">
        <f ca="1">_xll.BDH(A501,"BEST_TARGET_PRICE",$B$2,$B$2,"fill=previous","Days=A")</f>
        <v>50.832999999999998</v>
      </c>
      <c r="F501">
        <f ca="1">_xll.BDH($A501,F$84,$B$2,$B$2,"Dir=V","Dts=H")</f>
        <v>51.4</v>
      </c>
      <c r="G501">
        <f ca="1">_xll.BDH($A501,G$84,$B$2,$B$2,"Dir=V","Dts=H")</f>
        <v>51.68</v>
      </c>
      <c r="H501">
        <f ca="1">_xll.BDH($A501,H$84,$B$2,$B$2,"Dir=V","Dts=H")</f>
        <v>51.195</v>
      </c>
      <c r="I501">
        <f ca="1">_xll.BDH($A501,I$84,$B$2,$B$2,"Dir=V","Dts=H")</f>
        <v>51.38</v>
      </c>
      <c r="J501">
        <f t="shared" ca="1" si="13"/>
        <v>54</v>
      </c>
      <c r="K501">
        <f t="shared" ca="1" si="14"/>
        <v>56</v>
      </c>
      <c r="L501" t="str">
        <f ca="1">_xll.BDS(A501,"BEST_ANALYST_RECS_BULK","headers=n","startrow",MATCH(1,_xll.BDS(A501,"BEST_ANALYST_RECS_BULK","headers=n","endcol=9","startcol=9","array=t"),0),"endrow",MATCH(1,_xll.BDS(A501,"BEST_ANALYST_RECS_BULK","headers=n","endcol=9","startcol=9","array=t"),0),"cols=10;rows=1")</f>
        <v>Goldman Sachs</v>
      </c>
      <c r="M501" t="s">
        <v>2097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21.92</v>
      </c>
      <c r="W501" t="e">
        <f ca="1">_xll.BDS(A501,"BEST_ANALYST_RECS_BULK","headers=n","startrow",MATCH(2,_xll.BDS(A501,"BEST_ANALYST_RECS_BULK","headers=n","endcol=9","startcol=9","array=t"),0),"endrow",MATCH(2,_xll.BDS(A501,"BEST_ANALYST_RECS_BULK","headers=n","endcol=9","startcol=9","array=t"),0),"cols=10;rows=1")</f>
        <v>#N/A</v>
      </c>
      <c r="X501" t="s">
        <v>1400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str">
        <f ca="1">_xll.BDS(A501,"BEST_ANALYST_RECS_BULK","headers=n","startrow",MATCH(3,_xll.BDS(A501,"BEST_ANALYST_RECS_BULK","headers=n","endcol=9","startcol=9","array=t"),0),"endrow",MATCH(3,_xll.BDS(A501,"BEST_ANALYST_RECS_BULK","headers=n","endcol=9","startcol=9","array=t"),0),"cols=10;rows=1")</f>
        <v>ISS-EVA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391</v>
      </c>
      <c r="B502">
        <f ca="1">_xll.BDH(A502,"BEST_EPS",$B$2,$B$2,"BEST_FPERIOD_OVERRIDE=1bf","fill=previous","Days=A")</f>
        <v>20.204999999999998</v>
      </c>
      <c r="C502">
        <f ca="1">_xll.BDH(A502,"BEST_EPS",$B$2,$B$2,"BEST_FPERIOD_OVERRIDE=2bf","fill=previous","Days=A")</f>
        <v>22.106000000000002</v>
      </c>
      <c r="D502">
        <f ca="1">_xll.BDH(A502,"BEST_EPS",$B$2,$B$2,"BEST_FPERIOD_OVERRIDE=3bf","fill=previous","Days=A")</f>
        <v>25.175000000000001</v>
      </c>
      <c r="E502">
        <f ca="1">_xll.BDH(A502,"BEST_TARGET_PRICE",$B$2,$B$2,"fill=previous","Days=A")</f>
        <v>630.06700000000001</v>
      </c>
      <c r="F502">
        <f ca="1">_xll.BDH($A502,F$84,$B$2,$B$2,"Dir=V","Dts=H")</f>
        <v>578.14</v>
      </c>
      <c r="G502">
        <f ca="1">_xll.BDH($A502,G$84,$B$2,$B$2,"Dir=V","Dts=H")</f>
        <v>593.91</v>
      </c>
      <c r="H502">
        <f ca="1">_xll.BDH($A502,H$84,$B$2,$B$2,"Dir=V","Dts=H")</f>
        <v>577.08500000000004</v>
      </c>
      <c r="I502">
        <f ca="1">_xll.BDH($A502,I$84,$B$2,$B$2,"Dir=V","Dts=H")</f>
        <v>587.34</v>
      </c>
      <c r="J502">
        <f t="shared" ca="1" si="13"/>
        <v>679</v>
      </c>
      <c r="K502">
        <f t="shared" ca="1" si="14"/>
        <v>665</v>
      </c>
      <c r="L502" t="str">
        <f ca="1">_xll.BDS(A502,"BEST_ANALYST_RECS_BULK","headers=n","startrow",MATCH(1,_xll.BDS(A502,"BEST_ANALYST_RECS_BULK","headers=n","endcol=9","startcol=9","array=t"),0),"endrow",MATCH(1,_xll.BDS(A502,"BEST_ANALYST_RECS_BULK","headers=n","endcol=9","startcol=9","array=t"),0),"cols=10;rows=1")</f>
        <v>Baird</v>
      </c>
      <c r="M502" t="s">
        <v>2177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45687</v>
      </c>
      <c r="T502">
        <v>1</v>
      </c>
      <c r="U502">
        <v>6.92</v>
      </c>
      <c r="W502" t="str">
        <f ca="1">_xll.BDS(A502,"BEST_ANALYST_RECS_BULK","headers=n","startrow",MATCH(2,_xll.BDS(A502,"BEST_ANALYST_RECS_BULK","headers=n","endcol=9","startcol=9","array=t"),0),"endrow",MATCH(2,_xll.BDS(A502,"BEST_ANALYST_RECS_BULK","headers=n","endcol=9","startcol=9","array=t"),0),"cols=10;rows=1")</f>
        <v>Baptista Research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tr">
        <f ca="1">_xll.BDS(A502,"BEST_ANALYST_RECS_BULK","headers=n","startrow",MATCH(3,_xll.BDS(A502,"BEST_ANALYST_RECS_BULK","headers=n","endcol=9","startcol=9","array=t"),0),"endrow",MATCH(3,_xll.BDS(A502,"BEST_ANALYST_RECS_BULK","headers=n","endcol=9","startcol=9","array=t"),0),"cols=10;rows=1")</f>
        <v>TD Cowen</v>
      </c>
      <c r="AI502" t="s">
        <v>392</v>
      </c>
      <c r="AJ502" t="s">
        <v>126</v>
      </c>
      <c r="AK502">
        <v>5</v>
      </c>
      <c r="AL502" t="s">
        <v>124</v>
      </c>
      <c r="AM502">
        <v>650</v>
      </c>
      <c r="AN502" t="s">
        <v>125</v>
      </c>
      <c r="AO502" s="2">
        <v>45708</v>
      </c>
      <c r="AP502">
        <v>3</v>
      </c>
      <c r="AQ502">
        <v>4.91</v>
      </c>
    </row>
    <row r="503" spans="1:43" x14ac:dyDescent="0.25">
      <c r="A503" t="s">
        <v>427</v>
      </c>
      <c r="B503">
        <f ca="1">_xll.BDH(A503,"BEST_EPS",$B$2,$B$2,"BEST_FPERIOD_OVERRIDE=1bf","fill=previous","Days=A")</f>
        <v>6.7160000000000002</v>
      </c>
      <c r="C503">
        <f ca="1">_xll.BDH(A503,"BEST_EPS",$B$2,$B$2,"BEST_FPERIOD_OVERRIDE=2bf","fill=previous","Days=A")</f>
        <v>7.3369999999999997</v>
      </c>
      <c r="D503">
        <f ca="1">_xll.BDH(A503,"BEST_EPS",$B$2,$B$2,"BEST_FPERIOD_OVERRIDE=3bf","fill=previous","Days=A")</f>
        <v>8.375</v>
      </c>
      <c r="E503">
        <f ca="1">_xll.BDH(A503,"BEST_TARGET_PRICE",$B$2,$B$2,"fill=previous","Days=A")</f>
        <v>164.375</v>
      </c>
      <c r="F503">
        <f ca="1">_xll.BDH($A503,F$84,$B$2,$B$2,"Dir=V","Dts=H")</f>
        <v>136.9</v>
      </c>
      <c r="G503">
        <f ca="1">_xll.BDH($A503,G$84,$B$2,$B$2,"Dir=V","Dts=H")</f>
        <v>137.84</v>
      </c>
      <c r="H503">
        <f ca="1">_xll.BDH($A503,H$84,$B$2,$B$2,"Dir=V","Dts=H")</f>
        <v>135.86000000000001</v>
      </c>
      <c r="I503">
        <f ca="1">_xll.BDH($A503,I$84,$B$2,$B$2,"Dir=V","Dts=H")</f>
        <v>136.44999999999999</v>
      </c>
      <c r="J503">
        <f t="shared" ca="1" si="13"/>
        <v>167.1</v>
      </c>
      <c r="K503">
        <f t="shared" ca="1" si="14"/>
        <v>171.3</v>
      </c>
      <c r="L503" t="str">
        <f ca="1">_xll.BDS(A503,"BEST_ANALYST_RECS_BULK","headers=n","startrow",MATCH(1,_xll.BDS(A503,"BEST_ANALYST_RECS_BULK","headers=n","endcol=9","startcol=9","array=t"),0),"endrow",MATCH(1,_xll.BDS(A503,"BEST_ANALYST_RECS_BULK","headers=n","endcol=9","startcol=9","array=t"),0),"cols=10;rows=1")</f>
        <v>Baptista Research</v>
      </c>
      <c r="M503" t="s">
        <v>134</v>
      </c>
      <c r="N503" t="s">
        <v>142</v>
      </c>
      <c r="O503">
        <v>3</v>
      </c>
      <c r="P503" t="s">
        <v>139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tr">
        <f ca="1">_xll.BDS(A503,"BEST_ANALYST_RECS_BULK","headers=n","startrow",MATCH(2,_xll.BDS(A503,"BEST_ANALYST_RECS_BULK","headers=n","endcol=9","startcol=9","array=t"),0),"endrow",MATCH(2,_xll.BDS(A503,"BEST_ANALYST_RECS_BULK","headers=n","endcol=9","startcol=9","array=t"),0),"cols=10;rows=1")</f>
        <v>Morningstar</v>
      </c>
      <c r="X503" t="s">
        <v>1415</v>
      </c>
      <c r="Y503" t="s">
        <v>147</v>
      </c>
      <c r="Z503">
        <v>1</v>
      </c>
      <c r="AA503" t="s">
        <v>124</v>
      </c>
      <c r="AB503">
        <v>127</v>
      </c>
      <c r="AC503" t="s">
        <v>125</v>
      </c>
      <c r="AD503" s="2">
        <v>45630</v>
      </c>
      <c r="AE503">
        <v>2</v>
      </c>
      <c r="AF503">
        <v>7.27</v>
      </c>
      <c r="AH503" t="str">
        <f ca="1">_xll.BDS(A503,"BEST_ANALYST_RECS_BULK","headers=n","startrow",MATCH(3,_xll.BDS(A503,"BEST_ANALYST_RECS_BULK","headers=n","endcol=9","startcol=9","array=t"),0),"endrow",MATCH(3,_xll.BDS(A503,"BEST_ANALYST_RECS_BULK","headers=n","endcol=9","startcol=9","array=t"),0),"cols=10;rows=1")</f>
        <v>Wells Fargo</v>
      </c>
      <c r="AI503" t="s">
        <v>1428</v>
      </c>
      <c r="AJ503" t="s">
        <v>181</v>
      </c>
      <c r="AK503">
        <v>3</v>
      </c>
      <c r="AL503" t="s">
        <v>124</v>
      </c>
      <c r="AM503">
        <v>165</v>
      </c>
      <c r="AN503" t="s">
        <v>125</v>
      </c>
      <c r="AO503" s="2">
        <v>45672</v>
      </c>
      <c r="AP503">
        <v>3</v>
      </c>
      <c r="AQ503">
        <v>3.52</v>
      </c>
    </row>
    <row r="504" spans="1:43" x14ac:dyDescent="0.25">
      <c r="A504" t="s">
        <v>374</v>
      </c>
      <c r="B504">
        <f ca="1">_xll.BDH(A504,"BEST_EPS",$B$2,$B$2,"BEST_FPERIOD_OVERRIDE=1bf","fill=previous","Days=A")</f>
        <v>6.9710000000000001</v>
      </c>
      <c r="C504">
        <f ca="1">_xll.BDH(A504,"BEST_EPS",$B$2,$B$2,"BEST_FPERIOD_OVERRIDE=2bf","fill=previous","Days=A")</f>
        <v>7.7270000000000003</v>
      </c>
      <c r="D504">
        <f ca="1">_xll.BDH(A504,"BEST_EPS",$B$2,$B$2,"BEST_FPERIOD_OVERRIDE=3bf","fill=previous","Days=A")</f>
        <v>8.7789999999999999</v>
      </c>
      <c r="E504">
        <f ca="1">_xll.BDH(A504,"BEST_TARGET_PRICE",$B$2,$B$2,"fill=previous","Days=A")</f>
        <v>242.524</v>
      </c>
      <c r="F504">
        <f ca="1">_xll.BDH($A504,F$84,$B$2,$B$2,"Dir=V","Dts=H")</f>
        <v>232.72</v>
      </c>
      <c r="G504">
        <f ca="1">_xll.BDH($A504,G$84,$B$2,$B$2,"Dir=V","Dts=H")</f>
        <v>234.02500000000001</v>
      </c>
      <c r="H504">
        <f ca="1">_xll.BDH($A504,H$84,$B$2,$B$2,"Dir=V","Dts=H")</f>
        <v>232.178</v>
      </c>
      <c r="I504">
        <f ca="1">_xll.BDH($A504,I$84,$B$2,$B$2,"Dir=V","Dts=H")</f>
        <v>233.51</v>
      </c>
      <c r="J504">
        <f t="shared" ca="1" si="13"/>
        <v>254.66666666666666</v>
      </c>
      <c r="K504">
        <f t="shared" ca="1" si="14"/>
        <v>265</v>
      </c>
      <c r="L504" t="str">
        <f ca="1">_xll.BDS(A504,"BEST_ANALYST_RECS_BULK","headers=n","startrow",MATCH(1,_xll.BDS(A504,"BEST_ANALYST_RECS_BULK","headers=n","endcol=9","startcol=9","array=t"),0),"endrow",MATCH(1,_xll.BDS(A504,"BEST_ANALYST_RECS_BULK","headers=n","endcol=9","startcol=9","array=t"),0),"cols=10;rows=1")</f>
        <v>Goldman Sachs</v>
      </c>
      <c r="M504" t="s">
        <v>2187</v>
      </c>
      <c r="N504" t="s">
        <v>126</v>
      </c>
      <c r="O504">
        <v>5</v>
      </c>
      <c r="P504" t="s">
        <v>124</v>
      </c>
      <c r="Q504">
        <v>265</v>
      </c>
      <c r="R504" t="s">
        <v>132</v>
      </c>
      <c r="S504" s="2">
        <v>45702</v>
      </c>
      <c r="T504">
        <v>1</v>
      </c>
      <c r="U504">
        <v>27.24</v>
      </c>
      <c r="W504" t="str">
        <f ca="1">_xll.BDS(A504,"BEST_ANALYST_RECS_BULK","headers=n","startrow",MATCH(2,_xll.BDS(A504,"BEST_ANALYST_RECS_BULK","headers=n","endcol=9","startcol=9","array=t"),0),"endrow",MATCH(2,_xll.BDS(A504,"BEST_ANALYST_RECS_BULK","headers=n","endcol=9","startcol=9","array=t"),0),"cols=10;rows=1")</f>
        <v>Truist Securities</v>
      </c>
      <c r="X504" t="s">
        <v>2071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17.8</v>
      </c>
      <c r="AH504" t="str">
        <f ca="1">_xll.BDS(A504,"BEST_ANALYST_RECS_BULK","headers=n","startrow",MATCH(3,_xll.BDS(A504,"BEST_ANALYST_RECS_BULK","headers=n","endcol=9","startcol=9","array=t"),0),"endrow",MATCH(3,_xll.BDS(A504,"BEST_ANALYST_RECS_BULK","headers=n","endcol=9","startcol=9","array=t"),0),"cols=10;rows=1")</f>
        <v>RBC Capital</v>
      </c>
      <c r="AI504" t="s">
        <v>2085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45701</v>
      </c>
      <c r="AP504">
        <v>3</v>
      </c>
      <c r="AQ504">
        <v>15.8</v>
      </c>
    </row>
    <row r="505" spans="1:43" x14ac:dyDescent="0.25">
      <c r="A505" t="s">
        <v>241</v>
      </c>
      <c r="B505">
        <f ca="1">_xll.BDH(A505,"BEST_EPS",$B$2,$B$2,"BEST_FPERIOD_OVERRIDE=1bf","fill=previous","Days=A")</f>
        <v>6.234</v>
      </c>
      <c r="C505">
        <f ca="1">_xll.BDH(A505,"BEST_EPS",$B$2,$B$2,"BEST_FPERIOD_OVERRIDE=2bf","fill=previous","Days=A")</f>
        <v>6.891</v>
      </c>
      <c r="D505">
        <f ca="1">_xll.BDH(A505,"BEST_EPS",$B$2,$B$2,"BEST_FPERIOD_OVERRIDE=3bf","fill=previous","Days=A")</f>
        <v>7.4290000000000003</v>
      </c>
      <c r="E505">
        <f ca="1">_xll.BDH(A505,"BEST_TARGET_PRICE",$B$2,$B$2,"fill=previous","Days=A")</f>
        <v>141.25</v>
      </c>
      <c r="F505">
        <f ca="1">_xll.BDH($A505,F$84,$B$2,$B$2,"Dir=V","Dts=H")</f>
        <v>125.91</v>
      </c>
      <c r="G505">
        <f ca="1">_xll.BDH($A505,G$84,$B$2,$B$2,"Dir=V","Dts=H")</f>
        <v>127.93</v>
      </c>
      <c r="H505">
        <f ca="1">_xll.BDH($A505,H$84,$B$2,$B$2,"Dir=V","Dts=H")</f>
        <v>125.66</v>
      </c>
      <c r="I505">
        <f ca="1">_xll.BDH($A505,I$84,$B$2,$B$2,"Dir=V","Dts=H")</f>
        <v>127.34</v>
      </c>
      <c r="J505">
        <f t="shared" ca="1" si="13"/>
        <v>149</v>
      </c>
      <c r="K505">
        <f t="shared" ca="1" si="14"/>
        <v>159</v>
      </c>
      <c r="L505" t="str">
        <f ca="1">_xll.BDS(A505,"BEST_ANALYST_RECS_BULK","headers=n","startrow",MATCH(1,_xll.BDS(A505,"BEST_ANALYST_RECS_BULK","headers=n","endcol=9","startcol=9","array=t"),0),"endrow",MATCH(1,_xll.BDS(A505,"BEST_ANALYST_RECS_BULK","headers=n","endcol=9","startcol=9","array=t"),0),"cols=10;rows=1")</f>
        <v>Vertical Research Partners</v>
      </c>
      <c r="M505" t="s">
        <v>2051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45713</v>
      </c>
      <c r="T505">
        <v>1</v>
      </c>
      <c r="U505">
        <v>42.42</v>
      </c>
      <c r="W505" t="str">
        <f ca="1">_xll.BDS(A505,"BEST_ANALYST_RECS_BULK","headers=n","startrow",MATCH(2,_xll.BDS(A505,"BEST_ANALYST_RECS_BULK","headers=n","endcol=9","startcol=9","array=t"),0),"endrow",MATCH(2,_xll.BDS(A505,"BEST_ANALYST_RECS_BULK","headers=n","endcol=9","startcol=9","array=t"),0),"cols=10;rows=1")</f>
        <v>Wells Fargo</v>
      </c>
      <c r="X505" t="s">
        <v>1332</v>
      </c>
      <c r="Y505" t="s">
        <v>136</v>
      </c>
      <c r="Z505">
        <v>5</v>
      </c>
      <c r="AA505" t="s">
        <v>124</v>
      </c>
      <c r="AB505">
        <v>156</v>
      </c>
      <c r="AC505" t="s">
        <v>125</v>
      </c>
      <c r="AD505" s="2">
        <v>45686</v>
      </c>
      <c r="AE505">
        <v>2</v>
      </c>
      <c r="AF505">
        <v>39.700000000000003</v>
      </c>
      <c r="AH505" t="str">
        <f ca="1">_xll.BDS(A505,"BEST_ANALYST_RECS_BULK","headers=n","startrow",MATCH(3,_xll.BDS(A505,"BEST_ANALYST_RECS_BULK","headers=n","endcol=9","startcol=9","array=t"),0),"endrow",MATCH(3,_xll.BDS(A505,"BEST_ANALYST_RECS_BULK","headers=n","endcol=9","startcol=9","array=t"),0),"cols=10;rows=1")</f>
        <v>Morningstar</v>
      </c>
      <c r="AI505" t="s">
        <v>242</v>
      </c>
      <c r="AJ505" t="s">
        <v>142</v>
      </c>
      <c r="AK505">
        <v>3</v>
      </c>
      <c r="AL505" t="s">
        <v>124</v>
      </c>
      <c r="AM505">
        <v>132</v>
      </c>
      <c r="AN505" t="s">
        <v>125</v>
      </c>
      <c r="AO505" s="2">
        <v>45708</v>
      </c>
      <c r="AP505">
        <v>3</v>
      </c>
      <c r="AQ505">
        <v>33.36</v>
      </c>
    </row>
    <row r="506" spans="1:43" x14ac:dyDescent="0.25">
      <c r="A506" t="s">
        <v>724</v>
      </c>
      <c r="B506">
        <f ca="1">_xll.BDH(A506,"BEST_EPS",$B$2,$B$2,"BEST_FPERIOD_OVERRIDE=1bf","fill=previous","Days=A")</f>
        <v>5.0339999999999998</v>
      </c>
      <c r="C506">
        <f ca="1">_xll.BDH(A506,"BEST_EPS",$B$2,$B$2,"BEST_FPERIOD_OVERRIDE=2bf","fill=previous","Days=A")</f>
        <v>5.6310000000000002</v>
      </c>
      <c r="D506">
        <f ca="1">_xll.BDH(A506,"BEST_EPS",$B$2,$B$2,"BEST_FPERIOD_OVERRIDE=3bf","fill=previous","Days=A")</f>
        <v>6.3369999999999997</v>
      </c>
      <c r="E506">
        <f ca="1">_xll.BDH(A506,"BEST_TARGET_PRICE",$B$2,$B$2,"fill=previous","Days=A")</f>
        <v>137.833</v>
      </c>
      <c r="F506">
        <f ca="1">_xll.BDH($A506,F$84,$B$2,$B$2,"Dir=V","Dts=H")</f>
        <v>115.26</v>
      </c>
      <c r="G506">
        <f ca="1">_xll.BDH($A506,G$84,$B$2,$B$2,"Dir=V","Dts=H")</f>
        <v>115.89</v>
      </c>
      <c r="H506">
        <f ca="1">_xll.BDH($A506,H$84,$B$2,$B$2,"Dir=V","Dts=H")</f>
        <v>114.27</v>
      </c>
      <c r="I506">
        <f ca="1">_xll.BDH($A506,I$84,$B$2,$B$2,"Dir=V","Dts=H")</f>
        <v>115.49</v>
      </c>
      <c r="J506">
        <f t="shared" ca="1" si="13"/>
        <v>128.66666666666666</v>
      </c>
      <c r="K506">
        <f t="shared" ca="1" si="14"/>
        <v>102</v>
      </c>
      <c r="L506" t="str">
        <f ca="1">_xll.BDS(A506,"BEST_ANALYST_RECS_BULK","headers=n","startrow",MATCH(1,_xll.BDS(A506,"BEST_ANALYST_RECS_BULK","headers=n","endcol=9","startcol=9","array=t"),0),"endrow",MATCH(1,_xll.BDS(A506,"BEST_ANALYST_RECS_BULK","headers=n","endcol=9","startcol=9","array=t"),0),"cols=10;rows=1")</f>
        <v>Nephron Research LLC</v>
      </c>
      <c r="M506" t="s">
        <v>209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22.17</v>
      </c>
      <c r="W506" t="str">
        <f ca="1">_xll.BDS(A506,"BEST_ANALYST_RECS_BULK","headers=n","startrow",MATCH(2,_xll.BDS(A506,"BEST_ANALYST_RECS_BULK","headers=n","endcol=9","startcol=9","array=t"),0),"endrow",MATCH(2,_xll.BDS(A506,"BEST_ANALYST_RECS_BULK","headers=n","endcol=9","startcol=9","array=t"),0),"cols=10;rows=1")</f>
        <v>TD Cowen</v>
      </c>
      <c r="X506" t="s">
        <v>2087</v>
      </c>
      <c r="Y506" t="s">
        <v>126</v>
      </c>
      <c r="Z506">
        <v>5</v>
      </c>
      <c r="AA506" t="s">
        <v>124</v>
      </c>
      <c r="AB506">
        <v>144</v>
      </c>
      <c r="AC506" t="s">
        <v>125</v>
      </c>
      <c r="AD506" s="2">
        <v>45699</v>
      </c>
      <c r="AE506">
        <v>2</v>
      </c>
      <c r="AF506">
        <v>10.3</v>
      </c>
      <c r="AH506" t="str">
        <f ca="1">_xll.BDS(A506,"BEST_ANALYST_RECS_BULK","headers=n","startrow",MATCH(3,_xll.BDS(A506,"BEST_ANALYST_RECS_BULK","headers=n","endcol=9","startcol=9","array=t"),0),"endrow",MATCH(3,_xll.BDS(A506,"BEST_ANALYST_RECS_BULK","headers=n","endcol=9","startcol=9","array=t"),0),"cols=10;rows=1")</f>
        <v>Bernstein</v>
      </c>
      <c r="AI506" t="s">
        <v>1518</v>
      </c>
      <c r="AJ506" t="s">
        <v>186</v>
      </c>
      <c r="AK506">
        <v>3</v>
      </c>
      <c r="AL506" t="s">
        <v>124</v>
      </c>
      <c r="AM506">
        <v>140</v>
      </c>
      <c r="AN506" t="s">
        <v>125</v>
      </c>
      <c r="AO506" s="2">
        <v>45702</v>
      </c>
      <c r="AP506">
        <v>3</v>
      </c>
      <c r="AQ506">
        <v>9.25</v>
      </c>
    </row>
    <row r="507" spans="1:43" x14ac:dyDescent="0.25">
      <c r="A507" t="s">
        <v>586</v>
      </c>
      <c r="B507">
        <f ca="1">_xll.BDH(A507,"BEST_EPS",$B$2,$B$2,"BEST_FPERIOD_OVERRIDE=1bf","fill=previous","Days=A")</f>
        <v>9.1760000000000002</v>
      </c>
      <c r="C507">
        <f ca="1">_xll.BDH(A507,"BEST_EPS",$B$2,$B$2,"BEST_FPERIOD_OVERRIDE=2bf","fill=previous","Days=A")</f>
        <v>9.9830000000000005</v>
      </c>
      <c r="D507">
        <f ca="1">_xll.BDH(A507,"BEST_EPS",$B$2,$B$2,"BEST_FPERIOD_OVERRIDE=3bf","fill=previous","Days=A")</f>
        <v>11.081</v>
      </c>
      <c r="E507">
        <f ca="1">_xll.BDH(A507,"BEST_TARGET_PRICE",$B$2,$B$2,"fill=previous","Days=A")</f>
        <v>247.941</v>
      </c>
      <c r="F507">
        <f ca="1">_xll.BDH($A507,F$84,$B$2,$B$2,"Dir=V","Dts=H")</f>
        <v>220.5</v>
      </c>
      <c r="G507">
        <f ca="1">_xll.BDH($A507,G$84,$B$2,$B$2,"Dir=V","Dts=H")</f>
        <v>225.38</v>
      </c>
      <c r="H507">
        <f ca="1">_xll.BDH($A507,H$84,$B$2,$B$2,"Dir=V","Dts=H")</f>
        <v>217.34</v>
      </c>
      <c r="I507">
        <f ca="1">_xll.BDH($A507,I$84,$B$2,$B$2,"Dir=V","Dts=H")</f>
        <v>219.17</v>
      </c>
      <c r="J507">
        <f t="shared" ca="1" si="13"/>
        <v>231</v>
      </c>
      <c r="K507">
        <f t="shared" ca="1" si="14"/>
        <v>252</v>
      </c>
      <c r="L507" t="str">
        <f ca="1">_xll.BDS(A507,"BEST_ANALYST_RECS_BULK","headers=n","startrow",MATCH(1,_xll.BDS(A507,"BEST_ANALYST_RECS_BULK","headers=n","endcol=9","startcol=9","array=t"),0),"endrow",MATCH(1,_xll.BDS(A507,"BEST_ANALYST_RECS_BULK","headers=n","endcol=9","startcol=9","array=t"),0),"cols=10;rows=1")</f>
        <v>ISS-EVA</v>
      </c>
      <c r="M507" t="s">
        <v>157</v>
      </c>
      <c r="N507" t="s">
        <v>142</v>
      </c>
      <c r="O507">
        <v>3</v>
      </c>
      <c r="P507" t="s">
        <v>139</v>
      </c>
      <c r="Q507" t="s">
        <v>143</v>
      </c>
      <c r="R507" t="s">
        <v>125</v>
      </c>
      <c r="S507" s="2">
        <v>45367</v>
      </c>
      <c r="T507">
        <v>1</v>
      </c>
      <c r="U507">
        <v>9.16</v>
      </c>
      <c r="W507" t="str">
        <f ca="1">_xll.BDS(A507,"BEST_ANALYST_RECS_BULK","headers=n","startrow",MATCH(2,_xll.BDS(A507,"BEST_ANALYST_RECS_BULK","headers=n","endcol=9","startcol=9","array=t"),0),"endrow",MATCH(2,_xll.BDS(A507,"BEST_ANALYST_RECS_BULK","headers=n","endcol=9","startcol=9","array=t"),0),"cols=10;rows=1")</f>
        <v>Morgan Stanley</v>
      </c>
      <c r="X507" t="s">
        <v>2240</v>
      </c>
      <c r="Y507" t="s">
        <v>172</v>
      </c>
      <c r="Z507">
        <v>5</v>
      </c>
      <c r="AA507" t="s">
        <v>124</v>
      </c>
      <c r="AB507">
        <v>252</v>
      </c>
      <c r="AC507" t="s">
        <v>132</v>
      </c>
      <c r="AD507" s="2">
        <v>45713</v>
      </c>
      <c r="AE507">
        <v>2</v>
      </c>
      <c r="AF507">
        <v>1.8</v>
      </c>
      <c r="AH507" t="str">
        <f ca="1">_xll.BDS(A507,"BEST_ANALYST_RECS_BULK","headers=n","startrow",MATCH(3,_xll.BDS(A507,"BEST_ANALYST_RECS_BULK","headers=n","endcol=9","startcol=9","array=t"),0),"endrow",MATCH(3,_xll.BDS(A507,"BEST_ANALYST_RECS_BULK","headers=n","endcol=9","startcol=9","array=t"),0),"cols=10;rows=1")</f>
        <v>JP Morgan</v>
      </c>
      <c r="AI507" t="s">
        <v>2268</v>
      </c>
      <c r="AJ507" t="s">
        <v>138</v>
      </c>
      <c r="AK507">
        <v>3</v>
      </c>
      <c r="AL507" t="s">
        <v>124</v>
      </c>
      <c r="AM507">
        <v>240</v>
      </c>
      <c r="AN507" t="s">
        <v>125</v>
      </c>
      <c r="AO507" s="2">
        <v>45713</v>
      </c>
      <c r="AP507">
        <v>3</v>
      </c>
      <c r="AQ507">
        <v>0</v>
      </c>
    </row>
    <row r="508" spans="1:43" x14ac:dyDescent="0.25">
      <c r="A508" t="s">
        <v>290</v>
      </c>
      <c r="B508">
        <f ca="1">_xll.BDH(A508,"BEST_EPS",$B$2,$B$2,"BEST_FPERIOD_OVERRIDE=1bf","fill=previous","Days=A")</f>
        <v>3.2410000000000001</v>
      </c>
      <c r="C508">
        <f ca="1">_xll.BDH(A508,"BEST_EPS",$B$2,$B$2,"BEST_FPERIOD_OVERRIDE=2bf","fill=previous","Days=A")</f>
        <v>3.964</v>
      </c>
      <c r="D508">
        <f ca="1">_xll.BDH(A508,"BEST_EPS",$B$2,$B$2,"BEST_FPERIOD_OVERRIDE=3bf","fill=previous","Days=A")</f>
        <v>4.71</v>
      </c>
      <c r="E508">
        <f ca="1">_xll.BDH(A508,"BEST_TARGET_PRICE",$B$2,$B$2,"fill=previous","Days=A")</f>
        <v>106.548</v>
      </c>
      <c r="F508">
        <f ca="1">_xll.BDH($A508,F$84,$B$2,$B$2,"Dir=V","Dts=H")</f>
        <v>113.08</v>
      </c>
      <c r="G508">
        <f ca="1">_xll.BDH($A508,G$84,$B$2,$B$2,"Dir=V","Dts=H")</f>
        <v>115.24</v>
      </c>
      <c r="H508">
        <f ca="1">_xll.BDH($A508,H$84,$B$2,$B$2,"Dir=V","Dts=H")</f>
        <v>112.67</v>
      </c>
      <c r="I508">
        <f ca="1">_xll.BDH($A508,I$84,$B$2,$B$2,"Dir=V","Dts=H")</f>
        <v>114.59</v>
      </c>
      <c r="J508">
        <f t="shared" ca="1" si="13"/>
        <v>115.33333333333333</v>
      </c>
      <c r="K508">
        <f t="shared" ca="1" si="14"/>
        <v>115</v>
      </c>
      <c r="L508" t="str">
        <f ca="1">_xll.BDS(A508,"BEST_ANALYST_RECS_BULK","headers=n","startrow",MATCH(1,_xll.BDS(A508,"BEST_ANALYST_RECS_BULK","headers=n","endcol=9","startcol=9","array=t"),0),"endrow",MATCH(1,_xll.BDS(A508,"BEST_ANALYST_RECS_BULK","headers=n","endcol=9","startcol=9","array=t"),0),"cols=10;rows=1")</f>
        <v>Wells Fargo</v>
      </c>
      <c r="M508" t="s">
        <v>2265</v>
      </c>
      <c r="N508" t="s">
        <v>136</v>
      </c>
      <c r="O508">
        <v>5</v>
      </c>
      <c r="P508" t="s">
        <v>124</v>
      </c>
      <c r="Q508">
        <v>125</v>
      </c>
      <c r="R508" t="s">
        <v>125</v>
      </c>
      <c r="S508" s="2">
        <v>45713</v>
      </c>
      <c r="T508">
        <v>1</v>
      </c>
      <c r="U508">
        <v>21.39</v>
      </c>
      <c r="W508" t="str">
        <f ca="1">_xll.BDS(A508,"BEST_ANALYST_RECS_BULK","headers=n","startrow",MATCH(2,_xll.BDS(A508,"BEST_ANALYST_RECS_BULK","headers=n","endcol=9","startcol=9","array=t"),0),"endrow",MATCH(2,_xll.BDS(A508,"BEST_ANALYST_RECS_BULK","headers=n","endcol=9","startcol=9","array=t"),0),"cols=10;rows=1")</f>
        <v>Baird</v>
      </c>
      <c r="X508" t="s">
        <v>2063</v>
      </c>
      <c r="Y508" t="s">
        <v>123</v>
      </c>
      <c r="Z508">
        <v>5</v>
      </c>
      <c r="AA508" t="s">
        <v>124</v>
      </c>
      <c r="AB508">
        <v>116</v>
      </c>
      <c r="AC508" t="s">
        <v>125</v>
      </c>
      <c r="AD508" s="2">
        <v>45686</v>
      </c>
      <c r="AE508">
        <v>2</v>
      </c>
      <c r="AF508">
        <v>20.12</v>
      </c>
      <c r="AH508" t="str">
        <f ca="1">_xll.BDS(A508,"BEST_ANALYST_RECS_BULK","headers=n","startrow",MATCH(3,_xll.BDS(A508,"BEST_ANALYST_RECS_BULK","headers=n","endcol=9","startcol=9","array=t"),0),"endrow",MATCH(3,_xll.BDS(A508,"BEST_ANALYST_RECS_BULK","headers=n","endcol=9","startcol=9","array=t"),0),"cols=10;rows=1")</f>
        <v>Bernstein</v>
      </c>
      <c r="AI508" t="s">
        <v>1326</v>
      </c>
      <c r="AJ508" t="s">
        <v>123</v>
      </c>
      <c r="AK508">
        <v>5</v>
      </c>
      <c r="AL508" t="s">
        <v>124</v>
      </c>
      <c r="AM508">
        <v>115</v>
      </c>
      <c r="AN508" t="s">
        <v>125</v>
      </c>
      <c r="AO508" s="2">
        <v>45692</v>
      </c>
      <c r="AP508">
        <v>3</v>
      </c>
      <c r="AQ508">
        <v>17.48</v>
      </c>
    </row>
    <row r="509" spans="1:43" x14ac:dyDescent="0.25">
      <c r="A509" t="s">
        <v>282</v>
      </c>
      <c r="B509">
        <f ca="1">_xll.BDH(A509,"BEST_EPS",$B$2,$B$2,"BEST_FPERIOD_OVERRIDE=1bf","fill=previous","Days=A")</f>
        <v>4.3529999999999998</v>
      </c>
      <c r="C509">
        <f ca="1">_xll.BDH(A509,"BEST_EPS",$B$2,$B$2,"BEST_FPERIOD_OVERRIDE=2bf","fill=previous","Days=A")</f>
        <v>5.351</v>
      </c>
      <c r="D509">
        <f ca="1">_xll.BDH(A509,"BEST_EPS",$B$2,$B$2,"BEST_FPERIOD_OVERRIDE=3bf","fill=previous","Days=A")</f>
        <v>6.1879999999999997</v>
      </c>
      <c r="E509">
        <f ca="1">_xll.BDH(A509,"BEST_TARGET_PRICE",$B$2,$B$2,"fill=previous","Days=A")</f>
        <v>90.522000000000006</v>
      </c>
      <c r="F509">
        <f ca="1">_xll.BDH($A509,F$84,$B$2,$B$2,"Dir=V","Dts=H")</f>
        <v>80.23</v>
      </c>
      <c r="G509">
        <f ca="1">_xll.BDH($A509,G$84,$B$2,$B$2,"Dir=V","Dts=H")</f>
        <v>80.66</v>
      </c>
      <c r="H509">
        <f ca="1">_xll.BDH($A509,H$84,$B$2,$B$2,"Dir=V","Dts=H")</f>
        <v>78.489999999999995</v>
      </c>
      <c r="I509">
        <f ca="1">_xll.BDH($A509,I$84,$B$2,$B$2,"Dir=V","Dts=H")</f>
        <v>79</v>
      </c>
      <c r="J509">
        <f t="shared" ca="1" si="13"/>
        <v>95</v>
      </c>
      <c r="K509">
        <f t="shared" ca="1" si="14"/>
        <v>105</v>
      </c>
      <c r="L509" t="str">
        <f ca="1">_xll.BDS(A509,"BEST_ANALYST_RECS_BULK","headers=n","startrow",MATCH(1,_xll.BDS(A509,"BEST_ANALYST_RECS_BULK","headers=n","endcol=9","startcol=9","array=t"),0),"endrow",MATCH(1,_xll.BDS(A509,"BEST_ANALYST_RECS_BULK","headers=n","endcol=9","startcol=9","array=t"),0),"cols=10;rows=1")</f>
        <v>Deutsche Bank</v>
      </c>
      <c r="M509" t="s">
        <v>217</v>
      </c>
      <c r="N509" t="s">
        <v>126</v>
      </c>
      <c r="O509">
        <v>5</v>
      </c>
      <c r="P509" t="s">
        <v>124</v>
      </c>
      <c r="Q509">
        <v>105</v>
      </c>
      <c r="R509" t="s">
        <v>132</v>
      </c>
      <c r="S509" s="2">
        <v>45707</v>
      </c>
      <c r="T509">
        <v>1</v>
      </c>
      <c r="U509">
        <v>26.09</v>
      </c>
      <c r="W509" t="str">
        <f ca="1">_xll.BDS(A509,"BEST_ANALYST_RECS_BULK","headers=n","startrow",MATCH(2,_xll.BDS(A509,"BEST_ANALYST_RECS_BULK","headers=n","endcol=9","startcol=9","array=t"),0),"endrow",MATCH(2,_xll.BDS(A509,"BEST_ANALYST_RECS_BULK","headers=n","endcol=9","startcol=9","array=t"),0),"cols=10;rows=1")</f>
        <v>Morningstar</v>
      </c>
      <c r="X509" t="s">
        <v>283</v>
      </c>
      <c r="Y509" t="s">
        <v>142</v>
      </c>
      <c r="Z509">
        <v>3</v>
      </c>
      <c r="AA509" t="s">
        <v>139</v>
      </c>
      <c r="AB509">
        <v>87</v>
      </c>
      <c r="AC509" t="s">
        <v>125</v>
      </c>
      <c r="AD509" s="2">
        <v>45681</v>
      </c>
      <c r="AE509">
        <v>2</v>
      </c>
      <c r="AF509">
        <v>24.73</v>
      </c>
      <c r="AH509" t="str">
        <f ca="1">_xll.BDS(A509,"BEST_ANALYST_RECS_BULK","headers=n","startrow",MATCH(3,_xll.BDS(A509,"BEST_ANALYST_RECS_BULK","headers=n","endcol=9","startcol=9","array=t"),0),"endrow",MATCH(3,_xll.BDS(A509,"BEST_ANALYST_RECS_BULK","headers=n","endcol=9","startcol=9","array=t"),0),"cols=10;rows=1")</f>
        <v>Keefe Bruyette &amp; Woods</v>
      </c>
      <c r="AI509" t="s">
        <v>1402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45698</v>
      </c>
      <c r="AP509">
        <v>3</v>
      </c>
      <c r="AQ509">
        <v>10.63</v>
      </c>
    </row>
    <row r="510" spans="1:43" x14ac:dyDescent="0.25">
      <c r="A510" t="s">
        <v>319</v>
      </c>
      <c r="B510">
        <f ca="1">_xll.BDH(A510,"BEST_EPS",$B$2,$B$2,"BEST_FPERIOD_OVERRIDE=1bf","fill=previous","Days=A")</f>
        <v>12.31</v>
      </c>
      <c r="C510">
        <f ca="1">_xll.BDH(A510,"BEST_EPS",$B$2,$B$2,"BEST_FPERIOD_OVERRIDE=2bf","fill=previous","Days=A")</f>
        <v>13.912000000000001</v>
      </c>
      <c r="D510">
        <f ca="1">_xll.BDH(A510,"BEST_EPS",$B$2,$B$2,"BEST_FPERIOD_OVERRIDE=3bf","fill=previous","Days=A")</f>
        <v>15.528</v>
      </c>
      <c r="E510">
        <f ca="1">_xll.BDH(A510,"BEST_TARGET_PRICE",$B$2,$B$2,"fill=previous","Days=A")</f>
        <v>390.73899999999998</v>
      </c>
      <c r="F510">
        <f ca="1">_xll.BDH($A510,F$84,$B$2,$B$2,"Dir=V","Dts=H")</f>
        <v>346.09</v>
      </c>
      <c r="G510">
        <f ca="1">_xll.BDH($A510,G$84,$B$2,$B$2,"Dir=V","Dts=H")</f>
        <v>355.57</v>
      </c>
      <c r="H510">
        <f ca="1">_xll.BDH($A510,H$84,$B$2,$B$2,"Dir=V","Dts=H")</f>
        <v>345.1</v>
      </c>
      <c r="I510">
        <f ca="1">_xll.BDH($A510,I$84,$B$2,$B$2,"Dir=V","Dts=H")</f>
        <v>353.03</v>
      </c>
      <c r="J510">
        <f t="shared" ca="1" si="13"/>
        <v>408</v>
      </c>
      <c r="K510">
        <f t="shared" ca="1" si="14"/>
        <v>408</v>
      </c>
      <c r="L510" t="str">
        <f ca="1">_xll.BDS(A510,"BEST_ANALYST_RECS_BULK","headers=n","startrow",MATCH(1,_xll.BDS(A510,"BEST_ANALYST_RECS_BULK","headers=n","endcol=9","startcol=9","array=t"),0),"endrow",MATCH(1,_xll.BDS(A510,"BEST_ANALYST_RECS_BULK","headers=n","endcol=9","startcol=9","array=t"),0),"cols=10;rows=1")</f>
        <v>KeyBanc Capital Markets</v>
      </c>
      <c r="M510" t="s">
        <v>1424</v>
      </c>
      <c r="N510" t="s">
        <v>447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tr">
        <f ca="1">_xll.BDS(A510,"BEST_ANALYST_RECS_BULK","headers=n","startrow",MATCH(2,_xll.BDS(A510,"BEST_ANALYST_RECS_BULK","headers=n","endcol=9","startcol=9","array=t"),0),"endrow",MATCH(2,_xll.BDS(A510,"BEST_ANALYST_RECS_BULK","headers=n","endcol=9","startcol=9","array=t"),0),"cols=10;rows=1")</f>
        <v>ISS-EVA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tr">
        <f ca="1">_xll.BDS(A510,"BEST_ANALYST_RECS_BULK","headers=n","startrow",MATCH(3,_xll.BDS(A510,"BEST_ANALYST_RECS_BULK","headers=n","endcol=9","startcol=9","array=t"),0),"endrow",MATCH(3,_xll.BDS(A510,"BEST_ANALYST_RECS_BULK","headers=n","endcol=9","startcol=9","array=t"),0),"cols=10;rows=1")</f>
        <v>Mizuho Securities</v>
      </c>
      <c r="AI510" t="s">
        <v>2198</v>
      </c>
      <c r="AJ510" t="s">
        <v>123</v>
      </c>
      <c r="AK510">
        <v>5</v>
      </c>
      <c r="AL510" t="s">
        <v>124</v>
      </c>
      <c r="AM510">
        <v>408</v>
      </c>
      <c r="AN510" t="s">
        <v>125</v>
      </c>
      <c r="AO510" s="2">
        <v>45713</v>
      </c>
      <c r="AP510">
        <v>3</v>
      </c>
      <c r="AQ510">
        <v>7.44</v>
      </c>
    </row>
    <row r="511" spans="1:43" x14ac:dyDescent="0.25">
      <c r="A511" t="s">
        <v>746</v>
      </c>
      <c r="B511">
        <f ca="1">_xll.BDH(A511,"BEST_EPS",$B$2,$B$2,"BEST_FPERIOD_OVERRIDE=1bf","fill=previous","Days=A")</f>
        <v>10.35</v>
      </c>
      <c r="C511">
        <f ca="1">_xll.BDH(A511,"BEST_EPS",$B$2,$B$2,"BEST_FPERIOD_OVERRIDE=2bf","fill=previous","Days=A")</f>
        <v>10.885999999999999</v>
      </c>
      <c r="D511">
        <f ca="1">_xll.BDH(A511,"BEST_EPS",$B$2,$B$2,"BEST_FPERIOD_OVERRIDE=3bf","fill=previous","Days=A")</f>
        <v>11.103</v>
      </c>
      <c r="E511">
        <f ca="1">_xll.BDH(A511,"BEST_TARGET_PRICE",$B$2,$B$2,"fill=previous","Days=A")</f>
        <v>122.438</v>
      </c>
      <c r="F511">
        <f ca="1">_xll.BDH($A511,F$84,$B$2,$B$2,"Dir=V","Dts=H")</f>
        <v>111.52</v>
      </c>
      <c r="G511">
        <f ca="1">_xll.BDH($A511,G$84,$B$2,$B$2,"Dir=V","Dts=H")</f>
        <v>112.88</v>
      </c>
      <c r="H511">
        <f ca="1">_xll.BDH($A511,H$84,$B$2,$B$2,"Dir=V","Dts=H")</f>
        <v>111.21</v>
      </c>
      <c r="I511">
        <f ca="1">_xll.BDH($A511,I$84,$B$2,$B$2,"Dir=V","Dts=H")</f>
        <v>112.47</v>
      </c>
      <c r="J511">
        <f t="shared" ca="1" si="13"/>
        <v>120</v>
      </c>
      <c r="K511">
        <f t="shared" ca="1" si="14"/>
        <v>128</v>
      </c>
      <c r="L511" t="str">
        <f ca="1">_xll.BDS(A511,"BEST_ANALYST_RECS_BULK","headers=n","startrow",MATCH(1,_xll.BDS(A511,"BEST_ANALYST_RECS_BULK","headers=n","endcol=9","startcol=9","array=t"),0),"endrow",MATCH(1,_xll.BDS(A511,"BEST_ANALYST_RECS_BULK","headers=n","endcol=9","startcol=9","array=t"),0),"cols=10;rows=1")</f>
        <v>Morningstar</v>
      </c>
      <c r="M511" t="s">
        <v>266</v>
      </c>
      <c r="N511" t="s">
        <v>126</v>
      </c>
      <c r="O511">
        <v>5</v>
      </c>
      <c r="P511" t="s">
        <v>135</v>
      </c>
      <c r="Q511">
        <v>128</v>
      </c>
      <c r="R511" t="s">
        <v>125</v>
      </c>
      <c r="S511" s="2">
        <v>45646</v>
      </c>
      <c r="T511">
        <v>1</v>
      </c>
      <c r="U511">
        <v>22.55</v>
      </c>
      <c r="W511" t="str">
        <f ca="1">_xll.BDS(A511,"BEST_ANALYST_RECS_BULK","headers=n","startrow",MATCH(2,_xll.BDS(A511,"BEST_ANALYST_RECS_BULK","headers=n","endcol=9","startcol=9","array=t"),0),"endrow",MATCH(2,_xll.BDS(A511,"BEST_ANALYST_RECS_BULK","headers=n","endcol=9","startcol=9","array=t"),0),"cols=10;rows=1")</f>
        <v>BNP Paribas Exane</v>
      </c>
      <c r="X511" t="s">
        <v>1446</v>
      </c>
      <c r="Y511" t="s">
        <v>196</v>
      </c>
      <c r="Z511">
        <v>1</v>
      </c>
      <c r="AA511" t="s">
        <v>124</v>
      </c>
      <c r="AB511">
        <v>112</v>
      </c>
      <c r="AC511" t="s">
        <v>125</v>
      </c>
      <c r="AD511" s="2">
        <v>45713</v>
      </c>
      <c r="AE511">
        <v>2</v>
      </c>
      <c r="AF511">
        <v>8.4</v>
      </c>
      <c r="AH511" t="str">
        <f ca="1">_xll.BDS(A511,"BEST_ANALYST_RECS_BULK","headers=n","startrow",MATCH(3,_xll.BDS(A511,"BEST_ANALYST_RECS_BULK","headers=n","endcol=9","startcol=9","array=t"),0),"endrow",MATCH(3,_xll.BDS(A511,"BEST_ANALYST_RECS_BULK","headers=n","endcol=9","startcol=9","array=t"),0),"cols=10;rows=1")</f>
        <v>Hedgeye Risk Management</v>
      </c>
      <c r="AI511" t="s">
        <v>153</v>
      </c>
      <c r="AJ511" t="s">
        <v>1408</v>
      </c>
      <c r="AK511">
        <v>1</v>
      </c>
      <c r="AL511" t="s">
        <v>124</v>
      </c>
      <c r="AM511" t="s">
        <v>143</v>
      </c>
      <c r="AN511" t="s">
        <v>125</v>
      </c>
      <c r="AO511" s="2">
        <v>45712</v>
      </c>
      <c r="AP511">
        <v>3</v>
      </c>
      <c r="AQ511">
        <v>2</v>
      </c>
    </row>
    <row r="512" spans="1:43" x14ac:dyDescent="0.25">
      <c r="A512" t="s">
        <v>398</v>
      </c>
      <c r="B512">
        <f ca="1">_xll.BDH(A512,"BEST_EPS",$B$2,$B$2,"BEST_FPERIOD_OVERRIDE=1bf","fill=previous","Days=A")</f>
        <v>3.4969999999999999</v>
      </c>
      <c r="C512">
        <f ca="1">_xll.BDH(A512,"BEST_EPS",$B$2,$B$2,"BEST_FPERIOD_OVERRIDE=2bf","fill=previous","Days=A")</f>
        <v>3.863</v>
      </c>
      <c r="D512">
        <f ca="1">_xll.BDH(A512,"BEST_EPS",$B$2,$B$2,"BEST_FPERIOD_OVERRIDE=3bf","fill=previous","Days=A")</f>
        <v>4.2640000000000002</v>
      </c>
      <c r="E512">
        <f ca="1">_xll.BDH(A512,"BEST_TARGET_PRICE",$B$2,$B$2,"fill=previous","Days=A")</f>
        <v>53</v>
      </c>
      <c r="F512">
        <f ca="1">_xll.BDH($A512,F$84,$B$2,$B$2,"Dir=V","Dts=H")</f>
        <v>41.44</v>
      </c>
      <c r="G512">
        <f ca="1">_xll.BDH($A512,G$84,$B$2,$B$2,"Dir=V","Dts=H")</f>
        <v>41.95</v>
      </c>
      <c r="H512">
        <f ca="1">_xll.BDH($A512,H$84,$B$2,$B$2,"Dir=V","Dts=H")</f>
        <v>40.625</v>
      </c>
      <c r="I512">
        <f ca="1">_xll.BDH($A512,I$84,$B$2,$B$2,"Dir=V","Dts=H")</f>
        <v>41.01</v>
      </c>
      <c r="J512">
        <f t="shared" ca="1" si="13"/>
        <v>42.699999999999996</v>
      </c>
      <c r="K512">
        <f t="shared" ca="1" si="14"/>
        <v>47.1</v>
      </c>
      <c r="L512" t="str">
        <f ca="1">_xll.BDS(A512,"BEST_ANALYST_RECS_BULK","headers=n","startrow",MATCH(1,_xll.BDS(A512,"BEST_ANALYST_RECS_BULK","headers=n","endcol=9","startcol=9","array=t"),0),"endrow",MATCH(1,_xll.BDS(A512,"BEST_ANALYST_RECS_BULK","headers=n","endcol=9","startcol=9","array=t"),0),"cols=10;rows=1")</f>
        <v>Sadif Investment Analytics</v>
      </c>
      <c r="M512" t="s">
        <v>157</v>
      </c>
      <c r="N512" t="s">
        <v>142</v>
      </c>
      <c r="O512">
        <v>3</v>
      </c>
      <c r="P512" t="s">
        <v>135</v>
      </c>
      <c r="Q512">
        <v>47.1</v>
      </c>
      <c r="R512" t="s">
        <v>125</v>
      </c>
      <c r="S512" s="2">
        <v>45705</v>
      </c>
      <c r="T512">
        <v>1</v>
      </c>
      <c r="U512">
        <v>2.0099999999999998</v>
      </c>
      <c r="W512" t="str">
        <f ca="1">_xll.BDS(A512,"BEST_ANALYST_RECS_BULK","headers=n","startrow",MATCH(2,_xll.BDS(A512,"BEST_ANALYST_RECS_BULK","headers=n","endcol=9","startcol=9","array=t"),0),"endrow",MATCH(2,_xll.BDS(A512,"BEST_ANALYST_RECS_BULK","headers=n","endcol=9","startcol=9","array=t"),0),"cols=10;rows=1")</f>
        <v>Zacks</v>
      </c>
      <c r="X512" t="s">
        <v>157</v>
      </c>
      <c r="Y512" t="s">
        <v>196</v>
      </c>
      <c r="Z512">
        <v>1</v>
      </c>
      <c r="AA512" t="s">
        <v>124</v>
      </c>
      <c r="AB512">
        <v>35</v>
      </c>
      <c r="AC512" t="s">
        <v>132</v>
      </c>
      <c r="AD512" s="2">
        <v>45713</v>
      </c>
      <c r="AE512">
        <v>2</v>
      </c>
      <c r="AF512">
        <v>1.67</v>
      </c>
      <c r="AH512" t="str">
        <f ca="1">_xll.BDS(A512,"BEST_ANALYST_RECS_BULK","headers=n","startrow",MATCH(3,_xll.BDS(A512,"BEST_ANALYST_RECS_BULK","headers=n","endcol=9","startcol=9","array=t"),0),"endrow",MATCH(3,_xll.BDS(A512,"BEST_ANALYST_RECS_BULK","headers=n","endcol=9","startcol=9","array=t"),0),"cols=10;rows=1")</f>
        <v>Wells Fargo</v>
      </c>
      <c r="AI512" t="s">
        <v>1382</v>
      </c>
      <c r="AJ512" t="s">
        <v>181</v>
      </c>
      <c r="AK512">
        <v>3</v>
      </c>
      <c r="AL512" t="s">
        <v>124</v>
      </c>
      <c r="AM512">
        <v>46</v>
      </c>
      <c r="AN512" t="s">
        <v>125</v>
      </c>
      <c r="AO512" s="2">
        <v>45678</v>
      </c>
      <c r="AP512">
        <v>3</v>
      </c>
      <c r="AQ512">
        <v>0.8</v>
      </c>
    </row>
    <row r="513" spans="1:43" x14ac:dyDescent="0.25">
      <c r="A513" t="s">
        <v>580</v>
      </c>
      <c r="B513">
        <f ca="1">_xll.BDH(A513,"BEST_EPS",$B$2,$B$2,"BEST_FPERIOD_OVERRIDE=1bf","fill=previous","Days=A")</f>
        <v>3.379</v>
      </c>
      <c r="C513">
        <f ca="1">_xll.BDH(A513,"BEST_EPS",$B$2,$B$2,"BEST_FPERIOD_OVERRIDE=2bf","fill=previous","Days=A")</f>
        <v>4.8579999999999997</v>
      </c>
      <c r="D513">
        <f ca="1">_xll.BDH(A513,"BEST_EPS",$B$2,$B$2,"BEST_FPERIOD_OVERRIDE=3bf","fill=previous","Days=A")</f>
        <v>3.5219999999999998</v>
      </c>
      <c r="E513">
        <f ca="1">_xll.BDH(A513,"BEST_TARGET_PRICE",$B$2,$B$2,"fill=previous","Days=A")</f>
        <v>53.540999999999997</v>
      </c>
      <c r="F513">
        <f ca="1">_xll.BDH($A513,F$84,$B$2,$B$2,"Dir=V","Dts=H")</f>
        <v>50.115000000000002</v>
      </c>
      <c r="G513">
        <f ca="1">_xll.BDH($A513,G$84,$B$2,$B$2,"Dir=V","Dts=H")</f>
        <v>50.67</v>
      </c>
      <c r="H513">
        <f ca="1">_xll.BDH($A513,H$84,$B$2,$B$2,"Dir=V","Dts=H")</f>
        <v>44</v>
      </c>
      <c r="I513">
        <f ca="1">_xll.BDH($A513,I$84,$B$2,$B$2,"Dir=V","Dts=H")</f>
        <v>45.54</v>
      </c>
      <c r="J513">
        <f t="shared" ca="1" si="13"/>
        <v>51.976666666666667</v>
      </c>
      <c r="K513">
        <f t="shared" ca="1" si="14"/>
        <v>15</v>
      </c>
      <c r="L513" t="str">
        <f ca="1">_xll.BDS(A513,"BEST_ANALYST_RECS_BULK","headers=n","startrow",MATCH(1,_xll.BDS(A513,"BEST_ANALYST_RECS_BULK","headers=n","endcol=9","startcol=9","array=t"),0),"endrow",MATCH(1,_xll.BDS(A513,"BEST_ANALYST_RECS_BULK","headers=n","endcol=9","startcol=9","array=t"),0),"cols=10;rows=1")</f>
        <v>Susquehanna</v>
      </c>
      <c r="M513" t="s">
        <v>2083</v>
      </c>
      <c r="N513" t="s">
        <v>2084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39.99</v>
      </c>
      <c r="W513" t="str">
        <f ca="1">_xll.BDS(A513,"BEST_ANALYST_RECS_BULK","headers=n","startrow",MATCH(2,_xll.BDS(A513,"BEST_ANALYST_RECS_BULK","headers=n","endcol=9","startcol=9","array=t"),0),"endrow",MATCH(2,_xll.BDS(A513,"BEST_ANALYST_RECS_BULK","headers=n","endcol=9","startcol=9","array=t"),0),"cols=10;rows=1")</f>
        <v>Sadif Investment Analytics</v>
      </c>
      <c r="X513" t="s">
        <v>157</v>
      </c>
      <c r="Y513" t="s">
        <v>142</v>
      </c>
      <c r="Z513">
        <v>3</v>
      </c>
      <c r="AA513" t="s">
        <v>124</v>
      </c>
      <c r="AB513">
        <v>83.93</v>
      </c>
      <c r="AC513" t="s">
        <v>208</v>
      </c>
      <c r="AD513" s="2">
        <v>45552</v>
      </c>
      <c r="AE513">
        <v>2</v>
      </c>
      <c r="AF513">
        <v>4.93</v>
      </c>
      <c r="AH513" t="str">
        <f ca="1">_xll.BDS(A513,"BEST_ANALYST_RECS_BULK","headers=n","startrow",MATCH(3,_xll.BDS(A513,"BEST_ANALYST_RECS_BULK","headers=n","endcol=9","startcol=9","array=t"),0),"endrow",MATCH(3,_xll.BDS(A513,"BEST_ANALYST_RECS_BULK","headers=n","endcol=9","startcol=9","array=t"),0),"cols=10;rows=1")</f>
        <v>Nomura</v>
      </c>
      <c r="AI513" t="s">
        <v>2274</v>
      </c>
      <c r="AJ513" t="s">
        <v>138</v>
      </c>
      <c r="AK513">
        <v>3</v>
      </c>
      <c r="AL513" t="s">
        <v>124</v>
      </c>
      <c r="AM513">
        <v>93</v>
      </c>
      <c r="AN513" t="s">
        <v>125</v>
      </c>
      <c r="AO513" s="2">
        <v>45700</v>
      </c>
      <c r="AP513">
        <v>3</v>
      </c>
      <c r="AQ513">
        <v>4.6500000000000004</v>
      </c>
    </row>
    <row r="514" spans="1:43" x14ac:dyDescent="0.25">
      <c r="A514" t="s">
        <v>730</v>
      </c>
      <c r="B514">
        <f ca="1">_xll.BDH(A514,"BEST_EPS",$B$2,$B$2,"BEST_FPERIOD_OVERRIDE=1bf","fill=previous","Days=A")</f>
        <v>20.001000000000001</v>
      </c>
      <c r="C514">
        <f ca="1">_xll.BDH(A514,"BEST_EPS",$B$2,$B$2,"BEST_FPERIOD_OVERRIDE=2bf","fill=previous","Days=A")</f>
        <v>21.396000000000001</v>
      </c>
      <c r="D514">
        <f ca="1">_xll.BDH(A514,"BEST_EPS",$B$2,$B$2,"BEST_FPERIOD_OVERRIDE=3bf","fill=previous","Days=A")</f>
        <v>22.539000000000001</v>
      </c>
      <c r="E514">
        <f ca="1">_xll.BDH(A514,"BEST_TARGET_PRICE",$B$2,$B$2,"fill=previous","Days=A")</f>
        <v>322</v>
      </c>
      <c r="F514">
        <f ca="1">_xll.BDH($A514,F$84,$B$2,$B$2,"Dir=V","Dts=H")</f>
        <v>336.05</v>
      </c>
      <c r="G514">
        <f ca="1">_xll.BDH($A514,G$84,$B$2,$B$2,"Dir=V","Dts=H")</f>
        <v>342.14499999999998</v>
      </c>
      <c r="H514">
        <f ca="1">_xll.BDH($A514,H$84,$B$2,$B$2,"Dir=V","Dts=H")</f>
        <v>334.19499999999999</v>
      </c>
      <c r="I514">
        <f ca="1">_xll.BDH($A514,I$84,$B$2,$B$2,"Dir=V","Dts=H")</f>
        <v>341.52</v>
      </c>
      <c r="J514">
        <f t="shared" ca="1" si="13"/>
        <v>368.60999999999996</v>
      </c>
      <c r="K514">
        <f t="shared" ca="1" si="14"/>
        <v>350</v>
      </c>
      <c r="L514" t="str">
        <f ca="1">_xll.BDS(A514,"BEST_ANALYST_RECS_BULK","headers=n","startrow",MATCH(1,_xll.BDS(A514,"BEST_ANALYST_RECS_BULK","headers=n","endcol=9","startcol=9","array=t"),0),"endrow",MATCH(1,_xll.BDS(A514,"BEST_ANALYST_RECS_BULK","headers=n","endcol=9","startcol=9","array=t"),0),"cols=10;rows=1")</f>
        <v>Barrington Research</v>
      </c>
      <c r="M514" t="s">
        <v>2135</v>
      </c>
      <c r="N514" t="s">
        <v>123</v>
      </c>
      <c r="O514">
        <v>5</v>
      </c>
      <c r="P514" t="s">
        <v>124</v>
      </c>
      <c r="Q514">
        <v>350</v>
      </c>
      <c r="R514" t="s">
        <v>132</v>
      </c>
      <c r="S514" s="2">
        <v>45698</v>
      </c>
      <c r="T514">
        <v>1</v>
      </c>
      <c r="U514">
        <v>27.21</v>
      </c>
      <c r="W514" t="e">
        <f ca="1">_xll.BDS(A514,"BEST_ANALYST_RECS_BULK","headers=n","startrow",MATCH(2,_xll.BDS(A514,"BEST_ANALYST_RECS_BULK","headers=n","endcol=9","startcol=9","array=t"),0),"endrow",MATCH(2,_xll.BDS(A514,"BEST_ANALYST_RECS_BULK","headers=n","endcol=9","startcol=9","array=t"),0),"cols=10;rows=1")</f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222</v>
      </c>
      <c r="AD514" s="2">
        <v>45588</v>
      </c>
      <c r="AE514">
        <v>2</v>
      </c>
      <c r="AF514">
        <v>4.58</v>
      </c>
      <c r="AH514" t="str">
        <f ca="1">_xll.BDS(A514,"BEST_ANALYST_RECS_BULK","headers=n","startrow",MATCH(3,_xll.BDS(A514,"BEST_ANALYST_RECS_BULK","headers=n","endcol=9","startcol=9","array=t"),0),"endrow",MATCH(3,_xll.BDS(A514,"BEST_ANALYST_RECS_BULK","headers=n","endcol=9","startcol=9","array=t"),0),"cols=10;rows=1")</f>
        <v>Sadif Investment Analytics</v>
      </c>
      <c r="AI514" t="s">
        <v>157</v>
      </c>
      <c r="AJ514" t="s">
        <v>126</v>
      </c>
      <c r="AK514">
        <v>5</v>
      </c>
      <c r="AL514" t="s">
        <v>124</v>
      </c>
      <c r="AM514">
        <v>386.69</v>
      </c>
      <c r="AN514" t="s">
        <v>375</v>
      </c>
      <c r="AO514" s="2">
        <v>45687</v>
      </c>
      <c r="AP514">
        <v>3</v>
      </c>
      <c r="AQ514">
        <v>3.24</v>
      </c>
    </row>
    <row r="515" spans="1:43" x14ac:dyDescent="0.25">
      <c r="A515" t="s">
        <v>349</v>
      </c>
      <c r="B515">
        <f ca="1">_xll.BDH(A515,"BEST_EPS",$B$2,$B$2,"BEST_FPERIOD_OVERRIDE=1bf","fill=previous","Days=A")</f>
        <v>15.635</v>
      </c>
      <c r="C515">
        <f ca="1">_xll.BDH(A515,"BEST_EPS",$B$2,$B$2,"BEST_FPERIOD_OVERRIDE=2bf","fill=previous","Days=A")</f>
        <v>18.077000000000002</v>
      </c>
      <c r="D515">
        <f ca="1">_xll.BDH(A515,"BEST_EPS",$B$2,$B$2,"BEST_FPERIOD_OVERRIDE=3bf","fill=previous","Days=A")</f>
        <v>20.853999999999999</v>
      </c>
      <c r="E515">
        <f ca="1">_xll.BDH(A515,"BEST_TARGET_PRICE",$B$2,$B$2,"fill=previous","Days=A")</f>
        <v>636.1</v>
      </c>
      <c r="F515">
        <f ca="1">_xll.BDH($A515,F$84,$B$2,$B$2,"Dir=V","Dts=H")</f>
        <v>467.64</v>
      </c>
      <c r="G515">
        <f ca="1">_xll.BDH($A515,G$84,$B$2,$B$2,"Dir=V","Dts=H")</f>
        <v>469.27</v>
      </c>
      <c r="H515">
        <f ca="1">_xll.BDH($A515,H$84,$B$2,$B$2,"Dir=V","Dts=H")</f>
        <v>457</v>
      </c>
      <c r="I515">
        <f ca="1">_xll.BDH($A515,I$84,$B$2,$B$2,"Dir=V","Dts=H")</f>
        <v>457.95</v>
      </c>
      <c r="J515">
        <f t="shared" ca="1" si="13"/>
        <v>669.18000000000006</v>
      </c>
      <c r="K515">
        <f t="shared" ca="1" si="14"/>
        <v>700.76</v>
      </c>
      <c r="L515" t="str">
        <f ca="1">_xll.BDS(A515,"BEST_ANALYST_RECS_BULK","headers=n","startrow",MATCH(1,_xll.BDS(A515,"BEST_ANALYST_RECS_BULK","headers=n","endcol=9","startcol=9","array=t"),0),"endrow",MATCH(1,_xll.BDS(A515,"BEST_ANALYST_RECS_BULK","headers=n","endcol=9","startcol=9","array=t"),0),"cols=10;rows=1")</f>
        <v>Edward Jones</v>
      </c>
      <c r="M515" t="s">
        <v>1456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tr">
        <f ca="1">_xll.BDS(A515,"BEST_ANALYST_RECS_BULK","headers=n","startrow",MATCH(2,_xll.BDS(A515,"BEST_ANALYST_RECS_BULK","headers=n","endcol=9","startcol=9","array=t"),0),"endrow",MATCH(2,_xll.BDS(A515,"BEST_ANALYST_RECS_BULK","headers=n","endcol=9","startcol=9","array=t"),0),"cols=10;rows=1")</f>
        <v>Sadif Investment Analytics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208</v>
      </c>
      <c r="AD515" s="2">
        <v>45681</v>
      </c>
      <c r="AE515">
        <v>2</v>
      </c>
      <c r="AF515">
        <v>-5.12</v>
      </c>
      <c r="AH515" t="str">
        <f ca="1">_xll.BDS(A515,"BEST_ANALYST_RECS_BULK","headers=n","startrow",MATCH(3,_xll.BDS(A515,"BEST_ANALYST_RECS_BULK","headers=n","endcol=9","startcol=9","array=t"),0),"endrow",MATCH(3,_xll.BDS(A515,"BEST_ANALYST_RECS_BULK","headers=n","endcol=9","startcol=9","array=t"),0),"cols=10;rows=1")</f>
        <v>Zacks</v>
      </c>
      <c r="AI515" t="s">
        <v>157</v>
      </c>
      <c r="AJ515" t="s">
        <v>138</v>
      </c>
      <c r="AK515">
        <v>3</v>
      </c>
      <c r="AL515" t="s">
        <v>124</v>
      </c>
      <c r="AM515">
        <v>556</v>
      </c>
      <c r="AN515" t="s">
        <v>132</v>
      </c>
      <c r="AO515" s="2">
        <v>45700</v>
      </c>
      <c r="AP515">
        <v>3</v>
      </c>
      <c r="AQ515">
        <v>-7.54</v>
      </c>
    </row>
    <row r="516" spans="1:43" x14ac:dyDescent="0.25">
      <c r="A516" t="s">
        <v>316</v>
      </c>
      <c r="B516">
        <f ca="1">_xll.BDH(A516,"BEST_EPS",$B$2,$B$2,"BEST_FPERIOD_OVERRIDE=1bf","fill=previous","Days=A")</f>
        <v>4.3390000000000004</v>
      </c>
      <c r="C516">
        <f ca="1">_xll.BDH(A516,"BEST_EPS",$B$2,$B$2,"BEST_FPERIOD_OVERRIDE=2bf","fill=previous","Days=A")</f>
        <v>4.6260000000000003</v>
      </c>
      <c r="D516">
        <f ca="1">_xll.BDH(A516,"BEST_EPS",$B$2,$B$2,"BEST_FPERIOD_OVERRIDE=3bf","fill=previous","Days=A")</f>
        <v>4.9240000000000004</v>
      </c>
      <c r="E516">
        <f ca="1">_xll.BDH(A516,"BEST_TARGET_PRICE",$B$2,$B$2,"fill=previous","Days=A")</f>
        <v>89.313000000000002</v>
      </c>
      <c r="F516">
        <f ca="1">_xll.BDH($A516,F$84,$B$2,$B$2,"Dir=V","Dts=H")</f>
        <v>89.22</v>
      </c>
      <c r="G516">
        <f ca="1">_xll.BDH($A516,G$84,$B$2,$B$2,"Dir=V","Dts=H")</f>
        <v>90.03</v>
      </c>
      <c r="H516">
        <f ca="1">_xll.BDH($A516,H$84,$B$2,$B$2,"Dir=V","Dts=H")</f>
        <v>88.93</v>
      </c>
      <c r="I516">
        <f ca="1">_xll.BDH($A516,I$84,$B$2,$B$2,"Dir=V","Dts=H")</f>
        <v>89.85</v>
      </c>
      <c r="J516">
        <f t="shared" ca="1" si="13"/>
        <v>94</v>
      </c>
      <c r="K516">
        <f t="shared" ca="1" si="14"/>
        <v>90</v>
      </c>
      <c r="L516" t="str">
        <f ca="1">_xll.BDS(A516,"BEST_ANALYST_RECS_BULK","headers=n","startrow",MATCH(1,_xll.BDS(A516,"BEST_ANALYST_RECS_BULK","headers=n","endcol=9","startcol=9","array=t"),0),"endrow",MATCH(1,_xll.BDS(A516,"BEST_ANALYST_RECS_BULK","headers=n","endcol=9","startcol=9","array=t"),0),"cols=10;rows=1")</f>
        <v>Argus Research Company</v>
      </c>
      <c r="M516" t="s">
        <v>386</v>
      </c>
      <c r="N516" t="s">
        <v>126</v>
      </c>
      <c r="O516">
        <v>5</v>
      </c>
      <c r="P516" t="s">
        <v>124</v>
      </c>
      <c r="Q516">
        <v>95</v>
      </c>
      <c r="R516" t="s">
        <v>125</v>
      </c>
      <c r="S516" s="2">
        <v>45712</v>
      </c>
      <c r="T516">
        <v>1</v>
      </c>
      <c r="U516">
        <v>35.83</v>
      </c>
      <c r="W516" t="str">
        <f ca="1">_xll.BDS(A516,"BEST_ANALYST_RECS_BULK","headers=n","startrow",MATCH(2,_xll.BDS(A516,"BEST_ANALYST_RECS_BULK","headers=n","endcol=9","startcol=9","array=t"),0),"endrow",MATCH(2,_xll.BDS(A516,"BEST_ANALYST_RECS_BULK","headers=n","endcol=9","startcol=9","array=t"),0),"cols=10;rows=1")</f>
        <v>Mizuho Securities</v>
      </c>
      <c r="X516" t="s">
        <v>424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45709</v>
      </c>
      <c r="AE516">
        <v>2</v>
      </c>
      <c r="AF516">
        <v>35.11</v>
      </c>
      <c r="AH516" t="str">
        <f ca="1">_xll.BDS(A516,"BEST_ANALYST_RECS_BULK","headers=n","startrow",MATCH(3,_xll.BDS(A516,"BEST_ANALYST_RECS_BULK","headers=n","endcol=9","startcol=9","array=t"),0),"endrow",MATCH(3,_xll.BDS(A516,"BEST_ANALYST_RECS_BULK","headers=n","endcol=9","startcol=9","array=t"),0),"cols=10;rows=1")</f>
        <v>Wolfe Research</v>
      </c>
      <c r="AI516" t="s">
        <v>517</v>
      </c>
      <c r="AJ516" t="s">
        <v>163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30.54</v>
      </c>
    </row>
    <row r="517" spans="1:43" x14ac:dyDescent="0.25">
      <c r="A517" t="s">
        <v>756</v>
      </c>
      <c r="B517">
        <f ca="1">_xll.BDH(A517,"BEST_EPS",$B$2,$B$2,"BEST_FPERIOD_OVERRIDE=1bf","fill=previous","Days=A")</f>
        <v>5.5540000000000003</v>
      </c>
      <c r="C517">
        <f ca="1">_xll.BDH(A517,"BEST_EPS",$B$2,$B$2,"BEST_FPERIOD_OVERRIDE=2bf","fill=previous","Days=A")</f>
        <v>5.9260000000000002</v>
      </c>
      <c r="D517">
        <f ca="1">_xll.BDH(A517,"BEST_EPS",$B$2,$B$2,"BEST_FPERIOD_OVERRIDE=3bf","fill=previous","Days=A")</f>
        <v>6.2050000000000001</v>
      </c>
      <c r="E517">
        <f ca="1">_xll.BDH(A517,"BEST_TARGET_PRICE",$B$2,$B$2,"fill=previous","Days=A")</f>
        <v>76.332999999999998</v>
      </c>
      <c r="F517">
        <f ca="1">_xll.BDH($A517,F$84,$B$2,$B$2,"Dir=V","Dts=H")</f>
        <v>78.97</v>
      </c>
      <c r="G517">
        <f ca="1">_xll.BDH($A517,G$84,$B$2,$B$2,"Dir=V","Dts=H")</f>
        <v>84.97</v>
      </c>
      <c r="H517">
        <f ca="1">_xll.BDH($A517,H$84,$B$2,$B$2,"Dir=V","Dts=H")</f>
        <v>77.91</v>
      </c>
      <c r="I517">
        <f ca="1">_xll.BDH($A517,I$84,$B$2,$B$2,"Dir=V","Dts=H")</f>
        <v>83.56</v>
      </c>
      <c r="J517">
        <f t="shared" ca="1" si="13"/>
        <v>73</v>
      </c>
      <c r="K517">
        <f t="shared" ca="1" si="14"/>
        <v>73</v>
      </c>
      <c r="L517" t="str">
        <f ca="1">_xll.BDS(A517,"BEST_ANALYST_RECS_BULK","headers=n","startrow",MATCH(1,_xll.BDS(A517,"BEST_ANALYST_RECS_BULK","headers=n","endcol=9","startcol=9","array=t"),0),"endrow",MATCH(1,_xll.BDS(A517,"BEST_ANALYST_RECS_BULK","headers=n","endcol=9","startcol=9","array=t"),0),"cols=10;rows=1")</f>
        <v>Wells Fargo</v>
      </c>
      <c r="M517" t="s">
        <v>1502</v>
      </c>
      <c r="N517" t="s">
        <v>181</v>
      </c>
      <c r="O517">
        <v>3</v>
      </c>
      <c r="P517" t="s">
        <v>124</v>
      </c>
      <c r="Q517">
        <v>73</v>
      </c>
      <c r="R517" t="s">
        <v>125</v>
      </c>
      <c r="S517" s="2">
        <v>45713</v>
      </c>
      <c r="T517">
        <v>1</v>
      </c>
      <c r="U517">
        <v>0</v>
      </c>
      <c r="W517" t="str">
        <f ca="1">_xll.BDS(A517,"BEST_ANALYST_RECS_BULK","headers=n","startrow",MATCH(2,_xll.BDS(A517,"BEST_ANALYST_RECS_BULK","headers=n","endcol=9","startcol=9","array=t"),0),"endrow",MATCH(2,_xll.BDS(A517,"BEST_ANALYST_RECS_BULK","headers=n","endcol=9","startcol=9","array=t"),0),"cols=10;rows=1")</f>
        <v>Spin-Off Research</v>
      </c>
      <c r="X517" t="s">
        <v>157</v>
      </c>
      <c r="Y517" t="s">
        <v>142</v>
      </c>
      <c r="Z517">
        <v>3</v>
      </c>
      <c r="AA517" t="s">
        <v>124</v>
      </c>
      <c r="AB517">
        <v>73</v>
      </c>
      <c r="AC517" t="s">
        <v>125</v>
      </c>
      <c r="AD517" s="2">
        <v>45665</v>
      </c>
      <c r="AE517">
        <v>2</v>
      </c>
      <c r="AF517">
        <v>-6.67</v>
      </c>
      <c r="AH517" t="e">
        <f ca="1">_xll.BDS(A517,"BEST_ANALYST_RECS_BULK","headers=n","startrow",MATCH(3,_xll.BDS(A517,"BEST_ANALYST_RECS_BULK","headers=n","endcol=9","startcol=9","array=t"),0),"endrow",MATCH(3,_xll.BDS(A517,"BEST_ANALYST_RECS_BULK","headers=n","endcol=9","startcol=9","array=t"),0),"cols=10;rows=1")</f>
        <v>#N/A</v>
      </c>
    </row>
    <row r="518" spans="1:43" x14ac:dyDescent="0.25">
      <c r="A518" t="s">
        <v>411</v>
      </c>
      <c r="B518">
        <f ca="1">_xll.BDH(A518,"BEST_EPS",$B$2,$B$2,"BEST_FPERIOD_OVERRIDE=1bf","fill=previous","Days=A")</f>
        <v>6.6239999999999997</v>
      </c>
      <c r="C518">
        <f ca="1">_xll.BDH(A518,"BEST_EPS",$B$2,$B$2,"BEST_FPERIOD_OVERRIDE=2bf","fill=previous","Days=A")</f>
        <v>6.9610000000000003</v>
      </c>
      <c r="D518">
        <f ca="1">_xll.BDH(A518,"BEST_EPS",$B$2,$B$2,"BEST_FPERIOD_OVERRIDE=3bf","fill=previous","Days=A")</f>
        <v>7.0430000000000001</v>
      </c>
      <c r="E518">
        <f ca="1">_xll.BDH(A518,"BEST_TARGET_PRICE",$B$2,$B$2,"fill=previous","Days=A")</f>
        <v>191.667</v>
      </c>
      <c r="F518">
        <f ca="1">_xll.BDH($A518,F$84,$B$2,$B$2,"Dir=V","Dts=H")</f>
        <v>184.8</v>
      </c>
      <c r="G518">
        <f ca="1">_xll.BDH($A518,G$84,$B$2,$B$2,"Dir=V","Dts=H")</f>
        <v>186.25</v>
      </c>
      <c r="H518">
        <f ca="1">_xll.BDH($A518,H$84,$B$2,$B$2,"Dir=V","Dts=H")</f>
        <v>183.06</v>
      </c>
      <c r="I518">
        <f ca="1">_xll.BDH($A518,I$84,$B$2,$B$2,"Dir=V","Dts=H")</f>
        <v>183.8</v>
      </c>
      <c r="J518">
        <f t="shared" ca="1" si="13"/>
        <v>199.33333333333334</v>
      </c>
      <c r="K518">
        <f t="shared" ca="1" si="14"/>
        <v>202</v>
      </c>
      <c r="L518" t="str">
        <f ca="1">_xll.BDS(A518,"BEST_ANALYST_RECS_BULK","headers=n","startrow",MATCH(1,_xll.BDS(A518,"BEST_ANALYST_RECS_BULK","headers=n","endcol=9","startcol=9","array=t"),0),"endrow",MATCH(1,_xll.BDS(A518,"BEST_ANALYST_RECS_BULK","headers=n","endcol=9","startcol=9","array=t"),0),"cols=10;rows=1")</f>
        <v>Wolfe Research</v>
      </c>
      <c r="M518" t="s">
        <v>408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29.12</v>
      </c>
      <c r="W518" t="str">
        <f ca="1">_xll.BDS(A518,"BEST_ANALYST_RECS_BULK","headers=n","startrow",MATCH(2,_xll.BDS(A518,"BEST_ANALYST_RECS_BULK","headers=n","endcol=9","startcol=9","array=t"),0),"endrow",MATCH(2,_xll.BDS(A518,"BEST_ANALYST_RECS_BULK","headers=n","endcol=9","startcol=9","array=t"),0),"cols=10;rows=1")</f>
        <v>Piper Sandler &amp; Co</v>
      </c>
      <c r="X518" t="s">
        <v>412</v>
      </c>
      <c r="Y518" t="s">
        <v>136</v>
      </c>
      <c r="Z518">
        <v>5</v>
      </c>
      <c r="AA518" t="s">
        <v>124</v>
      </c>
      <c r="AB518">
        <v>205</v>
      </c>
      <c r="AC518" t="s">
        <v>125</v>
      </c>
      <c r="AD518" s="2">
        <v>45694</v>
      </c>
      <c r="AE518">
        <v>2</v>
      </c>
      <c r="AF518">
        <v>20.76</v>
      </c>
      <c r="AH518" t="str">
        <f ca="1">_xll.BDS(A518,"BEST_ANALYST_RECS_BULK","headers=n","startrow",MATCH(3,_xll.BDS(A518,"BEST_ANALYST_RECS_BULK","headers=n","endcol=9","startcol=9","array=t"),0),"endrow",MATCH(3,_xll.BDS(A518,"BEST_ANALYST_RECS_BULK","headers=n","endcol=9","startcol=9","array=t"),0),"cols=10;rows=1")</f>
        <v>Evercore ISI</v>
      </c>
      <c r="AI518" t="s">
        <v>514</v>
      </c>
      <c r="AJ518" t="s">
        <v>123</v>
      </c>
      <c r="AK518">
        <v>5</v>
      </c>
      <c r="AL518" t="s">
        <v>124</v>
      </c>
      <c r="AM518">
        <v>191</v>
      </c>
      <c r="AN518" t="s">
        <v>132</v>
      </c>
      <c r="AO518" s="2">
        <v>45693</v>
      </c>
      <c r="AP518">
        <v>3</v>
      </c>
      <c r="AQ518">
        <v>13.27</v>
      </c>
    </row>
    <row r="519" spans="1:43" x14ac:dyDescent="0.25">
      <c r="A519" t="s">
        <v>234</v>
      </c>
      <c r="B519">
        <f ca="1">_xll.BDH(A519,"BEST_EPS",$B$2,$B$2,"BEST_FPERIOD_OVERRIDE=1bf","fill=previous","Days=A")</f>
        <v>17.501999999999999</v>
      </c>
      <c r="C519">
        <f ca="1">_xll.BDH(A519,"BEST_EPS",$B$2,$B$2,"BEST_FPERIOD_OVERRIDE=2bf","fill=previous","Days=A")</f>
        <v>19.584</v>
      </c>
      <c r="D519">
        <f ca="1">_xll.BDH(A519,"BEST_EPS",$B$2,$B$2,"BEST_FPERIOD_OVERRIDE=3bf","fill=previous","Days=A")</f>
        <v>21.771000000000001</v>
      </c>
      <c r="E519">
        <f ca="1">_xll.BDH(A519,"BEST_TARGET_PRICE",$B$2,$B$2,"fill=previous","Days=A")</f>
        <v>601.52200000000005</v>
      </c>
      <c r="F519">
        <f ca="1">_xll.BDH($A519,F$84,$B$2,$B$2,"Dir=V","Dts=H")</f>
        <v>534.91</v>
      </c>
      <c r="G519">
        <f ca="1">_xll.BDH($A519,G$84,$B$2,$B$2,"Dir=V","Dts=H")</f>
        <v>536.1</v>
      </c>
      <c r="H519">
        <f ca="1">_xll.BDH($A519,H$84,$B$2,$B$2,"Dir=V","Dts=H")</f>
        <v>529.5</v>
      </c>
      <c r="I519">
        <f ca="1">_xll.BDH($A519,I$84,$B$2,$B$2,"Dir=V","Dts=H")</f>
        <v>533.38</v>
      </c>
      <c r="J519">
        <f t="shared" ca="1" si="13"/>
        <v>574.54999999999995</v>
      </c>
      <c r="K519">
        <f t="shared" ca="1" si="14"/>
        <v>565</v>
      </c>
      <c r="L519" t="str">
        <f ca="1">_xll.BDS(A519,"BEST_ANALYST_RECS_BULK","headers=n","startrow",MATCH(1,_xll.BDS(A519,"BEST_ANALYST_RECS_BULK","headers=n","endcol=9","startcol=9","array=t"),0),"endrow",MATCH(1,_xll.BDS(A519,"BEST_ANALYST_RECS_BULK","headers=n","endcol=9","startcol=9","array=t"),0),"cols=10;rows=1")</f>
        <v>Baptista Research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tr">
        <f ca="1">_xll.BDS(A519,"BEST_ANALYST_RECS_BULK","headers=n","startrow",MATCH(2,_xll.BDS(A519,"BEST_ANALYST_RECS_BULK","headers=n","endcol=9","startcol=9","array=t"),0),"endrow",MATCH(2,_xll.BDS(A519,"BEST_ANALYST_RECS_BULK","headers=n","endcol=9","startcol=9","array=t"),0),"cols=10;rows=1")</f>
        <v>Huber Research Partners LLC</v>
      </c>
      <c r="X519" t="s">
        <v>2239</v>
      </c>
      <c r="Y519" t="s">
        <v>136</v>
      </c>
      <c r="Z519">
        <v>5</v>
      </c>
      <c r="AA519" t="s">
        <v>124</v>
      </c>
      <c r="AB519">
        <v>565</v>
      </c>
      <c r="AC519" t="s">
        <v>132</v>
      </c>
      <c r="AD519" s="2">
        <v>45709</v>
      </c>
      <c r="AE519">
        <v>2</v>
      </c>
      <c r="AF519">
        <v>22.61</v>
      </c>
      <c r="AH519" t="str">
        <f ca="1">_xll.BDS(A519,"BEST_ANALYST_RECS_BULK","headers=n","startrow",MATCH(3,_xll.BDS(A519,"BEST_ANALYST_RECS_BULK","headers=n","endcol=9","startcol=9","array=t"),0),"endrow",MATCH(3,_xll.BDS(A519,"BEST_ANALYST_RECS_BULK","headers=n","endcol=9","startcol=9","array=t"),0),"cols=10;rows=1")</f>
        <v>Raymond James</v>
      </c>
      <c r="AI519" t="s">
        <v>1324</v>
      </c>
      <c r="AJ519" t="s">
        <v>186</v>
      </c>
      <c r="AK519">
        <v>3</v>
      </c>
      <c r="AL519" t="s">
        <v>124</v>
      </c>
      <c r="AM519" t="s">
        <v>143</v>
      </c>
      <c r="AN519" t="s">
        <v>125</v>
      </c>
      <c r="AO519" s="2">
        <v>45699</v>
      </c>
      <c r="AP519">
        <v>3</v>
      </c>
      <c r="AQ519">
        <v>19.61</v>
      </c>
    </row>
    <row r="520" spans="1:43" x14ac:dyDescent="0.25">
      <c r="A520" t="s">
        <v>422</v>
      </c>
      <c r="B520">
        <f ca="1">_xll.BDH(A520,"BEST_EPS",$B$2,$B$2,"BEST_FPERIOD_OVERRIDE=1bf","fill=previous","Days=A")</f>
        <v>5.1829999999999998</v>
      </c>
      <c r="C520">
        <f ca="1">_xll.BDH(A520,"BEST_EPS",$B$2,$B$2,"BEST_FPERIOD_OVERRIDE=2bf","fill=previous","Days=A")</f>
        <v>5.58</v>
      </c>
      <c r="D520">
        <f ca="1">_xll.BDH(A520,"BEST_EPS",$B$2,$B$2,"BEST_FPERIOD_OVERRIDE=3bf","fill=previous","Days=A")</f>
        <v>5.95</v>
      </c>
      <c r="E520">
        <f ca="1">_xll.BDH(A520,"BEST_TARGET_PRICE",$B$2,$B$2,"fill=previous","Days=A")</f>
        <v>93.643000000000001</v>
      </c>
      <c r="F520">
        <f ca="1">_xll.BDH($A520,F$84,$B$2,$B$2,"Dir=V","Dts=H")</f>
        <v>72.38</v>
      </c>
      <c r="G520">
        <f ca="1">_xll.BDH($A520,G$84,$B$2,$B$2,"Dir=V","Dts=H")</f>
        <v>73.44</v>
      </c>
      <c r="H520">
        <f ca="1">_xll.BDH($A520,H$84,$B$2,$B$2,"Dir=V","Dts=H")</f>
        <v>64.89</v>
      </c>
      <c r="I520">
        <f ca="1">_xll.BDH($A520,I$84,$B$2,$B$2,"Dir=V","Dts=H")</f>
        <v>70.64</v>
      </c>
      <c r="J520">
        <f t="shared" ca="1" si="13"/>
        <v>87.333333333333329</v>
      </c>
      <c r="K520">
        <f t="shared" ca="1" si="14"/>
        <v>92</v>
      </c>
      <c r="L520" t="str">
        <f ca="1">_xll.BDS(A520,"BEST_ANALYST_RECS_BULK","headers=n","startrow",MATCH(1,_xll.BDS(A520,"BEST_ANALYST_RECS_BULK","headers=n","endcol=9","startcol=9","array=t"),0),"endrow",MATCH(1,_xll.BDS(A520,"BEST_ANALYST_RECS_BULK","headers=n","endcol=9","startcol=9","array=t"),0),"cols=10;rows=1")</f>
        <v>Evercore ISI</v>
      </c>
      <c r="M520" t="s">
        <v>1404</v>
      </c>
      <c r="N520" t="s">
        <v>123</v>
      </c>
      <c r="O520">
        <v>5</v>
      </c>
      <c r="P520" t="s">
        <v>124</v>
      </c>
      <c r="Q520">
        <v>96</v>
      </c>
      <c r="R520" t="s">
        <v>132</v>
      </c>
      <c r="S520" s="2">
        <v>45713</v>
      </c>
      <c r="T520">
        <v>1</v>
      </c>
      <c r="U520">
        <v>24.99</v>
      </c>
      <c r="W520" t="e">
        <f ca="1">_xll.BDS(A520,"BEST_ANALYST_RECS_BULK","headers=n","startrow",MATCH(2,_xll.BDS(A520,"BEST_ANALYST_RECS_BULK","headers=n","endcol=9","startcol=9","array=t"),0),"endrow",MATCH(2,_xll.BDS(A520,"BEST_ANALYST_RECS_BULK","headers=n","endcol=9","startcol=9","array=t"),0),"cols=10;rows=1")</f>
        <v>#N/A</v>
      </c>
      <c r="X520" t="s">
        <v>423</v>
      </c>
      <c r="Y520" t="s">
        <v>142</v>
      </c>
      <c r="Z520">
        <v>3</v>
      </c>
      <c r="AA520" t="s">
        <v>124</v>
      </c>
      <c r="AB520">
        <v>85</v>
      </c>
      <c r="AC520" t="s">
        <v>125</v>
      </c>
      <c r="AD520" s="2">
        <v>45603</v>
      </c>
      <c r="AE520">
        <v>2</v>
      </c>
      <c r="AF520">
        <v>10.45</v>
      </c>
      <c r="AH520" t="str">
        <f ca="1">_xll.BDS(A520,"BEST_ANALYST_RECS_BULK","headers=n","startrow",MATCH(3,_xll.BDS(A520,"BEST_ANALYST_RECS_BULK","headers=n","endcol=9","startcol=9","array=t"),0),"endrow",MATCH(3,_xll.BDS(A520,"BEST_ANALYST_RECS_BULK","headers=n","endcol=9","startcol=9","array=t"),0),"cols=10;rows=1")</f>
        <v>Morningstar</v>
      </c>
      <c r="AI520" t="s">
        <v>423</v>
      </c>
      <c r="AJ520" t="s">
        <v>142</v>
      </c>
      <c r="AK520">
        <v>3</v>
      </c>
      <c r="AL520" t="s">
        <v>124</v>
      </c>
      <c r="AM520">
        <v>77</v>
      </c>
      <c r="AN520" t="s">
        <v>125</v>
      </c>
      <c r="AO520" s="2">
        <v>45713</v>
      </c>
      <c r="AP520">
        <v>3</v>
      </c>
      <c r="AQ520">
        <v>10.45</v>
      </c>
    </row>
    <row r="521" spans="1:43" x14ac:dyDescent="0.25">
      <c r="A521" t="s">
        <v>605</v>
      </c>
      <c r="B521">
        <f ca="1">_xll.BDH(A521,"BEST_EPS",$B$2,$B$2,"BEST_FPERIOD_OVERRIDE=1bf","fill=previous","Days=A")</f>
        <v>9.7989999999999995</v>
      </c>
      <c r="C521">
        <f ca="1">_xll.BDH(A521,"BEST_EPS",$B$2,$B$2,"BEST_FPERIOD_OVERRIDE=2bf","fill=previous","Days=A")</f>
        <v>10.696</v>
      </c>
      <c r="D521">
        <f ca="1">_xll.BDH(A521,"BEST_EPS",$B$2,$B$2,"BEST_FPERIOD_OVERRIDE=3bf","fill=previous","Days=A")</f>
        <v>10.326000000000001</v>
      </c>
      <c r="E521">
        <f ca="1">_xll.BDH(A521,"BEST_TARGET_PRICE",$B$2,$B$2,"fill=previous","Days=A")</f>
        <v>252.714</v>
      </c>
      <c r="F521">
        <f ca="1">_xll.BDH($A521,F$84,$B$2,$B$2,"Dir=V","Dts=H")</f>
        <v>223.36</v>
      </c>
      <c r="G521">
        <f ca="1">_xll.BDH($A521,G$84,$B$2,$B$2,"Dir=V","Dts=H")</f>
        <v>225.79</v>
      </c>
      <c r="H521">
        <f ca="1">_xll.BDH($A521,H$84,$B$2,$B$2,"Dir=V","Dts=H")</f>
        <v>222.32</v>
      </c>
      <c r="I521">
        <f ca="1">_xll.BDH($A521,I$84,$B$2,$B$2,"Dir=V","Dts=H")</f>
        <v>223.79</v>
      </c>
      <c r="J521">
        <f t="shared" ca="1" si="13"/>
        <v>253.33333333333334</v>
      </c>
      <c r="K521">
        <f t="shared" ca="1" si="14"/>
        <v>232</v>
      </c>
      <c r="L521" t="str">
        <f ca="1">_xll.BDS(A521,"BEST_ANALYST_RECS_BULK","headers=n","startrow",MATCH(1,_xll.BDS(A521,"BEST_ANALYST_RECS_BULK","headers=n","endcol=9","startcol=9","array=t"),0),"endrow",MATCH(1,_xll.BDS(A521,"BEST_ANALYST_RECS_BULK","headers=n","endcol=9","startcol=9","array=t"),0),"cols=10;rows=1")</f>
        <v>ISS-EVA</v>
      </c>
      <c r="M521" t="s">
        <v>157</v>
      </c>
      <c r="N521" t="s">
        <v>136</v>
      </c>
      <c r="O521">
        <v>5</v>
      </c>
      <c r="P521" t="s">
        <v>135</v>
      </c>
      <c r="Q521" t="s">
        <v>143</v>
      </c>
      <c r="R521" t="s">
        <v>125</v>
      </c>
      <c r="S521" s="2">
        <v>45511</v>
      </c>
      <c r="T521">
        <v>1</v>
      </c>
      <c r="U521">
        <v>0.7</v>
      </c>
      <c r="W521" t="str">
        <f ca="1">_xll.BDS(A521,"BEST_ANALYST_RECS_BULK","headers=n","startrow",MATCH(2,_xll.BDS(A521,"BEST_ANALYST_RECS_BULK","headers=n","endcol=9","startcol=9","array=t"),0),"endrow",MATCH(2,_xll.BDS(A521,"BEST_ANALYST_RECS_BULK","headers=n","endcol=9","startcol=9","array=t"),0),"cols=10;rows=1")</f>
        <v>Zacks</v>
      </c>
      <c r="X521" t="s">
        <v>157</v>
      </c>
      <c r="Y521" t="s">
        <v>138</v>
      </c>
      <c r="Z521">
        <v>3</v>
      </c>
      <c r="AA521" t="s">
        <v>124</v>
      </c>
      <c r="AB521">
        <v>232</v>
      </c>
      <c r="AC521" t="s">
        <v>132</v>
      </c>
      <c r="AD521" s="2">
        <v>45701</v>
      </c>
      <c r="AE521">
        <v>2</v>
      </c>
      <c r="AF521">
        <v>0</v>
      </c>
      <c r="AH521" t="str">
        <f ca="1">_xll.BDS(A521,"BEST_ANALYST_RECS_BULK","headers=n","startrow",MATCH(3,_xll.BDS(A521,"BEST_ANALYST_RECS_BULK","headers=n","endcol=9","startcol=9","array=t"),0),"endrow",MATCH(3,_xll.BDS(A521,"BEST_ANALYST_RECS_BULK","headers=n","endcol=9","startcol=9","array=t"),0),"cols=10;rows=1")</f>
        <v>Piper Sandler &amp; Co</v>
      </c>
      <c r="AI521" t="s">
        <v>2186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45694</v>
      </c>
      <c r="AP521">
        <v>3</v>
      </c>
      <c r="AQ521">
        <v>-1.05</v>
      </c>
    </row>
    <row r="522" spans="1:43" x14ac:dyDescent="0.25">
      <c r="A522" t="s">
        <v>688</v>
      </c>
      <c r="B522">
        <f ca="1">_xll.BDH(A522,"BEST_EPS",$B$2,$B$2,"BEST_FPERIOD_OVERRIDE=1bf","fill=previous","Days=A")</f>
        <v>9.0519999999999996</v>
      </c>
      <c r="C522">
        <f ca="1">_xll.BDH(A522,"BEST_EPS",$B$2,$B$2,"BEST_FPERIOD_OVERRIDE=2bf","fill=previous","Days=A")</f>
        <v>12.095000000000001</v>
      </c>
      <c r="D522">
        <f ca="1">_xll.BDH(A522,"BEST_EPS",$B$2,$B$2,"BEST_FPERIOD_OVERRIDE=3bf","fill=previous","Days=A")</f>
        <v>14.311999999999999</v>
      </c>
      <c r="E522">
        <f ca="1">_xll.BDH(A522,"BEST_TARGET_PRICE",$B$2,$B$2,"fill=previous","Days=A")</f>
        <v>139.30799999999999</v>
      </c>
      <c r="F522">
        <f ca="1">_xll.BDH($A522,F$84,$B$2,$B$2,"Dir=V","Dts=H")</f>
        <v>132.99</v>
      </c>
      <c r="G522">
        <f ca="1">_xll.BDH($A522,G$84,$B$2,$B$2,"Dir=V","Dts=H")</f>
        <v>134.38999999999999</v>
      </c>
      <c r="H522">
        <f ca="1">_xll.BDH($A522,H$84,$B$2,$B$2,"Dir=V","Dts=H")</f>
        <v>131.06</v>
      </c>
      <c r="I522">
        <f ca="1">_xll.BDH($A522,I$84,$B$2,$B$2,"Dir=V","Dts=H")</f>
        <v>133.47999999999999</v>
      </c>
      <c r="J522">
        <f t="shared" ca="1" si="13"/>
        <v>139.33333333333334</v>
      </c>
      <c r="K522">
        <f t="shared" ca="1" si="14"/>
        <v>142</v>
      </c>
      <c r="L522" t="str">
        <f ca="1">_xll.BDS(A522,"BEST_ANALYST_RECS_BULK","headers=n","startrow",MATCH(1,_xll.BDS(A522,"BEST_ANALYST_RECS_BULK","headers=n","endcol=9","startcol=9","array=t"),0),"endrow",MATCH(1,_xll.BDS(A522,"BEST_ANALYST_RECS_BULK","headers=n","endcol=9","startcol=9","array=t"),0),"cols=10;rows=1")</f>
        <v>BNP Paribas Exane</v>
      </c>
      <c r="M522" t="s">
        <v>1528</v>
      </c>
      <c r="N522" t="s">
        <v>123</v>
      </c>
      <c r="O522">
        <v>5</v>
      </c>
      <c r="P522" t="s">
        <v>124</v>
      </c>
      <c r="Q522">
        <v>136</v>
      </c>
      <c r="R522" t="s">
        <v>125</v>
      </c>
      <c r="S522" s="2">
        <v>45699</v>
      </c>
      <c r="T522">
        <v>1</v>
      </c>
      <c r="U522">
        <v>17.68</v>
      </c>
      <c r="W522" t="str">
        <f ca="1">_xll.BDS(A522,"BEST_ANALYST_RECS_BULK","headers=n","startrow",MATCH(2,_xll.BDS(A522,"BEST_ANALYST_RECS_BULK","headers=n","endcol=9","startcol=9","array=t"),0),"endrow",MATCH(2,_xll.BDS(A522,"BEST_ANALYST_RECS_BULK","headers=n","endcol=9","startcol=9","array=t"),0),"cols=10;rows=1")</f>
        <v>Zacks</v>
      </c>
      <c r="X522" t="s">
        <v>157</v>
      </c>
      <c r="Y522" t="s">
        <v>138</v>
      </c>
      <c r="Z522">
        <v>3</v>
      </c>
      <c r="AA522" t="s">
        <v>124</v>
      </c>
      <c r="AB522">
        <v>142</v>
      </c>
      <c r="AC522" t="s">
        <v>132</v>
      </c>
      <c r="AD522" s="2">
        <v>45700</v>
      </c>
      <c r="AE522">
        <v>2</v>
      </c>
      <c r="AF522">
        <v>15.77</v>
      </c>
      <c r="AH522" t="str">
        <f ca="1">_xll.BDS(A522,"BEST_ANALYST_RECS_BULK","headers=n","startrow",MATCH(3,_xll.BDS(A522,"BEST_ANALYST_RECS_BULK","headers=n","endcol=9","startcol=9","array=t"),0),"endrow",MATCH(3,_xll.BDS(A522,"BEST_ANALYST_RECS_BULK","headers=n","endcol=9","startcol=9","array=t"),0),"cols=10;rows=1")</f>
        <v>JP Morgan</v>
      </c>
      <c r="AI522" t="s">
        <v>2284</v>
      </c>
      <c r="AJ522" t="s">
        <v>138</v>
      </c>
      <c r="AK522">
        <v>3</v>
      </c>
      <c r="AL522" t="s">
        <v>124</v>
      </c>
      <c r="AM522">
        <v>132</v>
      </c>
      <c r="AN522" t="s">
        <v>125</v>
      </c>
      <c r="AO522" s="2">
        <v>45681</v>
      </c>
      <c r="AP522">
        <v>3</v>
      </c>
      <c r="AQ522">
        <v>12.23</v>
      </c>
    </row>
    <row r="523" spans="1:43" x14ac:dyDescent="0.25">
      <c r="A523" t="s">
        <v>594</v>
      </c>
      <c r="B523">
        <f ca="1">_xll.BDH(A523,"BEST_EPS",$B$2,$B$2,"BEST_FPERIOD_OVERRIDE=1bf","fill=previous","Days=A")</f>
        <v>9.8840000000000003</v>
      </c>
      <c r="C523">
        <f ca="1">_xll.BDH(A523,"BEST_EPS",$B$2,$B$2,"BEST_FPERIOD_OVERRIDE=2bf","fill=previous","Days=A")</f>
        <v>11.007</v>
      </c>
      <c r="D523">
        <f ca="1">_xll.BDH(A523,"BEST_EPS",$B$2,$B$2,"BEST_FPERIOD_OVERRIDE=3bf","fill=previous","Days=A")</f>
        <v>12.055</v>
      </c>
      <c r="E523">
        <f ca="1">_xll.BDH(A523,"BEST_TARGET_PRICE",$B$2,$B$2,"fill=previous","Days=A")</f>
        <v>111.735</v>
      </c>
      <c r="F523">
        <f ca="1">_xll.BDH($A523,F$84,$B$2,$B$2,"Dir=V","Dts=H")</f>
        <v>99.07</v>
      </c>
      <c r="G523">
        <f ca="1">_xll.BDH($A523,G$84,$B$2,$B$2,"Dir=V","Dts=H")</f>
        <v>99.31</v>
      </c>
      <c r="H523">
        <f ca="1">_xll.BDH($A523,H$84,$B$2,$B$2,"Dir=V","Dts=H")</f>
        <v>96.42</v>
      </c>
      <c r="I523">
        <f ca="1">_xll.BDH($A523,I$84,$B$2,$B$2,"Dir=V","Dts=H")</f>
        <v>97.21</v>
      </c>
      <c r="J523">
        <f t="shared" ca="1" si="13"/>
        <v>116.66666666666667</v>
      </c>
      <c r="K523">
        <f t="shared" ca="1" si="14"/>
        <v>127</v>
      </c>
      <c r="L523" t="str">
        <f ca="1">_xll.BDS(A523,"BEST_ANALYST_RECS_BULK","headers=n","startrow",MATCH(1,_xll.BDS(A523,"BEST_ANALYST_RECS_BULK","headers=n","endcol=9","startcol=9","array=t"),0),"endrow",MATCH(1,_xll.BDS(A523,"BEST_ANALYST_RECS_BULK","headers=n","endcol=9","startcol=9","array=t"),0),"cols=10;rows=1")</f>
        <v>Barclays</v>
      </c>
      <c r="M523" t="s">
        <v>2170</v>
      </c>
      <c r="N523" t="s">
        <v>136</v>
      </c>
      <c r="O523">
        <v>5</v>
      </c>
      <c r="P523" t="s">
        <v>124</v>
      </c>
      <c r="Q523">
        <v>127</v>
      </c>
      <c r="R523" t="s">
        <v>125</v>
      </c>
      <c r="S523" s="2">
        <v>45701</v>
      </c>
      <c r="T523">
        <v>1</v>
      </c>
      <c r="U523">
        <v>38.659999999999997</v>
      </c>
      <c r="W523" t="str">
        <f ca="1">_xll.BDS(A523,"BEST_ANALYST_RECS_BULK","headers=n","startrow",MATCH(2,_xll.BDS(A523,"BEST_ANALYST_RECS_BULK","headers=n","endcol=9","startcol=9","array=t"),0),"endrow",MATCH(2,_xll.BDS(A523,"BEST_ANALYST_RECS_BULK","headers=n","endcol=9","startcol=9","array=t"),0),"cols=10;rows=1")</f>
        <v>Zacks</v>
      </c>
      <c r="X523" t="s">
        <v>157</v>
      </c>
      <c r="Y523" t="s">
        <v>138</v>
      </c>
      <c r="Z523">
        <v>3</v>
      </c>
      <c r="AA523" t="s">
        <v>124</v>
      </c>
      <c r="AB523">
        <v>104</v>
      </c>
      <c r="AC523" t="s">
        <v>132</v>
      </c>
      <c r="AD523" s="2">
        <v>45712</v>
      </c>
      <c r="AE523">
        <v>2</v>
      </c>
      <c r="AF523">
        <v>6.23</v>
      </c>
      <c r="AH523" t="str">
        <f ca="1">_xll.BDS(A523,"BEST_ANALYST_RECS_BULK","headers=n","startrow",MATCH(3,_xll.BDS(A523,"BEST_ANALYST_RECS_BULK","headers=n","endcol=9","startcol=9","array=t"),0),"endrow",MATCH(3,_xll.BDS(A523,"BEST_ANALYST_RECS_BULK","headers=n","endcol=9","startcol=9","array=t"),0),"cols=10;rows=1")</f>
        <v>Keefe Bruyette &amp; Woods</v>
      </c>
      <c r="AI523" t="s">
        <v>1429</v>
      </c>
      <c r="AJ523" t="s">
        <v>123</v>
      </c>
      <c r="AK523">
        <v>5</v>
      </c>
      <c r="AL523" t="s">
        <v>124</v>
      </c>
      <c r="AM523">
        <v>120</v>
      </c>
      <c r="AN523" t="s">
        <v>125</v>
      </c>
      <c r="AO523" s="2">
        <v>45680</v>
      </c>
      <c r="AP523">
        <v>3</v>
      </c>
      <c r="AQ523">
        <v>1.31</v>
      </c>
    </row>
    <row r="524" spans="1:43" x14ac:dyDescent="0.25">
      <c r="A524" t="s">
        <v>633</v>
      </c>
      <c r="B524">
        <f ca="1">_xll.BDH(A524,"BEST_EPS",$B$2,$B$2,"BEST_FPERIOD_OVERRIDE=1bf","fill=previous","Days=A")</f>
        <v>8.8729999999999993</v>
      </c>
      <c r="C524">
        <f ca="1">_xll.BDH(A524,"BEST_EPS",$B$2,$B$2,"BEST_FPERIOD_OVERRIDE=2bf","fill=previous","Days=A")</f>
        <v>10.446999999999999</v>
      </c>
      <c r="D524">
        <f ca="1">_xll.BDH(A524,"BEST_EPS",$B$2,$B$2,"BEST_FPERIOD_OVERRIDE=3bf","fill=previous","Days=A")</f>
        <v>10.897</v>
      </c>
      <c r="E524">
        <f ca="1">_xll.BDH(A524,"BEST_TARGET_PRICE",$B$2,$B$2,"fill=previous","Days=A")</f>
        <v>115.55</v>
      </c>
      <c r="F524">
        <f ca="1">_xll.BDH($A524,F$84,$B$2,$B$2,"Dir=V","Dts=H")</f>
        <v>100</v>
      </c>
      <c r="G524">
        <f ca="1">_xll.BDH($A524,G$84,$B$2,$B$2,"Dir=V","Dts=H")</f>
        <v>101.69</v>
      </c>
      <c r="H524">
        <f ca="1">_xll.BDH($A524,H$84,$B$2,$B$2,"Dir=V","Dts=H")</f>
        <v>99.286799999999999</v>
      </c>
      <c r="I524">
        <f ca="1">_xll.BDH($A524,I$84,$B$2,$B$2,"Dir=V","Dts=H")</f>
        <v>99.72</v>
      </c>
      <c r="J524">
        <f t="shared" ca="1" si="13"/>
        <v>140</v>
      </c>
      <c r="K524">
        <f t="shared" ca="1" si="14"/>
        <v>150</v>
      </c>
      <c r="L524" t="str">
        <f ca="1">_xll.BDS(A524,"BEST_ANALYST_RECS_BULK","headers=n","startrow",MATCH(1,_xll.BDS(A524,"BEST_ANALYST_RECS_BULK","headers=n","endcol=9","startcol=9","array=t"),0),"endrow",MATCH(1,_xll.BDS(A524,"BEST_ANALYST_RECS_BULK","headers=n","endcol=9","startcol=9","array=t"),0),"cols=10;rows=1")</f>
        <v>Wedbush</v>
      </c>
      <c r="M524" t="s">
        <v>634</v>
      </c>
      <c r="N524" t="s">
        <v>123</v>
      </c>
      <c r="O524">
        <v>5</v>
      </c>
      <c r="P524" t="s">
        <v>124</v>
      </c>
      <c r="Q524">
        <v>150</v>
      </c>
      <c r="R524" t="s">
        <v>132</v>
      </c>
      <c r="S524" s="2">
        <v>45679</v>
      </c>
      <c r="T524">
        <v>1</v>
      </c>
      <c r="U524">
        <v>19.09</v>
      </c>
      <c r="W524" t="str">
        <f ca="1">_xll.BDS(A524,"BEST_ANALYST_RECS_BULK","headers=n","startrow",MATCH(2,_xll.BDS(A524,"BEST_ANALYST_RECS_BULK","headers=n","endcol=9","startcol=9","array=t"),0),"endrow",MATCH(2,_xll.BDS(A524,"BEST_ANALYST_RECS_BULK","headers=n","endcol=9","startcol=9","array=t"),0),"cols=10;rows=1")</f>
        <v>TD Cowen</v>
      </c>
      <c r="X524" t="s">
        <v>2154</v>
      </c>
      <c r="Y524" t="s">
        <v>126</v>
      </c>
      <c r="Z524">
        <v>5</v>
      </c>
      <c r="AA524" t="s">
        <v>124</v>
      </c>
      <c r="AB524">
        <v>135</v>
      </c>
      <c r="AC524" t="s">
        <v>125</v>
      </c>
      <c r="AD524" s="2">
        <v>45701</v>
      </c>
      <c r="AE524">
        <v>2</v>
      </c>
      <c r="AF524">
        <v>17.079999999999998</v>
      </c>
      <c r="AH524" t="str">
        <f ca="1">_xll.BDS(A524,"BEST_ANALYST_RECS_BULK","headers=n","startrow",MATCH(3,_xll.BDS(A524,"BEST_ANALYST_RECS_BULK","headers=n","endcol=9","startcol=9","array=t"),0),"endrow",MATCH(3,_xll.BDS(A524,"BEST_ANALYST_RECS_BULK","headers=n","endcol=9","startcol=9","array=t"),0),"cols=10;rows=1")</f>
        <v>Evercore ISI</v>
      </c>
      <c r="AI524" t="s">
        <v>199</v>
      </c>
      <c r="AJ524" t="s">
        <v>123</v>
      </c>
      <c r="AK524">
        <v>5</v>
      </c>
      <c r="AL524" t="s">
        <v>124</v>
      </c>
      <c r="AM524">
        <v>135</v>
      </c>
      <c r="AN524" t="s">
        <v>132</v>
      </c>
      <c r="AO524" s="2">
        <v>45701</v>
      </c>
      <c r="AP524">
        <v>3</v>
      </c>
      <c r="AQ524">
        <v>13.57</v>
      </c>
    </row>
    <row r="525" spans="1:43" x14ac:dyDescent="0.25">
      <c r="A525" t="s">
        <v>454</v>
      </c>
      <c r="B525">
        <f ca="1">_xll.BDH(A525,"BEST_EPS",$B$2,$B$2,"BEST_FPERIOD_OVERRIDE=1bf","fill=previous","Days=A")</f>
        <v>14.497999999999999</v>
      </c>
      <c r="C525">
        <f ca="1">_xll.BDH(A525,"BEST_EPS",$B$2,$B$2,"BEST_FPERIOD_OVERRIDE=2bf","fill=previous","Days=A")</f>
        <v>15.8</v>
      </c>
      <c r="D525">
        <f ca="1">_xll.BDH(A525,"BEST_EPS",$B$2,$B$2,"BEST_FPERIOD_OVERRIDE=3bf","fill=previous","Days=A")</f>
        <v>17.72</v>
      </c>
      <c r="E525">
        <f ca="1">_xll.BDH(A525,"BEST_TARGET_PRICE",$B$2,$B$2,"fill=previous","Days=A")</f>
        <v>241.48</v>
      </c>
      <c r="F525">
        <f ca="1">_xll.BDH($A525,F$84,$B$2,$B$2,"Dir=V","Dts=H")</f>
        <v>180.2</v>
      </c>
      <c r="G525">
        <f ca="1">_xll.BDH($A525,G$84,$B$2,$B$2,"Dir=V","Dts=H")</f>
        <v>180.84</v>
      </c>
      <c r="H525">
        <f ca="1">_xll.BDH($A525,H$84,$B$2,$B$2,"Dir=V","Dts=H")</f>
        <v>175.81</v>
      </c>
      <c r="I525">
        <f ca="1">_xll.BDH($A525,I$84,$B$2,$B$2,"Dir=V","Dts=H")</f>
        <v>178.02</v>
      </c>
      <c r="J525">
        <f t="shared" ca="1" si="13"/>
        <v>190</v>
      </c>
      <c r="K525">
        <f t="shared" ca="1" si="14"/>
        <v>190</v>
      </c>
      <c r="L525" t="str">
        <f ca="1">_xll.BDS(A525,"BEST_ANALYST_RECS_BULK","headers=n","startrow",MATCH(1,_xll.BDS(A525,"BEST_ANALYST_RECS_BULK","headers=n","endcol=9","startcol=9","array=t"),0),"endrow",MATCH(1,_xll.BDS(A525,"BEST_ANALYST_RECS_BULK","headers=n","endcol=9","startcol=9","array=t"),0),"cols=10;rows=1")</f>
        <v>ISS-EVA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26.27</v>
      </c>
      <c r="W525" t="str">
        <f ca="1">_xll.BDS(A525,"BEST_ANALYST_RECS_BULK","headers=n","startrow",MATCH(2,_xll.BDS(A525,"BEST_ANALYST_RECS_BULK","headers=n","endcol=9","startcol=9","array=t"),0),"endrow",MATCH(2,_xll.BDS(A525,"BEST_ANALYST_RECS_BULK","headers=n","endcol=9","startcol=9","array=t"),0),"cols=10;rows=1")</f>
        <v>Truist Securities</v>
      </c>
      <c r="X525" t="s">
        <v>1489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e">
        <f ca="1">_xll.BDS(A525,"BEST_ANALYST_RECS_BULK","headers=n","startrow",MATCH(3,_xll.BDS(A525,"BEST_ANALYST_RECS_BULK","headers=n","endcol=9","startcol=9","array=t"),0),"endrow",MATCH(3,_xll.BDS(A525,"BEST_ANALYST_RECS_BULK","headers=n","endcol=9","startcol=9","array=t"),0),"cols=10;rows=1")</f>
        <v>#N/A</v>
      </c>
      <c r="AI525" t="s">
        <v>1489</v>
      </c>
      <c r="AJ525" t="s">
        <v>142</v>
      </c>
      <c r="AK525">
        <v>3</v>
      </c>
      <c r="AL525" t="s">
        <v>124</v>
      </c>
      <c r="AM525">
        <v>190</v>
      </c>
      <c r="AN525" t="s">
        <v>125</v>
      </c>
      <c r="AO525" s="2">
        <v>45670</v>
      </c>
      <c r="AP525">
        <v>3</v>
      </c>
      <c r="AQ525">
        <v>0</v>
      </c>
    </row>
    <row r="526" spans="1:43" x14ac:dyDescent="0.25">
      <c r="A526" t="s">
        <v>610</v>
      </c>
      <c r="B526">
        <f ca="1">_xll.BDH(A526,"BEST_EPS",$B$2,$B$2,"BEST_FPERIOD_OVERRIDE=1bf","fill=previous","Days=A")</f>
        <v>3.42</v>
      </c>
      <c r="C526">
        <f ca="1">_xll.BDH(A526,"BEST_EPS",$B$2,$B$2,"BEST_FPERIOD_OVERRIDE=2bf","fill=previous","Days=A")</f>
        <v>4.0839999999999996</v>
      </c>
      <c r="D526">
        <f ca="1">_xll.BDH(A526,"BEST_EPS",$B$2,$B$2,"BEST_FPERIOD_OVERRIDE=3bf","fill=previous","Days=A")</f>
        <v>4.5380000000000003</v>
      </c>
      <c r="E526">
        <f ca="1">_xll.BDH(A526,"BEST_TARGET_PRICE",$B$2,$B$2,"fill=previous","Days=A")</f>
        <v>60.247999999999998</v>
      </c>
      <c r="F526">
        <f ca="1">_xll.BDH($A526,F$84,$B$2,$B$2,"Dir=V","Dts=H")</f>
        <v>53.9</v>
      </c>
      <c r="G526">
        <f ca="1">_xll.BDH($A526,G$84,$B$2,$B$2,"Dir=V","Dts=H")</f>
        <v>54</v>
      </c>
      <c r="H526">
        <f ca="1">_xll.BDH($A526,H$84,$B$2,$B$2,"Dir=V","Dts=H")</f>
        <v>52.07</v>
      </c>
      <c r="I526">
        <f ca="1">_xll.BDH($A526,I$84,$B$2,$B$2,"Dir=V","Dts=H")</f>
        <v>52.99</v>
      </c>
      <c r="J526">
        <f t="shared" ca="1" si="13"/>
        <v>119.88</v>
      </c>
      <c r="K526">
        <f t="shared" ca="1" si="14"/>
        <v>65.64</v>
      </c>
      <c r="L526" t="str">
        <f ca="1">_xll.BDS(A526,"BEST_ANALYST_RECS_BULK","headers=n","startrow",MATCH(1,_xll.BDS(A526,"BEST_ANALYST_RECS_BULK","headers=n","endcol=9","startcol=9","array=t"),0),"endrow",MATCH(1,_xll.BDS(A526,"BEST_ANALYST_RECS_BULK","headers=n","endcol=9","startcol=9","array=t"),0),"cols=10;rows=1")</f>
        <v>Morgan Stanley</v>
      </c>
      <c r="M526" t="s">
        <v>611</v>
      </c>
      <c r="N526" t="s">
        <v>172</v>
      </c>
      <c r="O526">
        <v>5</v>
      </c>
      <c r="P526" t="s">
        <v>124</v>
      </c>
      <c r="Q526">
        <v>66</v>
      </c>
      <c r="R526" t="s">
        <v>132</v>
      </c>
      <c r="S526" s="2">
        <v>45705</v>
      </c>
      <c r="T526">
        <v>1</v>
      </c>
      <c r="U526">
        <v>17.440000000000001</v>
      </c>
      <c r="W526" t="e">
        <f ca="1">_xll.BDS(A526,"BEST_ANALYST_RECS_BULK","headers=n","startrow",MATCH(2,_xll.BDS(A526,"BEST_ANALYST_RECS_BULK","headers=n","endcol=9","startcol=9","array=t"),0),"endrow",MATCH(2,_xll.BDS(A526,"BEST_ANALYST_RECS_BULK","headers=n","endcol=9","startcol=9","array=t"),0),"cols=10;rows=1")</f>
        <v>#N/A</v>
      </c>
      <c r="X526" t="s">
        <v>611</v>
      </c>
      <c r="Y526" t="s">
        <v>172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f ca="1">_xll.BDS(A526,"BEST_ANALYST_RECS_BULK","headers=n","startrow",MATCH(3,_xll.BDS(A526,"BEST_ANALYST_RECS_BULK","headers=n","endcol=9","startcol=9","array=t"),0),"endrow",MATCH(3,_xll.BDS(A526,"BEST_ANALYST_RECS_BULK","headers=n","endcol=9","startcol=9","array=t"),0),"cols=10;rows=1")</f>
        <v>#N/A</v>
      </c>
      <c r="AI526" t="s">
        <v>392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711</v>
      </c>
      <c r="B527">
        <f ca="1">_xll.BDH(A527,"BEST_EPS",$B$2,$B$2,"BEST_FPERIOD_OVERRIDE=1bf","fill=previous","Days=A")</f>
        <v>5.415</v>
      </c>
      <c r="C527">
        <f ca="1">_xll.BDH(A527,"BEST_EPS",$B$2,$B$2,"BEST_FPERIOD_OVERRIDE=2bf","fill=previous","Days=A")</f>
        <v>6.5730000000000004</v>
      </c>
      <c r="D527">
        <f ca="1">_xll.BDH(A527,"BEST_EPS",$B$2,$B$2,"BEST_FPERIOD_OVERRIDE=3bf","fill=previous","Days=A")</f>
        <v>7.423</v>
      </c>
      <c r="E527">
        <f ca="1">_xll.BDH(A527,"BEST_TARGET_PRICE",$B$2,$B$2,"fill=previous","Days=A")</f>
        <v>99.625</v>
      </c>
      <c r="F527">
        <f ca="1">_xll.BDH($A527,F$84,$B$2,$B$2,"Dir=V","Dts=H")</f>
        <v>87.19</v>
      </c>
      <c r="G527">
        <f ca="1">_xll.BDH($A527,G$84,$B$2,$B$2,"Dir=V","Dts=H")</f>
        <v>88.95</v>
      </c>
      <c r="H527">
        <f ca="1">_xll.BDH($A527,H$84,$B$2,$B$2,"Dir=V","Dts=H")</f>
        <v>86.53</v>
      </c>
      <c r="I527">
        <f ca="1">_xll.BDH($A527,I$84,$B$2,$B$2,"Dir=V","Dts=H")</f>
        <v>87.8</v>
      </c>
      <c r="J527">
        <f t="shared" ca="1" si="13"/>
        <v>99.796666666666667</v>
      </c>
      <c r="K527">
        <f t="shared" ca="1" si="14"/>
        <v>91.39</v>
      </c>
      <c r="L527" t="str">
        <f ca="1">_xll.BDS(A527,"BEST_ANALYST_RECS_BULK","headers=n","startrow",MATCH(1,_xll.BDS(A527,"BEST_ANALYST_RECS_BULK","headers=n","endcol=9","startcol=9","array=t"),0),"endrow",MATCH(1,_xll.BDS(A527,"BEST_ANALYST_RECS_BULK","headers=n","endcol=9","startcol=9","array=t"),0),"cols=10;rows=1")</f>
        <v>Sadif Investment Analytics</v>
      </c>
      <c r="M527" t="s">
        <v>157</v>
      </c>
      <c r="N527" t="s">
        <v>126</v>
      </c>
      <c r="O527">
        <v>5</v>
      </c>
      <c r="P527" t="s">
        <v>135</v>
      </c>
      <c r="Q527">
        <v>91.39</v>
      </c>
      <c r="R527" t="s">
        <v>208</v>
      </c>
      <c r="S527" s="2">
        <v>45658</v>
      </c>
      <c r="T527">
        <v>1</v>
      </c>
      <c r="U527">
        <v>31.32</v>
      </c>
      <c r="W527" t="str">
        <f ca="1">_xll.BDS(A527,"BEST_ANALYST_RECS_BULK","headers=n","startrow",MATCH(2,_xll.BDS(A527,"BEST_ANALYST_RECS_BULK","headers=n","endcol=9","startcol=9","array=t"),0),"endrow",MATCH(2,_xll.BDS(A527,"BEST_ANALYST_RECS_BULK","headers=n","endcol=9","startcol=9","array=t"),0),"cols=10;rows=1")</f>
        <v>Mizuho Securities</v>
      </c>
      <c r="X527" t="s">
        <v>1522</v>
      </c>
      <c r="Y527" t="s">
        <v>123</v>
      </c>
      <c r="Z527">
        <v>5</v>
      </c>
      <c r="AA527" t="s">
        <v>124</v>
      </c>
      <c r="AB527">
        <v>110</v>
      </c>
      <c r="AC527" t="s">
        <v>125</v>
      </c>
      <c r="AD527" s="2">
        <v>45709</v>
      </c>
      <c r="AE527">
        <v>2</v>
      </c>
      <c r="AF527">
        <v>9.7799999999999994</v>
      </c>
      <c r="AH527" t="str">
        <f ca="1">_xll.BDS(A527,"BEST_ANALYST_RECS_BULK","headers=n","startrow",MATCH(3,_xll.BDS(A527,"BEST_ANALYST_RECS_BULK","headers=n","endcol=9","startcol=9","array=t"),0),"endrow",MATCH(3,_xll.BDS(A527,"BEST_ANALYST_RECS_BULK","headers=n","endcol=9","startcol=9","array=t"),0),"cols=10;rows=1")</f>
        <v>Zelman &amp; Associates LLC</v>
      </c>
      <c r="AI527" t="s">
        <v>2188</v>
      </c>
      <c r="AJ527" t="s">
        <v>123</v>
      </c>
      <c r="AK527">
        <v>5</v>
      </c>
      <c r="AL527" t="s">
        <v>124</v>
      </c>
      <c r="AM527">
        <v>98</v>
      </c>
      <c r="AN527" t="s">
        <v>125</v>
      </c>
      <c r="AO527" s="2">
        <v>45707</v>
      </c>
      <c r="AP527">
        <v>3</v>
      </c>
      <c r="AQ527">
        <v>2.27</v>
      </c>
    </row>
    <row r="528" spans="1:43" x14ac:dyDescent="0.25">
      <c r="A528" t="s">
        <v>704</v>
      </c>
      <c r="B528">
        <f ca="1">_xll.BDH(A528,"BEST_EPS",$B$2,$B$2,"BEST_FPERIOD_OVERRIDE=1bf","fill=previous","Days=A")</f>
        <v>4.5149999999999997</v>
      </c>
      <c r="C528">
        <f ca="1">_xll.BDH(A528,"BEST_EPS",$B$2,$B$2,"BEST_FPERIOD_OVERRIDE=2bf","fill=previous","Days=A")</f>
        <v>4.6779999999999999</v>
      </c>
      <c r="D528">
        <f ca="1">_xll.BDH(A528,"BEST_EPS",$B$2,$B$2,"BEST_FPERIOD_OVERRIDE=3bf","fill=previous","Days=A")</f>
        <v>5.7169999999999996</v>
      </c>
      <c r="E528">
        <f ca="1">_xll.BDH(A528,"BEST_TARGET_PRICE",$B$2,$B$2,"fill=previous","Days=A")</f>
        <v>70.578999999999994</v>
      </c>
      <c r="F528">
        <f ca="1">_xll.BDH($A528,F$84,$B$2,$B$2,"Dir=V","Dts=H")</f>
        <v>66.599999999999994</v>
      </c>
      <c r="G528">
        <f ca="1">_xll.BDH($A528,G$84,$B$2,$B$2,"Dir=V","Dts=H")</f>
        <v>67.489999999999995</v>
      </c>
      <c r="H528">
        <f ca="1">_xll.BDH($A528,H$84,$B$2,$B$2,"Dir=V","Dts=H")</f>
        <v>65.91</v>
      </c>
      <c r="I528">
        <f ca="1">_xll.BDH($A528,I$84,$B$2,$B$2,"Dir=V","Dts=H")</f>
        <v>66.14</v>
      </c>
      <c r="J528">
        <f t="shared" ca="1" si="13"/>
        <v>71.033333333333331</v>
      </c>
      <c r="K528">
        <f t="shared" ca="1" si="14"/>
        <v>64</v>
      </c>
      <c r="L528" t="str">
        <f ca="1">_xll.BDS(A528,"BEST_ANALYST_RECS_BULK","headers=n","startrow",MATCH(1,_xll.BDS(A528,"BEST_ANALYST_RECS_BULK","headers=n","endcol=9","startcol=9","array=t"),0),"endrow",MATCH(1,_xll.BDS(A528,"BEST_ANALYST_RECS_BULK","headers=n","endcol=9","startcol=9","array=t"),0),"cols=10;rows=1")</f>
        <v>Citi</v>
      </c>
      <c r="M528" t="s">
        <v>1369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33.840000000000003</v>
      </c>
      <c r="W528" t="str">
        <f ca="1">_xll.BDS(A528,"BEST_ANALYST_RECS_BULK","headers=n","startrow",MATCH(2,_xll.BDS(A528,"BEST_ANALYST_RECS_BULK","headers=n","endcol=9","startcol=9","array=t"),0),"endrow",MATCH(2,_xll.BDS(A528,"BEST_ANALYST_RECS_BULK","headers=n","endcol=9","startcol=9","array=t"),0),"cols=10;rows=1")</f>
        <v>Barclays</v>
      </c>
      <c r="X528" t="s">
        <v>1348</v>
      </c>
      <c r="Y528" t="s">
        <v>315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30.71</v>
      </c>
      <c r="AH528" t="str">
        <f ca="1">_xll.BDS(A528,"BEST_ANALYST_RECS_BULK","headers=n","startrow",MATCH(3,_xll.BDS(A528,"BEST_ANALYST_RECS_BULK","headers=n","endcol=9","startcol=9","array=t"),0),"endrow",MATCH(3,_xll.BDS(A528,"BEST_ANALYST_RECS_BULK","headers=n","endcol=9","startcol=9","array=t"),0),"cols=10;rows=1")</f>
        <v>Baptista Research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6.9</v>
      </c>
    </row>
    <row r="529" spans="1:43" x14ac:dyDescent="0.25">
      <c r="A529" t="s">
        <v>668</v>
      </c>
      <c r="B529">
        <f ca="1">_xll.BDH(A529,"BEST_EPS",$B$2,$B$2,"BEST_FPERIOD_OVERRIDE=1bf","fill=previous","Days=A")</f>
        <v>7.7709999999999999</v>
      </c>
      <c r="C529">
        <f ca="1">_xll.BDH(A529,"BEST_EPS",$B$2,$B$2,"BEST_FPERIOD_OVERRIDE=2bf","fill=previous","Days=A")</f>
        <v>8.8780000000000001</v>
      </c>
      <c r="D529">
        <f ca="1">_xll.BDH(A529,"BEST_EPS",$B$2,$B$2,"BEST_FPERIOD_OVERRIDE=3bf","fill=previous","Days=A")</f>
        <v>9.4499999999999993</v>
      </c>
      <c r="E529">
        <f ca="1">_xll.BDH(A529,"BEST_TARGET_PRICE",$B$2,$B$2,"fill=previous","Days=A")</f>
        <v>77.087000000000003</v>
      </c>
      <c r="F529">
        <f ca="1">_xll.BDH($A529,F$84,$B$2,$B$2,"Dir=V","Dts=H")</f>
        <v>60.78</v>
      </c>
      <c r="G529">
        <f ca="1">_xll.BDH($A529,G$84,$B$2,$B$2,"Dir=V","Dts=H")</f>
        <v>60.87</v>
      </c>
      <c r="H529">
        <f ca="1">_xll.BDH($A529,H$84,$B$2,$B$2,"Dir=V","Dts=H")</f>
        <v>58.66</v>
      </c>
      <c r="I529">
        <f ca="1">_xll.BDH($A529,I$84,$B$2,$B$2,"Dir=V","Dts=H")</f>
        <v>59.51</v>
      </c>
      <c r="J529">
        <f t="shared" ca="1" si="13"/>
        <v>80.666666666666671</v>
      </c>
      <c r="K529">
        <f t="shared" ca="1" si="14"/>
        <v>80</v>
      </c>
      <c r="L529" t="str">
        <f ca="1">_xll.BDS(A529,"BEST_ANALYST_RECS_BULK","headers=n","startrow",MATCH(1,_xll.BDS(A529,"BEST_ANALYST_RECS_BULK","headers=n","endcol=9","startcol=9","array=t"),0),"endrow",MATCH(1,_xll.BDS(A529,"BEST_ANALYST_RECS_BULK","headers=n","endcol=9","startcol=9","array=t"),0),"cols=10;rows=1")</f>
        <v>TD Cowen</v>
      </c>
      <c r="M529" t="s">
        <v>2109</v>
      </c>
      <c r="N529" t="s">
        <v>126</v>
      </c>
      <c r="O529">
        <v>5</v>
      </c>
      <c r="P529" t="s">
        <v>124</v>
      </c>
      <c r="Q529">
        <v>80</v>
      </c>
      <c r="R529" t="s">
        <v>125</v>
      </c>
      <c r="S529" s="2">
        <v>45709</v>
      </c>
      <c r="T529">
        <v>1</v>
      </c>
      <c r="U529">
        <v>53.93</v>
      </c>
      <c r="W529" t="str">
        <f ca="1">_xll.BDS(A529,"BEST_ANALYST_RECS_BULK","headers=n","startrow",MATCH(2,_xll.BDS(A529,"BEST_ANALYST_RECS_BULK","headers=n","endcol=9","startcol=9","array=t"),0),"endrow",MATCH(2,_xll.BDS(A529,"BEST_ANALYST_RECS_BULK","headers=n","endcol=9","startcol=9","array=t"),0),"cols=10;rows=1")</f>
        <v>Wolfe Research</v>
      </c>
      <c r="X529" t="s">
        <v>1426</v>
      </c>
      <c r="Y529" t="s">
        <v>123</v>
      </c>
      <c r="Z529">
        <v>5</v>
      </c>
      <c r="AA529" t="s">
        <v>124</v>
      </c>
      <c r="AB529">
        <v>80</v>
      </c>
      <c r="AC529" t="s">
        <v>125</v>
      </c>
      <c r="AD529" s="2">
        <v>45709</v>
      </c>
      <c r="AE529">
        <v>2</v>
      </c>
      <c r="AF529">
        <v>47.26</v>
      </c>
      <c r="AH529" t="str">
        <f ca="1">_xll.BDS(A529,"BEST_ANALYST_RECS_BULK","headers=n","startrow",MATCH(3,_xll.BDS(A529,"BEST_ANALYST_RECS_BULK","headers=n","endcol=9","startcol=9","array=t"),0),"endrow",MATCH(3,_xll.BDS(A529,"BEST_ANALYST_RECS_BULK","headers=n","endcol=9","startcol=9","array=t"),0),"cols=10;rows=1")</f>
        <v>Keefe Bruyette &amp; Woods</v>
      </c>
      <c r="AI529" t="s">
        <v>1490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45698</v>
      </c>
      <c r="AP529">
        <v>3</v>
      </c>
      <c r="AQ529">
        <v>36.479999999999997</v>
      </c>
    </row>
    <row r="530" spans="1:43" x14ac:dyDescent="0.25">
      <c r="A530" t="s">
        <v>256</v>
      </c>
      <c r="B530">
        <f ca="1">_xll.BDH(A530,"BEST_EPS",$B$2,$B$2,"BEST_FPERIOD_OVERRIDE=1bf","fill=previous","Days=A")</f>
        <v>13.701000000000001</v>
      </c>
      <c r="C530">
        <f ca="1">_xll.BDH(A530,"BEST_EPS",$B$2,$B$2,"BEST_FPERIOD_OVERRIDE=2bf","fill=previous","Days=A")</f>
        <v>15.151999999999999</v>
      </c>
      <c r="D530">
        <f ca="1">_xll.BDH(A530,"BEST_EPS",$B$2,$B$2,"BEST_FPERIOD_OVERRIDE=3bf","fill=previous","Days=A")</f>
        <v>16.806999999999999</v>
      </c>
      <c r="E530">
        <f ca="1">_xll.BDH(A530,"BEST_TARGET_PRICE",$B$2,$B$2,"fill=previous","Days=A")</f>
        <v>432.48099999999999</v>
      </c>
      <c r="F530">
        <f ca="1">_xll.BDH($A530,F$84,$B$2,$B$2,"Dir=V","Dts=H")</f>
        <v>388.25</v>
      </c>
      <c r="G530">
        <f ca="1">_xll.BDH($A530,G$84,$B$2,$B$2,"Dir=V","Dts=H")</f>
        <v>391.37</v>
      </c>
      <c r="H530">
        <f ca="1">_xll.BDH($A530,H$84,$B$2,$B$2,"Dir=V","Dts=H")</f>
        <v>385.07</v>
      </c>
      <c r="I530">
        <f ca="1">_xll.BDH($A530,I$84,$B$2,$B$2,"Dir=V","Dts=H")</f>
        <v>390.3</v>
      </c>
      <c r="J530">
        <f t="shared" ca="1" si="13"/>
        <v>430.66666666666669</v>
      </c>
      <c r="K530">
        <f t="shared" ca="1" si="14"/>
        <v>405</v>
      </c>
      <c r="L530" t="e">
        <f ca="1">_xll.BDS(A530,"BEST_ANALYST_RECS_BULK","headers=n","startrow",MATCH(1,_xll.BDS(A530,"BEST_ANALYST_RECS_BULK","headers=n","endcol=9","startcol=9","array=t"),0),"endrow",MATCH(1,_xll.BDS(A530,"BEST_ANALYST_RECS_BULK","headers=n","endcol=9","startcol=9","array=t"),0),"cols=10;rows=1")</f>
        <v>#N/A</v>
      </c>
      <c r="M530" t="s">
        <v>2076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tr">
        <f ca="1">_xll.BDS(A530,"BEST_ANALYST_RECS_BULK","headers=n","startrow",MATCH(2,_xll.BDS(A530,"BEST_ANALYST_RECS_BULK","headers=n","endcol=9","startcol=9","array=t"),0),"endrow",MATCH(2,_xll.BDS(A530,"BEST_ANALYST_RECS_BULK","headers=n","endcol=9","startcol=9","array=t"),0),"cols=10;rows=1")</f>
        <v>Mirae Asset Securities</v>
      </c>
      <c r="X530" t="s">
        <v>2183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16.95</v>
      </c>
      <c r="AH530" t="str">
        <f ca="1">_xll.BDS(A530,"BEST_ANALYST_RECS_BULK","headers=n","startrow",MATCH(3,_xll.BDS(A530,"BEST_ANALYST_RECS_BULK","headers=n","endcol=9","startcol=9","array=t"),0),"endrow",MATCH(3,_xll.BDS(A530,"BEST_ANALYST_RECS_BULK","headers=n","endcol=9","startcol=9","array=t"),0),"cols=10;rows=1")</f>
        <v>Needham</v>
      </c>
      <c r="AI530" t="s">
        <v>1315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45686</v>
      </c>
      <c r="AP530">
        <v>3</v>
      </c>
      <c r="AQ530">
        <v>16.45</v>
      </c>
    </row>
    <row r="531" spans="1:43" x14ac:dyDescent="0.25">
      <c r="A531" t="s">
        <v>506</v>
      </c>
      <c r="B531">
        <f ca="1">_xll.BDH(A531,"BEST_EPS",$B$2,$B$2,"BEST_FPERIOD_OVERRIDE=1bf","fill=previous","Days=A")</f>
        <v>4.8230000000000004</v>
      </c>
      <c r="C531">
        <f ca="1">_xll.BDH(A531,"BEST_EPS",$B$2,$B$2,"BEST_FPERIOD_OVERRIDE=2bf","fill=previous","Days=A")</f>
        <v>5.2380000000000004</v>
      </c>
      <c r="D531">
        <f ca="1">_xll.BDH(A531,"BEST_EPS",$B$2,$B$2,"BEST_FPERIOD_OVERRIDE=3bf","fill=previous","Days=A")</f>
        <v>5.7709999999999999</v>
      </c>
      <c r="E531">
        <f ca="1">_xll.BDH(A531,"BEST_TARGET_PRICE",$B$2,$B$2,"fill=previous","Days=A")</f>
        <v>83.533000000000001</v>
      </c>
      <c r="F531">
        <f ca="1">_xll.BDH($A531,F$84,$B$2,$B$2,"Dir=V","Dts=H")</f>
        <v>73.8</v>
      </c>
      <c r="G531">
        <f ca="1">_xll.BDH($A531,G$84,$B$2,$B$2,"Dir=V","Dts=H")</f>
        <v>74.569999999999993</v>
      </c>
      <c r="H531">
        <f ca="1">_xll.BDH($A531,H$84,$B$2,$B$2,"Dir=V","Dts=H")</f>
        <v>73.510000000000005</v>
      </c>
      <c r="I531">
        <f ca="1">_xll.BDH($A531,I$84,$B$2,$B$2,"Dir=V","Dts=H")</f>
        <v>74.44</v>
      </c>
      <c r="J531">
        <f t="shared" ca="1" si="13"/>
        <v>82.5</v>
      </c>
      <c r="K531">
        <f t="shared" ca="1" si="14"/>
        <v>80</v>
      </c>
      <c r="L531" t="str">
        <f ca="1">_xll.BDS(A531,"BEST_ANALYST_RECS_BULK","headers=n","startrow",MATCH(1,_xll.BDS(A531,"BEST_ANALYST_RECS_BULK","headers=n","endcol=9","startcol=9","array=t"),0),"endrow",MATCH(1,_xll.BDS(A531,"BEST_ANALYST_RECS_BULK","headers=n","endcol=9","startcol=9","array=t"),0),"cols=10;rows=1")</f>
        <v>Morningstar</v>
      </c>
      <c r="M531" t="s">
        <v>266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tr">
        <f ca="1">_xll.BDS(A531,"BEST_ANALYST_RECS_BULK","headers=n","startrow",MATCH(2,_xll.BDS(A531,"BEST_ANALYST_RECS_BULK","headers=n","endcol=9","startcol=9","array=t"),0),"endrow",MATCH(2,_xll.BDS(A531,"BEST_ANALYST_RECS_BULK","headers=n","endcol=9","startcol=9","array=t"),0),"cols=10;rows=1")</f>
        <v>Guggenheim</v>
      </c>
      <c r="X531" t="s">
        <v>2082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3.76</v>
      </c>
      <c r="AH531" t="str">
        <f ca="1">_xll.BDS(A531,"BEST_ANALYST_RECS_BULK","headers=n","startrow",MATCH(3,_xll.BDS(A531,"BEST_ANALYST_RECS_BULK","headers=n","endcol=9","startcol=9","array=t"),0),"endrow",MATCH(3,_xll.BDS(A531,"BEST_ANALYST_RECS_BULK","headers=n","endcol=9","startcol=9","array=t"),0),"cols=10;rows=1")</f>
        <v>Wolfe Research</v>
      </c>
      <c r="AI531" t="s">
        <v>2167</v>
      </c>
      <c r="AJ531" t="s">
        <v>163</v>
      </c>
      <c r="AK531">
        <v>3</v>
      </c>
      <c r="AL531" t="s">
        <v>124</v>
      </c>
      <c r="AM531" t="s">
        <v>143</v>
      </c>
      <c r="AN531" t="s">
        <v>125</v>
      </c>
      <c r="AO531" s="2">
        <v>45700</v>
      </c>
      <c r="AP531">
        <v>3</v>
      </c>
      <c r="AQ531">
        <v>0</v>
      </c>
    </row>
    <row r="532" spans="1:43" x14ac:dyDescent="0.25">
      <c r="A532" t="s">
        <v>246</v>
      </c>
      <c r="B532">
        <f ca="1">_xll.BDH(A532,"BEST_EPS",$B$2,$B$2,"BEST_FPERIOD_OVERRIDE=1bf","fill=previous","Days=A")</f>
        <v>2.1549999999999998</v>
      </c>
      <c r="C532">
        <f ca="1">_xll.BDH(A532,"BEST_EPS",$B$2,$B$2,"BEST_FPERIOD_OVERRIDE=2bf","fill=previous","Days=A")</f>
        <v>2.3130000000000002</v>
      </c>
      <c r="D532">
        <f ca="1">_xll.BDH(A532,"BEST_EPS",$B$2,$B$2,"BEST_FPERIOD_OVERRIDE=3bf","fill=previous","Days=A")</f>
        <v>2.585</v>
      </c>
      <c r="E532">
        <f ca="1">_xll.BDH(A532,"BEST_TARGET_PRICE",$B$2,$B$2,"fill=previous","Days=A")</f>
        <v>26.65</v>
      </c>
      <c r="F532">
        <f ca="1">_xll.BDH($A532,F$84,$B$2,$B$2,"Dir=V","Dts=H")</f>
        <v>26.87</v>
      </c>
      <c r="G532">
        <f ca="1">_xll.BDH($A532,G$84,$B$2,$B$2,"Dir=V","Dts=H")</f>
        <v>27.16</v>
      </c>
      <c r="H532">
        <f ca="1">_xll.BDH($A532,H$84,$B$2,$B$2,"Dir=V","Dts=H")</f>
        <v>26.26</v>
      </c>
      <c r="I532">
        <f ca="1">_xll.BDH($A532,I$84,$B$2,$B$2,"Dir=V","Dts=H")</f>
        <v>26.65</v>
      </c>
      <c r="J532">
        <f t="shared" ca="1" si="13"/>
        <v>28.5</v>
      </c>
      <c r="K532">
        <f t="shared" ca="1" si="14"/>
        <v>29</v>
      </c>
      <c r="L532" t="str">
        <f ca="1">_xll.BDS(A532,"BEST_ANALYST_RECS_BULK","headers=n","startrow",MATCH(1,_xll.BDS(A532,"BEST_ANALYST_RECS_BULK","headers=n","endcol=9","startcol=9","array=t"),0),"endrow",MATCH(1,_xll.BDS(A532,"BEST_ANALYST_RECS_BULK","headers=n","endcol=9","startcol=9","array=t"),0),"cols=10;rows=1")</f>
        <v>Hedgeye Risk Management</v>
      </c>
      <c r="M532" t="s">
        <v>2215</v>
      </c>
      <c r="N532" t="s">
        <v>154</v>
      </c>
      <c r="O532">
        <v>5</v>
      </c>
      <c r="P532" t="s">
        <v>124</v>
      </c>
      <c r="Q532" t="s">
        <v>143</v>
      </c>
      <c r="R532" t="s">
        <v>125</v>
      </c>
      <c r="S532" s="2">
        <v>45712</v>
      </c>
      <c r="T532">
        <v>1</v>
      </c>
      <c r="U532">
        <v>68.45</v>
      </c>
      <c r="W532" t="str">
        <f ca="1">_xll.BDS(A532,"BEST_ANALYST_RECS_BULK","headers=n","startrow",MATCH(2,_xll.BDS(A532,"BEST_ANALYST_RECS_BULK","headers=n","endcol=9","startcol=9","array=t"),0),"endrow",MATCH(2,_xll.BDS(A532,"BEST_ANALYST_RECS_BULK","headers=n","endcol=9","startcol=9","array=t"),0),"cols=10;rows=1")</f>
        <v>Wolfe Research</v>
      </c>
      <c r="X532" t="s">
        <v>1425</v>
      </c>
      <c r="Y532" t="s">
        <v>123</v>
      </c>
      <c r="Z532">
        <v>5</v>
      </c>
      <c r="AA532" t="s">
        <v>124</v>
      </c>
      <c r="AB532">
        <v>29</v>
      </c>
      <c r="AC532" t="s">
        <v>125</v>
      </c>
      <c r="AD532" s="2">
        <v>45711</v>
      </c>
      <c r="AE532">
        <v>2</v>
      </c>
      <c r="AF532">
        <v>64.819999999999993</v>
      </c>
      <c r="AH532" t="str">
        <f ca="1">_xll.BDS(A532,"BEST_ANALYST_RECS_BULK","headers=n","startrow",MATCH(3,_xll.BDS(A532,"BEST_ANALYST_RECS_BULK","headers=n","endcol=9","startcol=9","array=t"),0),"endrow",MATCH(3,_xll.BDS(A532,"BEST_ANALYST_RECS_BULK","headers=n","endcol=9","startcol=9","array=t"),0),"cols=10;rows=1")</f>
        <v>JP Morgan</v>
      </c>
      <c r="AI532" t="s">
        <v>1537</v>
      </c>
      <c r="AJ532" t="s">
        <v>136</v>
      </c>
      <c r="AK532">
        <v>5</v>
      </c>
      <c r="AL532" t="s">
        <v>124</v>
      </c>
      <c r="AM532">
        <v>28</v>
      </c>
      <c r="AN532" t="s">
        <v>125</v>
      </c>
      <c r="AO532" s="2">
        <v>45684</v>
      </c>
      <c r="AP532">
        <v>3</v>
      </c>
      <c r="AQ532">
        <v>64.44</v>
      </c>
    </row>
    <row r="533" spans="1:43" x14ac:dyDescent="0.25">
      <c r="A533" t="s">
        <v>766</v>
      </c>
      <c r="B533">
        <f ca="1">_xll.BDH(A533,"BEST_EPS",$B$2,$B$2,"BEST_FPERIOD_OVERRIDE=1bf","fill=previous","Days=A")</f>
        <v>6.4029999999999996</v>
      </c>
      <c r="C533">
        <f ca="1">_xll.BDH(A533,"BEST_EPS",$B$2,$B$2,"BEST_FPERIOD_OVERRIDE=2bf","fill=previous","Days=A")</f>
        <v>6.7590000000000003</v>
      </c>
      <c r="D533">
        <f ca="1">_xll.BDH(A533,"BEST_EPS",$B$2,$B$2,"BEST_FPERIOD_OVERRIDE=3bf","fill=previous","Days=A")</f>
        <v>7.077</v>
      </c>
      <c r="E533">
        <f ca="1">_xll.BDH(A533,"BEST_TARGET_PRICE",$B$2,$B$2,"fill=previous","Days=A")</f>
        <v>65.454999999999998</v>
      </c>
      <c r="F533">
        <f ca="1">_xll.BDH($A533,F$84,$B$2,$B$2,"Dir=V","Dts=H")</f>
        <v>61.57</v>
      </c>
      <c r="G533">
        <f ca="1">_xll.BDH($A533,G$84,$B$2,$B$2,"Dir=V","Dts=H")</f>
        <v>61.75</v>
      </c>
      <c r="H533">
        <f ca="1">_xll.BDH($A533,H$84,$B$2,$B$2,"Dir=V","Dts=H")</f>
        <v>60.3</v>
      </c>
      <c r="I533">
        <f ca="1">_xll.BDH($A533,I$84,$B$2,$B$2,"Dir=V","Dts=H")</f>
        <v>60.82</v>
      </c>
      <c r="J533">
        <f t="shared" ca="1" si="13"/>
        <v>66.333333333333329</v>
      </c>
      <c r="K533">
        <f t="shared" ca="1" si="14"/>
        <v>65</v>
      </c>
      <c r="L533" t="str">
        <f ca="1">_xll.BDS(A533,"BEST_ANALYST_RECS_BULK","headers=n","startrow",MATCH(1,_xll.BDS(A533,"BEST_ANALYST_RECS_BULK","headers=n","endcol=9","startcol=9","array=t"),0),"endrow",MATCH(1,_xll.BDS(A533,"BEST_ANALYST_RECS_BULK","headers=n","endcol=9","startcol=9","array=t"),0),"cols=10;rows=1")</f>
        <v>Morningstar</v>
      </c>
      <c r="M533" t="s">
        <v>192</v>
      </c>
      <c r="N533" t="s">
        <v>142</v>
      </c>
      <c r="O533">
        <v>3</v>
      </c>
      <c r="P533" t="s">
        <v>139</v>
      </c>
      <c r="Q533">
        <v>65</v>
      </c>
      <c r="R533" t="s">
        <v>125</v>
      </c>
      <c r="S533" s="2">
        <v>45709</v>
      </c>
      <c r="T533">
        <v>1</v>
      </c>
      <c r="U533">
        <v>25.69</v>
      </c>
      <c r="W533" t="str">
        <f ca="1">_xll.BDS(A533,"BEST_ANALYST_RECS_BULK","headers=n","startrow",MATCH(2,_xll.BDS(A533,"BEST_ANALYST_RECS_BULK","headers=n","endcol=9","startcol=9","array=t"),0),"endrow",MATCH(2,_xll.BDS(A533,"BEST_ANALYST_RECS_BULK","headers=n","endcol=9","startcol=9","array=t"),0),"cols=10;rows=1")</f>
        <v>Citi</v>
      </c>
      <c r="X533" t="s">
        <v>626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tr">
        <f ca="1">_xll.BDS(A533,"BEST_ANALYST_RECS_BULK","headers=n","startrow",MATCH(3,_xll.BDS(A533,"BEST_ANALYST_RECS_BULK","headers=n","endcol=9","startcol=9","array=t"),0),"endrow",MATCH(3,_xll.BDS(A533,"BEST_ANALYST_RECS_BULK","headers=n","endcol=9","startcol=9","array=t"),0),"cols=10;rows=1")</f>
        <v>Wells Fargo</v>
      </c>
      <c r="AI533" t="s">
        <v>2194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45712</v>
      </c>
      <c r="AP533">
        <v>3</v>
      </c>
      <c r="AQ533">
        <v>5.91</v>
      </c>
    </row>
    <row r="534" spans="1:43" x14ac:dyDescent="0.25">
      <c r="A534" t="s">
        <v>342</v>
      </c>
      <c r="B534">
        <f ca="1">_xll.BDH(A534,"BEST_EPS",$B$2,$B$2,"BEST_FPERIOD_OVERRIDE=1bf","fill=previous","Days=A")</f>
        <v>39.816000000000003</v>
      </c>
      <c r="C534">
        <f ca="1">_xll.BDH(A534,"BEST_EPS",$B$2,$B$2,"BEST_FPERIOD_OVERRIDE=2bf","fill=previous","Days=A")</f>
        <v>45.856000000000002</v>
      </c>
      <c r="D534">
        <f ca="1">_xll.BDH(A534,"BEST_EPS",$B$2,$B$2,"BEST_FPERIOD_OVERRIDE=3bf","fill=previous","Days=A")</f>
        <v>50.994</v>
      </c>
      <c r="E534">
        <f ca="1">_xll.BDH(A534,"BEST_TARGET_PRICE",$B$2,$B$2,"fill=previous","Days=A")</f>
        <v>1495.2380000000001</v>
      </c>
      <c r="F534">
        <f ca="1">_xll.BDH($A534,F$84,$B$2,$B$2,"Dir=V","Dts=H")</f>
        <v>1325.78</v>
      </c>
      <c r="G534">
        <f ca="1">_xll.BDH($A534,G$84,$B$2,$B$2,"Dir=V","Dts=H")</f>
        <v>1337.31</v>
      </c>
      <c r="H534">
        <f ca="1">_xll.BDH($A534,H$84,$B$2,$B$2,"Dir=V","Dts=H")</f>
        <v>1304.1400000000001</v>
      </c>
      <c r="I534">
        <f ca="1">_xll.BDH($A534,I$84,$B$2,$B$2,"Dir=V","Dts=H")</f>
        <v>1333.73</v>
      </c>
      <c r="J534">
        <f t="shared" ca="1" si="13"/>
        <v>1503.6666666666667</v>
      </c>
      <c r="K534">
        <f t="shared" ca="1" si="14"/>
        <v>1590</v>
      </c>
      <c r="L534" t="str">
        <f ca="1">_xll.BDS(A534,"BEST_ANALYST_RECS_BULK","headers=n","startrow",MATCH(1,_xll.BDS(A534,"BEST_ANALYST_RECS_BULK","headers=n","endcol=9","startcol=9","array=t"),0),"endrow",MATCH(1,_xll.BDS(A534,"BEST_ANALYST_RECS_BULK","headers=n","endcol=9","startcol=9","array=t"),0),"cols=10;rows=1")</f>
        <v>Vertical Research Partners</v>
      </c>
      <c r="M534" t="s">
        <v>2051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45713</v>
      </c>
      <c r="T534">
        <v>1</v>
      </c>
      <c r="U534">
        <v>15.48</v>
      </c>
      <c r="W534" t="str">
        <f ca="1">_xll.BDS(A534,"BEST_ANALYST_RECS_BULK","headers=n","startrow",MATCH(2,_xll.BDS(A534,"BEST_ANALYST_RECS_BULK","headers=n","endcol=9","startcol=9","array=t"),0),"endrow",MATCH(2,_xll.BDS(A534,"BEST_ANALYST_RECS_BULK","headers=n","endcol=9","startcol=9","array=t"),0),"cols=10;rows=1")</f>
        <v>Deutsche Bank</v>
      </c>
      <c r="X534" t="s">
        <v>1406</v>
      </c>
      <c r="Y534" t="s">
        <v>142</v>
      </c>
      <c r="Z534">
        <v>3</v>
      </c>
      <c r="AA534" t="s">
        <v>124</v>
      </c>
      <c r="AB534">
        <v>1421</v>
      </c>
      <c r="AC534" t="s">
        <v>132</v>
      </c>
      <c r="AD534" s="2">
        <v>45692</v>
      </c>
      <c r="AE534">
        <v>2</v>
      </c>
      <c r="AF534">
        <v>10.3</v>
      </c>
      <c r="AH534" t="str">
        <f ca="1">_xll.BDS(A534,"BEST_ANALYST_RECS_BULK","headers=n","startrow",MATCH(3,_xll.BDS(A534,"BEST_ANALYST_RECS_BULK","headers=n","endcol=9","startcol=9","array=t"),0),"endrow",MATCH(3,_xll.BDS(A534,"BEST_ANALYST_RECS_BULK","headers=n","endcol=9","startcol=9","array=t"),0),"cols=10;rows=1")</f>
        <v>Baptista Research</v>
      </c>
      <c r="AI534" t="s">
        <v>134</v>
      </c>
      <c r="AJ534" t="s">
        <v>142</v>
      </c>
      <c r="AK534">
        <v>3</v>
      </c>
      <c r="AL534" t="s">
        <v>139</v>
      </c>
      <c r="AM534">
        <v>1485</v>
      </c>
      <c r="AN534" t="s">
        <v>132</v>
      </c>
      <c r="AO534" s="2">
        <v>45695</v>
      </c>
      <c r="AP534">
        <v>3</v>
      </c>
      <c r="AQ534">
        <v>10.1</v>
      </c>
    </row>
    <row r="535" spans="1:43" x14ac:dyDescent="0.25">
      <c r="A535" t="s">
        <v>655</v>
      </c>
      <c r="B535">
        <f ca="1">_xll.BDH(A535,"BEST_EPS",$B$2,$B$2,"BEST_FPERIOD_OVERRIDE=1bf","fill=previous","Days=A")</f>
        <v>21.855</v>
      </c>
      <c r="C535">
        <f ca="1">_xll.BDH(A535,"BEST_EPS",$B$2,$B$2,"BEST_FPERIOD_OVERRIDE=2bf","fill=previous","Days=A")</f>
        <v>23.873000000000001</v>
      </c>
      <c r="D535" t="str">
        <f ca="1">_xll.BDH(A535,"BEST_EPS",$B$2,$B$2,"BEST_FPERIOD_OVERRIDE=3bf","fill=previous","Days=A")</f>
        <v>#N/A N/A</v>
      </c>
      <c r="E535">
        <f ca="1">_xll.BDH(A535,"BEST_TARGET_PRICE",$B$2,$B$2,"fill=previous","Days=A")</f>
        <v>568.72699999999998</v>
      </c>
      <c r="F535">
        <f ca="1">_xll.BDH($A535,F$84,$B$2,$B$2,"Dir=V","Dts=H")</f>
        <v>496.53</v>
      </c>
      <c r="G535">
        <f ca="1">_xll.BDH($A535,G$84,$B$2,$B$2,"Dir=V","Dts=H")</f>
        <v>501.78</v>
      </c>
      <c r="H535">
        <f ca="1">_xll.BDH($A535,H$84,$B$2,$B$2,"Dir=V","Dts=H")</f>
        <v>493.71</v>
      </c>
      <c r="I535">
        <f ca="1">_xll.BDH($A535,I$84,$B$2,$B$2,"Dir=V","Dts=H")</f>
        <v>500.43</v>
      </c>
      <c r="J535">
        <f t="shared" ca="1" si="13"/>
        <v>533.93333333333328</v>
      </c>
      <c r="K535">
        <f t="shared" ca="1" si="14"/>
        <v>550</v>
      </c>
      <c r="L535" t="str">
        <f ca="1">_xll.BDS(A535,"BEST_ANALYST_RECS_BULK","headers=n","startrow",MATCH(1,_xll.BDS(A535,"BEST_ANALYST_RECS_BULK","headers=n","endcol=9","startcol=9","array=t"),0),"endrow",MATCH(1,_xll.BDS(A535,"BEST_ANALYST_RECS_BULK","headers=n","endcol=9","startcol=9","array=t"),0),"cols=10;rows=1")</f>
        <v>Jefferies</v>
      </c>
      <c r="M535" t="s">
        <v>2275</v>
      </c>
      <c r="N535" t="s">
        <v>126</v>
      </c>
      <c r="O535">
        <v>5</v>
      </c>
      <c r="P535" t="s">
        <v>124</v>
      </c>
      <c r="Q535">
        <v>600</v>
      </c>
      <c r="R535" t="s">
        <v>125</v>
      </c>
      <c r="S535" s="2">
        <v>45711</v>
      </c>
      <c r="T535">
        <v>1</v>
      </c>
      <c r="U535">
        <v>14.59</v>
      </c>
      <c r="W535" t="str">
        <f ca="1">_xll.BDS(A535,"BEST_ANALYST_RECS_BULK","headers=n","startrow",MATCH(2,_xll.BDS(A535,"BEST_ANALYST_RECS_BULK","headers=n","endcol=9","startcol=9","array=t"),0),"endrow",MATCH(2,_xll.BDS(A535,"BEST_ANALYST_RECS_BULK","headers=n","endcol=9","startcol=9","array=t"),0),"cols=10;rows=1")</f>
        <v>Baptista Research</v>
      </c>
      <c r="X535" t="s">
        <v>134</v>
      </c>
      <c r="Y535" t="s">
        <v>142</v>
      </c>
      <c r="Z535">
        <v>3</v>
      </c>
      <c r="AA535" t="s">
        <v>124</v>
      </c>
      <c r="AB535">
        <v>511.8</v>
      </c>
      <c r="AC535" t="s">
        <v>132</v>
      </c>
      <c r="AD535" s="2">
        <v>45617</v>
      </c>
      <c r="AE535">
        <v>2</v>
      </c>
      <c r="AF535">
        <v>12.24</v>
      </c>
      <c r="AH535" t="str">
        <f ca="1">_xll.BDS(A535,"BEST_ANALYST_RECS_BULK","headers=n","startrow",MATCH(3,_xll.BDS(A535,"BEST_ANALYST_RECS_BULK","headers=n","endcol=9","startcol=9","array=t"),0),"endrow",MATCH(3,_xll.BDS(A535,"BEST_ANALYST_RECS_BULK","headers=n","endcol=9","startcol=9","array=t"),0),"cols=10;rows=1")</f>
        <v>Morgan Stanley</v>
      </c>
      <c r="AI535" t="s">
        <v>463</v>
      </c>
      <c r="AJ535" t="s">
        <v>190</v>
      </c>
      <c r="AK535">
        <v>3</v>
      </c>
      <c r="AL535" t="s">
        <v>124</v>
      </c>
      <c r="AM535">
        <v>500</v>
      </c>
      <c r="AN535" t="s">
        <v>132</v>
      </c>
      <c r="AO535" s="2">
        <v>45712</v>
      </c>
      <c r="AP535">
        <v>3</v>
      </c>
      <c r="AQ535">
        <v>0</v>
      </c>
    </row>
    <row r="536" spans="1:43" x14ac:dyDescent="0.25">
      <c r="A536" t="s">
        <v>759</v>
      </c>
      <c r="B536">
        <f ca="1">_xll.BDH(A536,"BEST_EPS",$B$2,$B$2,"BEST_FPERIOD_OVERRIDE=1bf","fill=previous","Days=A")</f>
        <v>2.1080000000000001</v>
      </c>
      <c r="C536">
        <f ca="1">_xll.BDH(A536,"BEST_EPS",$B$2,$B$2,"BEST_FPERIOD_OVERRIDE=2bf","fill=previous","Days=A")</f>
        <v>2.4369999999999998</v>
      </c>
      <c r="D536">
        <f ca="1">_xll.BDH(A536,"BEST_EPS",$B$2,$B$2,"BEST_FPERIOD_OVERRIDE=3bf","fill=previous","Days=A")</f>
        <v>2.88</v>
      </c>
      <c r="E536">
        <f ca="1">_xll.BDH(A536,"BEST_TARGET_PRICE",$B$2,$B$2,"fill=previous","Days=A")</f>
        <v>85.356999999999999</v>
      </c>
      <c r="F536">
        <f ca="1">_xll.BDH($A536,F$84,$B$2,$B$2,"Dir=V","Dts=H")</f>
        <v>66.02</v>
      </c>
      <c r="G536">
        <f ca="1">_xll.BDH($A536,G$84,$B$2,$B$2,"Dir=V","Dts=H")</f>
        <v>66.47</v>
      </c>
      <c r="H536">
        <f ca="1">_xll.BDH($A536,H$84,$B$2,$B$2,"Dir=V","Dts=H")</f>
        <v>63.24</v>
      </c>
      <c r="I536">
        <f ca="1">_xll.BDH($A536,I$84,$B$2,$B$2,"Dir=V","Dts=H")</f>
        <v>64.22</v>
      </c>
      <c r="J536">
        <f t="shared" ca="1" si="13"/>
        <v>82.1</v>
      </c>
      <c r="K536">
        <f t="shared" ca="1" si="14"/>
        <v>80</v>
      </c>
      <c r="L536" t="str">
        <f ca="1">_xll.BDS(A536,"BEST_ANALYST_RECS_BULK","headers=n","startrow",MATCH(1,_xll.BDS(A536,"BEST_ANALYST_RECS_BULK","headers=n","endcol=9","startcol=9","array=t"),0),"endrow",MATCH(1,_xll.BDS(A536,"BEST_ANALYST_RECS_BULK","headers=n","endcol=9","startcol=9","array=t"),0),"cols=10;rows=1")</f>
        <v>Citi</v>
      </c>
      <c r="M536" t="s">
        <v>665</v>
      </c>
      <c r="N536" t="s">
        <v>138</v>
      </c>
      <c r="O536">
        <v>3</v>
      </c>
      <c r="P536" t="s">
        <v>124</v>
      </c>
      <c r="Q536">
        <v>80</v>
      </c>
      <c r="R536" t="s">
        <v>125</v>
      </c>
      <c r="S536" s="2">
        <v>45693</v>
      </c>
      <c r="T536">
        <v>1</v>
      </c>
      <c r="U536">
        <v>15.98</v>
      </c>
      <c r="W536" t="str">
        <f ca="1">_xll.BDS(A536,"BEST_ANALYST_RECS_BULK","headers=n","startrow",MATCH(2,_xll.BDS(A536,"BEST_ANALYST_RECS_BULK","headers=n","endcol=9","startcol=9","array=t"),0),"endrow",MATCH(2,_xll.BDS(A536,"BEST_ANALYST_RECS_BULK","headers=n","endcol=9","startcol=9","array=t"),0),"cols=10;rows=1")</f>
        <v>Baptista Research</v>
      </c>
      <c r="X536" t="s">
        <v>134</v>
      </c>
      <c r="Y536" t="s">
        <v>123</v>
      </c>
      <c r="Z536">
        <v>5</v>
      </c>
      <c r="AA536" t="s">
        <v>135</v>
      </c>
      <c r="AB536">
        <v>84.2</v>
      </c>
      <c r="AC536" t="s">
        <v>132</v>
      </c>
      <c r="AD536" s="2">
        <v>45700</v>
      </c>
      <c r="AE536">
        <v>2</v>
      </c>
      <c r="AF536">
        <v>14.94</v>
      </c>
      <c r="AH536" t="str">
        <f ca="1">_xll.BDS(A536,"BEST_ANALYST_RECS_BULK","headers=n","startrow",MATCH(3,_xll.BDS(A536,"BEST_ANALYST_RECS_BULK","headers=n","endcol=9","startcol=9","array=t"),0),"endrow",MATCH(3,_xll.BDS(A536,"BEST_ANALYST_RECS_BULK","headers=n","endcol=9","startcol=9","array=t"),0),"cols=10;rows=1")</f>
        <v>ISS-EVA</v>
      </c>
      <c r="AI536" t="s">
        <v>157</v>
      </c>
      <c r="AJ536" t="s">
        <v>315</v>
      </c>
      <c r="AK536">
        <v>1</v>
      </c>
      <c r="AL536" t="s">
        <v>139</v>
      </c>
      <c r="AM536" t="s">
        <v>143</v>
      </c>
      <c r="AN536" t="s">
        <v>125</v>
      </c>
      <c r="AO536" s="2">
        <v>45358</v>
      </c>
      <c r="AP536">
        <v>3</v>
      </c>
      <c r="AQ536">
        <v>12.2</v>
      </c>
    </row>
    <row r="537" spans="1:43" x14ac:dyDescent="0.25">
      <c r="A537" t="s">
        <v>459</v>
      </c>
      <c r="B537">
        <f ca="1">_xll.BDH(A537,"BEST_EPS",$B$2,$B$2,"BEST_FPERIOD_OVERRIDE=1bf","fill=previous","Days=A")</f>
        <v>8.4540000000000006</v>
      </c>
      <c r="C537">
        <f ca="1">_xll.BDH(A537,"BEST_EPS",$B$2,$B$2,"BEST_FPERIOD_OVERRIDE=2bf","fill=previous","Days=A")</f>
        <v>9.3369999999999997</v>
      </c>
      <c r="D537">
        <f ca="1">_xll.BDH(A537,"BEST_EPS",$B$2,$B$2,"BEST_FPERIOD_OVERRIDE=3bf","fill=previous","Days=A")</f>
        <v>10.244</v>
      </c>
      <c r="E537">
        <f ca="1">_xll.BDH(A537,"BEST_TARGET_PRICE",$B$2,$B$2,"fill=previous","Days=A")</f>
        <v>170.68799999999999</v>
      </c>
      <c r="F537">
        <f ca="1">_xll.BDH($A537,F$84,$B$2,$B$2,"Dir=V","Dts=H")</f>
        <v>153.58000000000001</v>
      </c>
      <c r="G537">
        <f ca="1">_xll.BDH($A537,G$84,$B$2,$B$2,"Dir=V","Dts=H")</f>
        <v>153.6516</v>
      </c>
      <c r="H537">
        <f ca="1">_xll.BDH($A537,H$84,$B$2,$B$2,"Dir=V","Dts=H")</f>
        <v>151.55000000000001</v>
      </c>
      <c r="I537">
        <f ca="1">_xll.BDH($A537,I$84,$B$2,$B$2,"Dir=V","Dts=H")</f>
        <v>151.94</v>
      </c>
      <c r="J537">
        <f t="shared" ca="1" si="13"/>
        <v>173.33333333333334</v>
      </c>
      <c r="K537">
        <f t="shared" ca="1" si="14"/>
        <v>165</v>
      </c>
      <c r="L537" t="str">
        <f ca="1">_xll.BDS(A537,"BEST_ANALYST_RECS_BULK","headers=n","startrow",MATCH(1,_xll.BDS(A537,"BEST_ANALYST_RECS_BULK","headers=n","endcol=9","startcol=9","array=t"),0),"endrow",MATCH(1,_xll.BDS(A537,"BEST_ANALYST_RECS_BULK","headers=n","endcol=9","startcol=9","array=t"),0),"cols=10;rows=1")</f>
        <v>TD Cowen</v>
      </c>
      <c r="M537" t="s">
        <v>392</v>
      </c>
      <c r="N537" t="s">
        <v>126</v>
      </c>
      <c r="O537">
        <v>5</v>
      </c>
      <c r="P537" t="s">
        <v>124</v>
      </c>
      <c r="Q537">
        <v>165</v>
      </c>
      <c r="R537" t="s">
        <v>125</v>
      </c>
      <c r="S537" s="2">
        <v>45708</v>
      </c>
      <c r="T537">
        <v>1</v>
      </c>
      <c r="U537">
        <v>8.89</v>
      </c>
      <c r="W537" t="e">
        <f ca="1">_xll.BDS(A537,"BEST_ANALYST_RECS_BULK","headers=n","startrow",MATCH(2,_xll.BDS(A537,"BEST_ANALYST_RECS_BULK","headers=n","endcol=9","startcol=9","array=t"),0),"endrow",MATCH(2,_xll.BDS(A537,"BEST_ANALYST_RECS_BULK","headers=n","endcol=9","startcol=9","array=t"),0),"cols=10;rows=1")</f>
        <v>#N/A</v>
      </c>
      <c r="X537" t="s">
        <v>392</v>
      </c>
      <c r="Y537" t="s">
        <v>126</v>
      </c>
      <c r="Z537">
        <v>5</v>
      </c>
      <c r="AA537" t="s">
        <v>124</v>
      </c>
      <c r="AB537">
        <v>165</v>
      </c>
      <c r="AC537" t="s">
        <v>125</v>
      </c>
      <c r="AD537" s="2">
        <v>45708</v>
      </c>
      <c r="AE537">
        <v>2</v>
      </c>
      <c r="AF537">
        <v>11</v>
      </c>
      <c r="AH537" t="str">
        <f ca="1">_xll.BDS(A537,"BEST_ANALYST_RECS_BULK","headers=n","startrow",MATCH(3,_xll.BDS(A537,"BEST_ANALYST_RECS_BULK","headers=n","endcol=9","startcol=9","array=t"),0),"endrow",MATCH(3,_xll.BDS(A537,"BEST_ANALYST_RECS_BULK","headers=n","endcol=9","startcol=9","array=t"),0),"cols=10;rows=1")</f>
        <v>Jefferies</v>
      </c>
      <c r="AI537" t="s">
        <v>2238</v>
      </c>
      <c r="AJ537" t="s">
        <v>126</v>
      </c>
      <c r="AK537">
        <v>5</v>
      </c>
      <c r="AL537" t="s">
        <v>124</v>
      </c>
      <c r="AM537">
        <v>190</v>
      </c>
      <c r="AN537" t="s">
        <v>125</v>
      </c>
      <c r="AO537" s="2">
        <v>45700</v>
      </c>
      <c r="AP537">
        <v>3</v>
      </c>
      <c r="AQ537">
        <v>5.38</v>
      </c>
    </row>
    <row r="538" spans="1:43" x14ac:dyDescent="0.25">
      <c r="A538" t="s">
        <v>636</v>
      </c>
      <c r="B538">
        <f ca="1">_xll.BDH(A538,"BEST_EPS",$B$2,$B$2,"BEST_FPERIOD_OVERRIDE=1bf","fill=previous","Days=A")</f>
        <v>4.1660000000000004</v>
      </c>
      <c r="C538">
        <f ca="1">_xll.BDH(A538,"BEST_EPS",$B$2,$B$2,"BEST_FPERIOD_OVERRIDE=2bf","fill=previous","Days=A")</f>
        <v>5.5759999999999996</v>
      </c>
      <c r="D538">
        <f ca="1">_xll.BDH(A538,"BEST_EPS",$B$2,$B$2,"BEST_FPERIOD_OVERRIDE=3bf","fill=previous","Days=A")</f>
        <v>6.5209999999999999</v>
      </c>
      <c r="E538">
        <f ca="1">_xll.BDH(A538,"BEST_TARGET_PRICE",$B$2,$B$2,"fill=previous","Days=A")</f>
        <v>138</v>
      </c>
      <c r="F538">
        <f ca="1">_xll.BDH($A538,F$84,$B$2,$B$2,"Dir=V","Dts=H")</f>
        <v>114.09</v>
      </c>
      <c r="G538">
        <f ca="1">_xll.BDH($A538,G$84,$B$2,$B$2,"Dir=V","Dts=H")</f>
        <v>114.5</v>
      </c>
      <c r="H538">
        <f ca="1">_xll.BDH($A538,H$84,$B$2,$B$2,"Dir=V","Dts=H")</f>
        <v>110.96</v>
      </c>
      <c r="I538">
        <f ca="1">_xll.BDH($A538,I$84,$B$2,$B$2,"Dir=V","Dts=H")</f>
        <v>111.35</v>
      </c>
      <c r="J538">
        <f t="shared" ca="1" si="13"/>
        <v>136.66666666666666</v>
      </c>
      <c r="K538">
        <f t="shared" ca="1" si="14"/>
        <v>135</v>
      </c>
      <c r="L538" t="str">
        <f ca="1">_xll.BDS(A538,"BEST_ANALYST_RECS_BULK","headers=n","startrow",MATCH(1,_xll.BDS(A538,"BEST_ANALYST_RECS_BULK","headers=n","endcol=9","startcol=9","array=t"),0),"endrow",MATCH(1,_xll.BDS(A538,"BEST_ANALYST_RECS_BULK","headers=n","endcol=9","startcol=9","array=t"),0),"cols=10;rows=1")</f>
        <v>Morningstar</v>
      </c>
      <c r="M538" t="s">
        <v>541</v>
      </c>
      <c r="N538" t="s">
        <v>142</v>
      </c>
      <c r="O538">
        <v>3</v>
      </c>
      <c r="P538" t="s">
        <v>124</v>
      </c>
      <c r="Q538">
        <v>135</v>
      </c>
      <c r="R538" t="s">
        <v>125</v>
      </c>
      <c r="S538" s="2">
        <v>45687</v>
      </c>
      <c r="T538">
        <v>1</v>
      </c>
      <c r="U538">
        <v>38.67</v>
      </c>
      <c r="W538" t="str">
        <f ca="1">_xll.BDS(A538,"BEST_ANALYST_RECS_BULK","headers=n","startrow",MATCH(2,_xll.BDS(A538,"BEST_ANALYST_RECS_BULK","headers=n","endcol=9","startcol=9","array=t"),0),"endrow",MATCH(2,_xll.BDS(A538,"BEST_ANALYST_RECS_BULK","headers=n","endcol=9","startcol=9","array=t"),0),"cols=10;rows=1")</f>
        <v>Northland Securities</v>
      </c>
      <c r="X538" t="s">
        <v>637</v>
      </c>
      <c r="Y538" t="s">
        <v>123</v>
      </c>
      <c r="Z538">
        <v>5</v>
      </c>
      <c r="AA538" t="s">
        <v>124</v>
      </c>
      <c r="AB538">
        <v>140</v>
      </c>
      <c r="AC538" t="s">
        <v>125</v>
      </c>
      <c r="AD538" s="2">
        <v>45688</v>
      </c>
      <c r="AE538">
        <v>2</v>
      </c>
      <c r="AF538">
        <v>30.65</v>
      </c>
      <c r="AH538" t="e">
        <f ca="1">_xll.BDS(A538,"BEST_ANALYST_RECS_BULK","headers=n","startrow",MATCH(3,_xll.BDS(A538,"BEST_ANALYST_RECS_BULK","headers=n","endcol=9","startcol=9","array=t"),0),"endrow",MATCH(3,_xll.BDS(A538,"BEST_ANALYST_RECS_BULK","headers=n","endcol=9","startcol=9","array=t"),0),"cols=10;rows=1")</f>
        <v>#N/A</v>
      </c>
      <c r="AI538" t="s">
        <v>541</v>
      </c>
      <c r="AJ538" t="s">
        <v>142</v>
      </c>
      <c r="AK538">
        <v>3</v>
      </c>
      <c r="AL538" t="s">
        <v>139</v>
      </c>
      <c r="AM538">
        <v>135</v>
      </c>
      <c r="AN538" t="s">
        <v>125</v>
      </c>
      <c r="AO538" s="2">
        <v>45637</v>
      </c>
      <c r="AP538">
        <v>3</v>
      </c>
      <c r="AQ538">
        <v>29.19</v>
      </c>
    </row>
    <row r="539" spans="1:43" x14ac:dyDescent="0.25">
      <c r="A539" t="s">
        <v>399</v>
      </c>
      <c r="B539">
        <f ca="1">_xll.BDH(A539,"BEST_EPS",$B$2,$B$2,"BEST_FPERIOD_OVERRIDE=1bf","fill=previous","Days=A")</f>
        <v>4.1500000000000004</v>
      </c>
      <c r="C539">
        <f ca="1">_xll.BDH(A539,"BEST_EPS",$B$2,$B$2,"BEST_FPERIOD_OVERRIDE=2bf","fill=previous","Days=A")</f>
        <v>4.71</v>
      </c>
      <c r="D539">
        <f ca="1">_xll.BDH(A539,"BEST_EPS",$B$2,$B$2,"BEST_FPERIOD_OVERRIDE=3bf","fill=previous","Days=A")</f>
        <v>5.1680000000000001</v>
      </c>
      <c r="E539">
        <f ca="1">_xll.BDH(A539,"BEST_TARGET_PRICE",$B$2,$B$2,"fill=previous","Days=A")</f>
        <v>51.905000000000001</v>
      </c>
      <c r="F539">
        <f ca="1">_xll.BDH($A539,F$84,$B$2,$B$2,"Dir=V","Dts=H")</f>
        <v>45.69</v>
      </c>
      <c r="G539">
        <f ca="1">_xll.BDH($A539,G$84,$B$2,$B$2,"Dir=V","Dts=H")</f>
        <v>45.98</v>
      </c>
      <c r="H539">
        <f ca="1">_xll.BDH($A539,H$84,$B$2,$B$2,"Dir=V","Dts=H")</f>
        <v>44.79</v>
      </c>
      <c r="I539">
        <f ca="1">_xll.BDH($A539,I$84,$B$2,$B$2,"Dir=V","Dts=H")</f>
        <v>45.15</v>
      </c>
      <c r="J539">
        <f t="shared" ca="1" si="13"/>
        <v>55.333333333333336</v>
      </c>
      <c r="K539">
        <f t="shared" ca="1" si="14"/>
        <v>52</v>
      </c>
      <c r="L539" t="str">
        <f ca="1">_xll.BDS(A539,"BEST_ANALYST_RECS_BULK","headers=n","startrow",MATCH(1,_xll.BDS(A539,"BEST_ANALYST_RECS_BULK","headers=n","endcol=9","startcol=9","array=t"),0),"endrow",MATCH(1,_xll.BDS(A539,"BEST_ANALYST_RECS_BULK","headers=n","endcol=9","startcol=9","array=t"),0),"cols=10;rows=1")</f>
        <v>Wells Fargo</v>
      </c>
      <c r="M539" t="s">
        <v>2119</v>
      </c>
      <c r="N539" t="s">
        <v>136</v>
      </c>
      <c r="O539">
        <v>5</v>
      </c>
      <c r="P539" t="s">
        <v>124</v>
      </c>
      <c r="Q539">
        <v>52</v>
      </c>
      <c r="R539" t="s">
        <v>125</v>
      </c>
      <c r="S539" s="2">
        <v>45700</v>
      </c>
      <c r="T539">
        <v>1</v>
      </c>
      <c r="U539">
        <v>35</v>
      </c>
      <c r="W539" t="str">
        <f ca="1">_xll.BDS(A539,"BEST_ANALYST_RECS_BULK","headers=n","startrow",MATCH(2,_xll.BDS(A539,"BEST_ANALYST_RECS_BULK","headers=n","endcol=9","startcol=9","array=t"),0),"endrow",MATCH(2,_xll.BDS(A539,"BEST_ANALYST_RECS_BULK","headers=n","endcol=9","startcol=9","array=t"),0),"cols=10;rows=1")</f>
        <v>Stephens</v>
      </c>
      <c r="X539" t="s">
        <v>1423</v>
      </c>
      <c r="Y539" t="s">
        <v>136</v>
      </c>
      <c r="Z539">
        <v>5</v>
      </c>
      <c r="AA539" t="s">
        <v>124</v>
      </c>
      <c r="AB539">
        <v>57</v>
      </c>
      <c r="AC539" t="s">
        <v>125</v>
      </c>
      <c r="AD539" s="2">
        <v>45691</v>
      </c>
      <c r="AE539">
        <v>2</v>
      </c>
      <c r="AF539">
        <v>33.26</v>
      </c>
      <c r="AH539" t="str">
        <f ca="1">_xll.BDS(A539,"BEST_ANALYST_RECS_BULK","headers=n","startrow",MATCH(3,_xll.BDS(A539,"BEST_ANALYST_RECS_BULK","headers=n","endcol=9","startcol=9","array=t"),0),"endrow",MATCH(3,_xll.BDS(A539,"BEST_ANALYST_RECS_BULK","headers=n","endcol=9","startcol=9","array=t"),0),"cols=10;rows=1")</f>
        <v>Citi</v>
      </c>
      <c r="AI539" t="s">
        <v>225</v>
      </c>
      <c r="AJ539" t="s">
        <v>138</v>
      </c>
      <c r="AK539">
        <v>3</v>
      </c>
      <c r="AL539" t="s">
        <v>124</v>
      </c>
      <c r="AM539">
        <v>51</v>
      </c>
      <c r="AN539" t="s">
        <v>125</v>
      </c>
      <c r="AO539" s="2">
        <v>45678</v>
      </c>
      <c r="AP539">
        <v>3</v>
      </c>
      <c r="AQ539">
        <v>25.4</v>
      </c>
    </row>
    <row r="540" spans="1:43" x14ac:dyDescent="0.25">
      <c r="A540" t="s">
        <v>763</v>
      </c>
      <c r="B540">
        <f ca="1">_xll.BDH(A540,"BEST_EPS",$B$2,$B$2,"BEST_FPERIOD_OVERRIDE=1bf","fill=previous","Days=A")</f>
        <v>15.468</v>
      </c>
      <c r="C540">
        <f ca="1">_xll.BDH(A540,"BEST_EPS",$B$2,$B$2,"BEST_FPERIOD_OVERRIDE=2bf","fill=previous","Days=A")</f>
        <v>16.965</v>
      </c>
      <c r="D540">
        <f ca="1">_xll.BDH(A540,"BEST_EPS",$B$2,$B$2,"BEST_FPERIOD_OVERRIDE=3bf","fill=previous","Days=A")</f>
        <v>18.375</v>
      </c>
      <c r="E540">
        <f ca="1">_xll.BDH(A540,"BEST_TARGET_PRICE",$B$2,$B$2,"fill=previous","Days=A")</f>
        <v>216</v>
      </c>
      <c r="F540">
        <f ca="1">_xll.BDH($A540,F$84,$B$2,$B$2,"Dir=V","Dts=H")</f>
        <v>178.05</v>
      </c>
      <c r="G540">
        <f ca="1">_xll.BDH($A540,G$84,$B$2,$B$2,"Dir=V","Dts=H")</f>
        <v>180.58</v>
      </c>
      <c r="H540">
        <f ca="1">_xll.BDH($A540,H$84,$B$2,$B$2,"Dir=V","Dts=H")</f>
        <v>175.85</v>
      </c>
      <c r="I540">
        <f ca="1">_xll.BDH($A540,I$84,$B$2,$B$2,"Dir=V","Dts=H")</f>
        <v>177.63</v>
      </c>
      <c r="J540">
        <f t="shared" ca="1" si="13"/>
        <v>214.86666666666667</v>
      </c>
      <c r="K540">
        <f t="shared" ca="1" si="14"/>
        <v>177</v>
      </c>
      <c r="L540" t="str">
        <f ca="1">_xll.BDS(A540,"BEST_ANALYST_RECS_BULK","headers=n","startrow",MATCH(1,_xll.BDS(A540,"BEST_ANALYST_RECS_BULK","headers=n","endcol=9","startcol=9","array=t"),0),"endrow",MATCH(1,_xll.BDS(A540,"BEST_ANALYST_RECS_BULK","headers=n","endcol=9","startcol=9","array=t"),0),"cols=10;rows=1")</f>
        <v>Zacks</v>
      </c>
      <c r="M540" t="s">
        <v>157</v>
      </c>
      <c r="N540" t="s">
        <v>138</v>
      </c>
      <c r="O540">
        <v>3</v>
      </c>
      <c r="P540" t="s">
        <v>124</v>
      </c>
      <c r="Q540">
        <v>177</v>
      </c>
      <c r="R540" t="s">
        <v>132</v>
      </c>
      <c r="S540" s="2">
        <v>45706</v>
      </c>
      <c r="T540">
        <v>1</v>
      </c>
      <c r="U540">
        <v>0</v>
      </c>
      <c r="W540" t="str">
        <f ca="1">_xll.BDS(A540,"BEST_ANALYST_RECS_BULK","headers=n","startrow",MATCH(2,_xll.BDS(A540,"BEST_ANALYST_RECS_BULK","headers=n","endcol=9","startcol=9","array=t"),0),"endrow",MATCH(2,_xll.BDS(A540,"BEST_ANALYST_RECS_BULK","headers=n","endcol=9","startcol=9","array=t"),0),"cols=10;rows=1")</f>
        <v>Baptista Research</v>
      </c>
      <c r="X540" t="s">
        <v>134</v>
      </c>
      <c r="Y540" t="s">
        <v>126</v>
      </c>
      <c r="Z540">
        <v>5</v>
      </c>
      <c r="AA540" t="s">
        <v>135</v>
      </c>
      <c r="AB540">
        <v>242.6</v>
      </c>
      <c r="AC540" t="s">
        <v>132</v>
      </c>
      <c r="AD540" s="2">
        <v>45635</v>
      </c>
      <c r="AE540">
        <v>2</v>
      </c>
      <c r="AF540">
        <v>-7.27</v>
      </c>
      <c r="AH540" t="str">
        <f ca="1">_xll.BDS(A540,"BEST_ANALYST_RECS_BULK","headers=n","startrow",MATCH(3,_xll.BDS(A540,"BEST_ANALYST_RECS_BULK","headers=n","endcol=9","startcol=9","array=t"),0),"endrow",MATCH(3,_xll.BDS(A540,"BEST_ANALYST_RECS_BULK","headers=n","endcol=9","startcol=9","array=t"),0),"cols=10;rows=1")</f>
        <v>Sadif Investment Analytics</v>
      </c>
      <c r="AI540" t="s">
        <v>157</v>
      </c>
      <c r="AJ540" t="s">
        <v>142</v>
      </c>
      <c r="AK540">
        <v>3</v>
      </c>
      <c r="AL540" t="s">
        <v>124</v>
      </c>
      <c r="AM540">
        <v>229.91</v>
      </c>
      <c r="AN540" t="s">
        <v>208</v>
      </c>
      <c r="AO540" s="2">
        <v>45572</v>
      </c>
      <c r="AP540">
        <v>3</v>
      </c>
      <c r="AQ540">
        <v>-8.6300000000000008</v>
      </c>
    </row>
    <row r="541" spans="1:43" x14ac:dyDescent="0.25">
      <c r="A541" t="s">
        <v>360</v>
      </c>
      <c r="B541">
        <f ca="1">_xll.BDH(A541,"BEST_EPS",$B$2,$B$2,"BEST_FPERIOD_OVERRIDE=1bf","fill=previous","Days=A")</f>
        <v>9.2889999999999997</v>
      </c>
      <c r="C541">
        <f ca="1">_xll.BDH(A541,"BEST_EPS",$B$2,$B$2,"BEST_FPERIOD_OVERRIDE=2bf","fill=previous","Days=A")</f>
        <v>10.131</v>
      </c>
      <c r="D541">
        <f ca="1">_xll.BDH(A541,"BEST_EPS",$B$2,$B$2,"BEST_FPERIOD_OVERRIDE=3bf","fill=previous","Days=A")</f>
        <v>10.8</v>
      </c>
      <c r="E541">
        <f ca="1">_xll.BDH(A541,"BEST_TARGET_PRICE",$B$2,$B$2,"fill=previous","Days=A")</f>
        <v>145.03100000000001</v>
      </c>
      <c r="F541">
        <f ca="1">_xll.BDH($A541,F$84,$B$2,$B$2,"Dir=V","Dts=H")</f>
        <v>126.28</v>
      </c>
      <c r="G541">
        <f ca="1">_xll.BDH($A541,G$84,$B$2,$B$2,"Dir=V","Dts=H")</f>
        <v>127.71</v>
      </c>
      <c r="H541">
        <f ca="1">_xll.BDH($A541,H$84,$B$2,$B$2,"Dir=V","Dts=H")</f>
        <v>125.9024</v>
      </c>
      <c r="I541">
        <f ca="1">_xll.BDH($A541,I$84,$B$2,$B$2,"Dir=V","Dts=H")</f>
        <v>127.39</v>
      </c>
      <c r="J541">
        <f t="shared" ca="1" si="13"/>
        <v>133.5</v>
      </c>
      <c r="K541">
        <f t="shared" ca="1" si="14"/>
        <v>135</v>
      </c>
      <c r="L541" t="str">
        <f ca="1">_xll.BDS(A541,"BEST_ANALYST_RECS_BULK","headers=n","startrow",MATCH(1,_xll.BDS(A541,"BEST_ANALYST_RECS_BULK","headers=n","endcol=9","startcol=9","array=t"),0),"endrow",MATCH(1,_xll.BDS(A541,"BEST_ANALYST_RECS_BULK","headers=n","endcol=9","startcol=9","array=t"),0),"cols=10;rows=1")</f>
        <v>Morningstar</v>
      </c>
      <c r="M541" t="s">
        <v>1415</v>
      </c>
      <c r="N541" t="s">
        <v>142</v>
      </c>
      <c r="O541">
        <v>3</v>
      </c>
      <c r="P541" t="s">
        <v>139</v>
      </c>
      <c r="Q541">
        <v>135</v>
      </c>
      <c r="R541" t="s">
        <v>125</v>
      </c>
      <c r="S541" s="2">
        <v>45621</v>
      </c>
      <c r="T541">
        <v>1</v>
      </c>
      <c r="U541">
        <v>34.72</v>
      </c>
      <c r="W541" t="str">
        <f ca="1">_xll.BDS(A541,"BEST_ANALYST_RECS_BULK","headers=n","startrow",MATCH(2,_xll.BDS(A541,"BEST_ANALYST_RECS_BULK","headers=n","endcol=9","startcol=9","array=t"),0),"endrow",MATCH(2,_xll.BDS(A541,"BEST_ANALYST_RECS_BULK","headers=n","endcol=9","startcol=9","array=t"),0),"cols=10;rows=1")</f>
        <v>ISS-EVA</v>
      </c>
      <c r="X541" t="s">
        <v>157</v>
      </c>
      <c r="Y541" t="s">
        <v>315</v>
      </c>
      <c r="Z541">
        <v>1</v>
      </c>
      <c r="AA541" t="s">
        <v>124</v>
      </c>
      <c r="AB541" t="s">
        <v>143</v>
      </c>
      <c r="AC541" t="s">
        <v>125</v>
      </c>
      <c r="AD541" s="2">
        <v>45363</v>
      </c>
      <c r="AE541">
        <v>2</v>
      </c>
      <c r="AF541">
        <v>14.29</v>
      </c>
      <c r="AH541" t="str">
        <f ca="1">_xll.BDS(A541,"BEST_ANALYST_RECS_BULK","headers=n","startrow",MATCH(3,_xll.BDS(A541,"BEST_ANALYST_RECS_BULK","headers=n","endcol=9","startcol=9","array=t"),0),"endrow",MATCH(3,_xll.BDS(A541,"BEST_ANALYST_RECS_BULK","headers=n","endcol=9","startcol=9","array=t"),0),"cols=10;rows=1")</f>
        <v>R5 Capital</v>
      </c>
      <c r="AI541" t="s">
        <v>1325</v>
      </c>
      <c r="AJ541" t="s">
        <v>142</v>
      </c>
      <c r="AK541">
        <v>3</v>
      </c>
      <c r="AL541" t="s">
        <v>124</v>
      </c>
      <c r="AM541">
        <v>132</v>
      </c>
      <c r="AN541" t="s">
        <v>132</v>
      </c>
      <c r="AO541" s="2">
        <v>45621</v>
      </c>
      <c r="AP541">
        <v>3</v>
      </c>
      <c r="AQ541">
        <v>6.37</v>
      </c>
    </row>
    <row r="542" spans="1:43" x14ac:dyDescent="0.25">
      <c r="A542" t="s">
        <v>259</v>
      </c>
      <c r="B542">
        <f ca="1">_xll.BDH(A542,"BEST_EPS",$B$2,$B$2,"BEST_FPERIOD_OVERRIDE=1bf","fill=previous","Days=A")</f>
        <v>4.6219999999999999</v>
      </c>
      <c r="C542">
        <f ca="1">_xll.BDH(A542,"BEST_EPS",$B$2,$B$2,"BEST_FPERIOD_OVERRIDE=2bf","fill=previous","Days=A")</f>
        <v>5.1050000000000004</v>
      </c>
      <c r="D542">
        <f ca="1">_xll.BDH(A542,"BEST_EPS",$B$2,$B$2,"BEST_FPERIOD_OVERRIDE=3bf","fill=previous","Days=A")</f>
        <v>5.5330000000000004</v>
      </c>
      <c r="E542">
        <f ca="1">_xll.BDH(A542,"BEST_TARGET_PRICE",$B$2,$B$2,"fill=previous","Days=A")</f>
        <v>136.756</v>
      </c>
      <c r="F542">
        <f ca="1">_xll.BDH($A542,F$84,$B$2,$B$2,"Dir=V","Dts=H")</f>
        <v>121.52</v>
      </c>
      <c r="G542">
        <f ca="1">_xll.BDH($A542,G$84,$B$2,$B$2,"Dir=V","Dts=H")</f>
        <v>123.38</v>
      </c>
      <c r="H542">
        <f ca="1">_xll.BDH($A542,H$84,$B$2,$B$2,"Dir=V","Dts=H")</f>
        <v>121.5</v>
      </c>
      <c r="I542">
        <f ca="1">_xll.BDH($A542,I$84,$B$2,$B$2,"Dir=V","Dts=H")</f>
        <v>122.7</v>
      </c>
      <c r="J542">
        <f t="shared" ca="1" si="13"/>
        <v>137.66666666666666</v>
      </c>
      <c r="K542">
        <f t="shared" ca="1" si="14"/>
        <v>138</v>
      </c>
      <c r="L542" t="e">
        <f ca="1">_xll.BDS(A542,"BEST_ANALYST_RECS_BULK","headers=n","startrow",MATCH(1,_xll.BDS(A542,"BEST_ANALYST_RECS_BULK","headers=n","endcol=9","startcol=9","array=t"),0),"endrow",MATCH(1,_xll.BDS(A542,"BEST_ANALYST_RECS_BULK","headers=n","endcol=9","startcol=9","array=t"),0),"cols=10;rows=1")</f>
        <v>#N/A</v>
      </c>
      <c r="M542" t="s">
        <v>1487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tr">
        <f ca="1">_xll.BDS(A542,"BEST_ANALYST_RECS_BULK","headers=n","startrow",MATCH(2,_xll.BDS(A542,"BEST_ANALYST_RECS_BULK","headers=n","endcol=9","startcol=9","array=t"),0),"endrow",MATCH(2,_xll.BDS(A542,"BEST_ANALYST_RECS_BULK","headers=n","endcol=9","startcol=9","array=t"),0),"cols=10;rows=1")</f>
        <v>Goldman Sachs</v>
      </c>
      <c r="X542" t="s">
        <v>2049</v>
      </c>
      <c r="Y542" t="s">
        <v>126</v>
      </c>
      <c r="Z542">
        <v>5</v>
      </c>
      <c r="AA542" t="s">
        <v>124</v>
      </c>
      <c r="AB542">
        <v>140</v>
      </c>
      <c r="AC542" t="s">
        <v>132</v>
      </c>
      <c r="AD542" s="2">
        <v>45636</v>
      </c>
      <c r="AE542">
        <v>2</v>
      </c>
      <c r="AF542">
        <v>27.66</v>
      </c>
      <c r="AH542" t="str">
        <f ca="1">_xll.BDS(A542,"BEST_ANALYST_RECS_BULK","headers=n","startrow",MATCH(3,_xll.BDS(A542,"BEST_ANALYST_RECS_BULK","headers=n","endcol=9","startcol=9","array=t"),0),"endrow",MATCH(3,_xll.BDS(A542,"BEST_ANALYST_RECS_BULK","headers=n","endcol=9","startcol=9","array=t"),0),"cols=10;rows=1")</f>
        <v>President Capital Management Corp</v>
      </c>
      <c r="AI542" t="s">
        <v>1472</v>
      </c>
      <c r="AJ542" t="s">
        <v>126</v>
      </c>
      <c r="AK542">
        <v>5</v>
      </c>
      <c r="AL542" t="s">
        <v>124</v>
      </c>
      <c r="AM542">
        <v>135</v>
      </c>
      <c r="AN542" t="s">
        <v>141</v>
      </c>
      <c r="AO542" s="2">
        <v>45677</v>
      </c>
      <c r="AP542">
        <v>3</v>
      </c>
      <c r="AQ542">
        <v>27.6</v>
      </c>
    </row>
    <row r="543" spans="1:43" x14ac:dyDescent="0.25">
      <c r="A543" t="s">
        <v>198</v>
      </c>
      <c r="B543">
        <f ca="1">_xll.BDH(A543,"BEST_EPS",$B$2,$B$2,"BEST_FPERIOD_OVERRIDE=1bf","fill=previous","Days=A")</f>
        <v>23.707999999999998</v>
      </c>
      <c r="C543">
        <f ca="1">_xll.BDH(A543,"BEST_EPS",$B$2,$B$2,"BEST_FPERIOD_OVERRIDE=2bf","fill=previous","Days=A")</f>
        <v>26.259</v>
      </c>
      <c r="D543">
        <f ca="1">_xll.BDH(A543,"BEST_EPS",$B$2,$B$2,"BEST_FPERIOD_OVERRIDE=3bf","fill=previous","Days=A")</f>
        <v>29.431000000000001</v>
      </c>
      <c r="E543">
        <f ca="1">_xll.BDH(A543,"BEST_TARGET_PRICE",$B$2,$B$2,"fill=previous","Days=A")</f>
        <v>663.24099999999999</v>
      </c>
      <c r="F543">
        <f ca="1">_xll.BDH($A543,F$84,$B$2,$B$2,"Dir=V","Dts=H")</f>
        <v>534.79</v>
      </c>
      <c r="G543">
        <f ca="1">_xll.BDH($A543,G$84,$B$2,$B$2,"Dir=V","Dts=H")</f>
        <v>541.25</v>
      </c>
      <c r="H543">
        <f ca="1">_xll.BDH($A543,H$84,$B$2,$B$2,"Dir=V","Dts=H")</f>
        <v>532.30999999999995</v>
      </c>
      <c r="I543">
        <f ca="1">_xll.BDH($A543,I$84,$B$2,$B$2,"Dir=V","Dts=H")</f>
        <v>539.54999999999995</v>
      </c>
      <c r="J543">
        <f t="shared" ca="1" si="13"/>
        <v>620.66666666666663</v>
      </c>
      <c r="K543">
        <f t="shared" ca="1" si="14"/>
        <v>630</v>
      </c>
      <c r="L543" t="str">
        <f ca="1">_xll.BDS(A543,"BEST_ANALYST_RECS_BULK","headers=n","startrow",MATCH(1,_xll.BDS(A543,"BEST_ANALYST_RECS_BULK","headers=n","endcol=9","startcol=9","array=t"),0),"endrow",MATCH(1,_xll.BDS(A543,"BEST_ANALYST_RECS_BULK","headers=n","endcol=9","startcol=9","array=t"),0),"cols=10;rows=1")</f>
        <v>Morningstar</v>
      </c>
      <c r="M543" t="s">
        <v>1344</v>
      </c>
      <c r="N543" t="s">
        <v>126</v>
      </c>
      <c r="O543">
        <v>5</v>
      </c>
      <c r="P543" t="s">
        <v>135</v>
      </c>
      <c r="Q543">
        <v>630</v>
      </c>
      <c r="R543" t="s">
        <v>125</v>
      </c>
      <c r="S543" s="2">
        <v>45700</v>
      </c>
      <c r="T543">
        <v>1</v>
      </c>
      <c r="U543">
        <v>21.4</v>
      </c>
      <c r="W543" t="str">
        <f ca="1">_xll.BDS(A543,"BEST_ANALYST_RECS_BULK","headers=n","startrow",MATCH(2,_xll.BDS(A543,"BEST_ANALYST_RECS_BULK","headers=n","endcol=9","startcol=9","array=t"),0),"endrow",MATCH(2,_xll.BDS(A543,"BEST_ANALYST_RECS_BULK","headers=n","endcol=9","startcol=9","array=t"),0),"cols=10;rows=1")</f>
        <v>Baptista Research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tr">
        <f ca="1">_xll.BDS(A543,"BEST_ANALYST_RECS_BULK","headers=n","startrow",MATCH(3,_xll.BDS(A543,"BEST_ANALYST_RECS_BULK","headers=n","endcol=9","startcol=9","array=t"),0),"endrow",MATCH(3,_xll.BDS(A543,"BEST_ANALYST_RECS_BULK","headers=n","endcol=9","startcol=9","array=t"),0),"cols=10;rows=1")</f>
        <v>Citi</v>
      </c>
      <c r="AI543" t="s">
        <v>665</v>
      </c>
      <c r="AJ543" t="s">
        <v>138</v>
      </c>
      <c r="AK543">
        <v>3</v>
      </c>
      <c r="AL543" t="s">
        <v>124</v>
      </c>
      <c r="AM543">
        <v>650</v>
      </c>
      <c r="AN543" t="s">
        <v>125</v>
      </c>
      <c r="AO543" s="2">
        <v>45713</v>
      </c>
      <c r="AP543">
        <v>3</v>
      </c>
      <c r="AQ543">
        <v>0</v>
      </c>
    </row>
    <row r="544" spans="1:43" x14ac:dyDescent="0.25">
      <c r="A544" t="s">
        <v>197</v>
      </c>
      <c r="B544">
        <f ca="1">_xll.BDH(A544,"BEST_EPS",$B$2,$B$2,"BEST_FPERIOD_OVERRIDE=1bf","fill=previous","Days=A")</f>
        <v>11.036</v>
      </c>
      <c r="C544">
        <f ca="1">_xll.BDH(A544,"BEST_EPS",$B$2,$B$2,"BEST_FPERIOD_OVERRIDE=2bf","fill=previous","Days=A")</f>
        <v>13.177</v>
      </c>
      <c r="D544">
        <f ca="1">_xll.BDH(A544,"BEST_EPS",$B$2,$B$2,"BEST_FPERIOD_OVERRIDE=3bf","fill=previous","Days=A")</f>
        <v>15.433999999999999</v>
      </c>
      <c r="E544">
        <f ca="1">_xll.BDH(A544,"BEST_TARGET_PRICE",$B$2,$B$2,"fill=previous","Days=A")</f>
        <v>258.11599999999999</v>
      </c>
      <c r="F544">
        <f ca="1">_xll.BDH($A544,F$84,$B$2,$B$2,"Dir=V","Dts=H")</f>
        <v>269.23</v>
      </c>
      <c r="G544">
        <f ca="1">_xll.BDH($A544,G$84,$B$2,$B$2,"Dir=V","Dts=H")</f>
        <v>272.7</v>
      </c>
      <c r="H544">
        <f ca="1">_xll.BDH($A544,H$84,$B$2,$B$2,"Dir=V","Dts=H")</f>
        <v>268.27659999999997</v>
      </c>
      <c r="I544">
        <f ca="1">_xll.BDH($A544,I$84,$B$2,$B$2,"Dir=V","Dts=H")</f>
        <v>270.54000000000002</v>
      </c>
      <c r="J544">
        <f t="shared" ca="1" si="13"/>
        <v>270.82</v>
      </c>
      <c r="K544">
        <f t="shared" ca="1" si="14"/>
        <v>265</v>
      </c>
      <c r="L544" t="str">
        <f ca="1">_xll.BDS(A544,"BEST_ANALYST_RECS_BULK","headers=n","startrow",MATCH(1,_xll.BDS(A544,"BEST_ANALYST_RECS_BULK","headers=n","endcol=9","startcol=9","array=t"),0),"endrow",MATCH(1,_xll.BDS(A544,"BEST_ANALYST_RECS_BULK","headers=n","endcol=9","startcol=9","array=t"),0),"cols=10;rows=1")</f>
        <v>JP Morgan</v>
      </c>
      <c r="M544" t="s">
        <v>1537</v>
      </c>
      <c r="N544" t="s">
        <v>136</v>
      </c>
      <c r="O544">
        <v>5</v>
      </c>
      <c r="P544" t="s">
        <v>124</v>
      </c>
      <c r="Q544">
        <v>265</v>
      </c>
      <c r="R544" t="s">
        <v>125</v>
      </c>
      <c r="S544" s="2">
        <v>45686</v>
      </c>
      <c r="T544">
        <v>1</v>
      </c>
      <c r="U544">
        <v>68.19</v>
      </c>
      <c r="W544" t="str">
        <f ca="1">_xll.BDS(A544,"BEST_ANALYST_RECS_BULK","headers=n","startrow",MATCH(2,_xll.BDS(A544,"BEST_ANALYST_RECS_BULK","headers=n","endcol=9","startcol=9","array=t"),0),"endrow",MATCH(2,_xll.BDS(A544,"BEST_ANALYST_RECS_BULK","headers=n","endcol=9","startcol=9","array=t"),0),"cols=10;rows=1")</f>
        <v>Sadif Investment Analytics</v>
      </c>
      <c r="X544" t="s">
        <v>157</v>
      </c>
      <c r="Y544" t="s">
        <v>158</v>
      </c>
      <c r="Z544">
        <v>5</v>
      </c>
      <c r="AA544" t="s">
        <v>124</v>
      </c>
      <c r="AB544">
        <v>282.45999999999998</v>
      </c>
      <c r="AC544" t="s">
        <v>208</v>
      </c>
      <c r="AD544" s="2">
        <v>45659</v>
      </c>
      <c r="AE544">
        <v>2</v>
      </c>
      <c r="AF544">
        <v>67.67</v>
      </c>
      <c r="AH544" t="str">
        <f ca="1">_xll.BDS(A544,"BEST_ANALYST_RECS_BULK","headers=n","startrow",MATCH(3,_xll.BDS(A544,"BEST_ANALYST_RECS_BULK","headers=n","endcol=9","startcol=9","array=t"),0),"endrow",MATCH(3,_xll.BDS(A544,"BEST_ANALYST_RECS_BULK","headers=n","endcol=9","startcol=9","array=t"),0),"cols=10;rows=1")</f>
        <v>BNP Paribas Exane</v>
      </c>
      <c r="AI544" t="s">
        <v>2081</v>
      </c>
      <c r="AJ544" t="s">
        <v>123</v>
      </c>
      <c r="AK544">
        <v>5</v>
      </c>
      <c r="AL544" t="s">
        <v>124</v>
      </c>
      <c r="AM544">
        <v>265</v>
      </c>
      <c r="AN544" t="s">
        <v>125</v>
      </c>
      <c r="AO544" s="2">
        <v>45713</v>
      </c>
      <c r="AP544">
        <v>3</v>
      </c>
      <c r="AQ544">
        <v>65.540000000000006</v>
      </c>
    </row>
    <row r="545" spans="1:43" x14ac:dyDescent="0.25">
      <c r="A545" t="s">
        <v>780</v>
      </c>
      <c r="B545">
        <f ca="1">_xll.BDH(A545,"BEST_EPS",$B$2,$B$2,"BEST_FPERIOD_OVERRIDE=1bf","fill=previous","Days=A")</f>
        <v>5.2350000000000003</v>
      </c>
      <c r="C545">
        <f ca="1">_xll.BDH(A545,"BEST_EPS",$B$2,$B$2,"BEST_FPERIOD_OVERRIDE=2bf","fill=previous","Days=A")</f>
        <v>5.7569999999999997</v>
      </c>
      <c r="D545">
        <f ca="1">_xll.BDH(A545,"BEST_EPS",$B$2,$B$2,"BEST_FPERIOD_OVERRIDE=3bf","fill=previous","Days=A")</f>
        <v>6.5910000000000002</v>
      </c>
      <c r="E545">
        <f ca="1">_xll.BDH(A545,"BEST_TARGET_PRICE",$B$2,$B$2,"fill=previous","Days=A")</f>
        <v>89.454999999999998</v>
      </c>
      <c r="F545">
        <f ca="1">_xll.BDH($A545,F$84,$B$2,$B$2,"Dir=V","Dts=H")</f>
        <v>84.4</v>
      </c>
      <c r="G545">
        <f ca="1">_xll.BDH($A545,G$84,$B$2,$B$2,"Dir=V","Dts=H")</f>
        <v>85.04</v>
      </c>
      <c r="H545">
        <f ca="1">_xll.BDH($A545,H$84,$B$2,$B$2,"Dir=V","Dts=H")</f>
        <v>81.680000000000007</v>
      </c>
      <c r="I545">
        <f ca="1">_xll.BDH($A545,I$84,$B$2,$B$2,"Dir=V","Dts=H")</f>
        <v>84.03</v>
      </c>
      <c r="J545">
        <f t="shared" ca="1" si="13"/>
        <v>91</v>
      </c>
      <c r="K545">
        <f t="shared" ca="1" si="14"/>
        <v>91</v>
      </c>
      <c r="L545" t="str">
        <f ca="1">_xll.BDS(A545,"BEST_ANALYST_RECS_BULK","headers=n","startrow",MATCH(1,_xll.BDS(A545,"BEST_ANALYST_RECS_BULK","headers=n","endcol=9","startcol=9","array=t"),0),"endrow",MATCH(1,_xll.BDS(A545,"BEST_ANALYST_RECS_BULK","headers=n","endcol=9","startcol=9","array=t"),0),"cols=10;rows=1")</f>
        <v>Hedgeye Risk Management</v>
      </c>
      <c r="M545" t="s">
        <v>2120</v>
      </c>
      <c r="N545" t="s">
        <v>154</v>
      </c>
      <c r="O545">
        <v>5</v>
      </c>
      <c r="P545" t="s">
        <v>124</v>
      </c>
      <c r="Q545" t="s">
        <v>143</v>
      </c>
      <c r="R545" t="s">
        <v>125</v>
      </c>
      <c r="S545" s="2">
        <v>45712</v>
      </c>
      <c r="T545">
        <v>1</v>
      </c>
      <c r="U545">
        <v>118.57</v>
      </c>
      <c r="W545" t="str">
        <f ca="1">_xll.BDS(A545,"BEST_ANALYST_RECS_BULK","headers=n","startrow",MATCH(2,_xll.BDS(A545,"BEST_ANALYST_RECS_BULK","headers=n","endcol=9","startcol=9","array=t"),0),"endrow",MATCH(2,_xll.BDS(A545,"BEST_ANALYST_RECS_BULK","headers=n","endcol=9","startcol=9","array=t"),0),"cols=10;rows=1")</f>
        <v>ISS-EVA</v>
      </c>
      <c r="X545" t="s">
        <v>157</v>
      </c>
      <c r="Y545" t="s">
        <v>126</v>
      </c>
      <c r="Z545">
        <v>5</v>
      </c>
      <c r="AA545" t="s">
        <v>124</v>
      </c>
      <c r="AB545" t="s">
        <v>143</v>
      </c>
      <c r="AC545" t="s">
        <v>125</v>
      </c>
      <c r="AD545" s="2">
        <v>45520</v>
      </c>
      <c r="AE545">
        <v>2</v>
      </c>
      <c r="AF545">
        <v>112.99</v>
      </c>
      <c r="AH545" t="str">
        <f ca="1">_xll.BDS(A545,"BEST_ANALYST_RECS_BULK","headers=n","startrow",MATCH(3,_xll.BDS(A545,"BEST_ANALYST_RECS_BULK","headers=n","endcol=9","startcol=9","array=t"),0),"endrow",MATCH(3,_xll.BDS(A545,"BEST_ANALYST_RECS_BULK","headers=n","endcol=9","startcol=9","array=t"),0),"cols=10;rows=1")</f>
        <v>Baptista Research</v>
      </c>
      <c r="AI545" t="s">
        <v>134</v>
      </c>
      <c r="AJ545" t="s">
        <v>142</v>
      </c>
      <c r="AK545">
        <v>3</v>
      </c>
      <c r="AL545" t="s">
        <v>139</v>
      </c>
      <c r="AM545">
        <v>91</v>
      </c>
      <c r="AN545" t="s">
        <v>132</v>
      </c>
      <c r="AO545" s="2">
        <v>45704</v>
      </c>
      <c r="AP545">
        <v>3</v>
      </c>
      <c r="AQ545">
        <v>112</v>
      </c>
    </row>
    <row r="546" spans="1:43" x14ac:dyDescent="0.25">
      <c r="A546" t="s">
        <v>531</v>
      </c>
      <c r="B546">
        <f ca="1">_xll.BDH(A546,"BEST_EPS",$B$2,$B$2,"BEST_FPERIOD_OVERRIDE=1bf","fill=previous","Days=A")</f>
        <v>8.8610000000000007</v>
      </c>
      <c r="C546">
        <f ca="1">_xll.BDH(A546,"BEST_EPS",$B$2,$B$2,"BEST_FPERIOD_OVERRIDE=2bf","fill=previous","Days=A")</f>
        <v>10.46</v>
      </c>
      <c r="D546">
        <f ca="1">_xll.BDH(A546,"BEST_EPS",$B$2,$B$2,"BEST_FPERIOD_OVERRIDE=3bf","fill=previous","Days=A")</f>
        <v>12.343999999999999</v>
      </c>
      <c r="E546">
        <f ca="1">_xll.BDH(A546,"BEST_TARGET_PRICE",$B$2,$B$2,"fill=previous","Days=A")</f>
        <v>217.14599999999999</v>
      </c>
      <c r="F546">
        <f ca="1">_xll.BDH($A546,F$84,$B$2,$B$2,"Dir=V","Dts=H")</f>
        <v>198.35</v>
      </c>
      <c r="G546">
        <f ca="1">_xll.BDH($A546,G$84,$B$2,$B$2,"Dir=V","Dts=H")</f>
        <v>198.35</v>
      </c>
      <c r="H546">
        <f ca="1">_xll.BDH($A546,H$84,$B$2,$B$2,"Dir=V","Dts=H")</f>
        <v>188.65</v>
      </c>
      <c r="I546">
        <f ca="1">_xll.BDH($A546,I$84,$B$2,$B$2,"Dir=V","Dts=H")</f>
        <v>194.92</v>
      </c>
      <c r="J546">
        <f t="shared" ca="1" si="13"/>
        <v>223.94666666666669</v>
      </c>
      <c r="K546">
        <f t="shared" ca="1" si="14"/>
        <v>235</v>
      </c>
      <c r="L546" t="str">
        <f ca="1">_xll.BDS(A546,"BEST_ANALYST_RECS_BULK","headers=n","startrow",MATCH(1,_xll.BDS(A546,"BEST_ANALYST_RECS_BULK","headers=n","endcol=9","startcol=9","array=t"),0),"endrow",MATCH(1,_xll.BDS(A546,"BEST_ANALYST_RECS_BULK","headers=n","endcol=9","startcol=9","array=t"),0),"cols=10;rows=1")</f>
        <v>US Capital Advisors</v>
      </c>
      <c r="M546" t="s">
        <v>1420</v>
      </c>
      <c r="N546" t="s">
        <v>142</v>
      </c>
      <c r="O546">
        <v>3</v>
      </c>
      <c r="P546" t="s">
        <v>124</v>
      </c>
      <c r="Q546">
        <v>207</v>
      </c>
      <c r="R546" t="s">
        <v>125</v>
      </c>
      <c r="S546" s="2">
        <v>45691</v>
      </c>
      <c r="T546">
        <v>1</v>
      </c>
      <c r="U546">
        <v>113.1</v>
      </c>
      <c r="W546" t="str">
        <f ca="1">_xll.BDS(A546,"BEST_ANALYST_RECS_BULK","headers=n","startrow",MATCH(2,_xll.BDS(A546,"BEST_ANALYST_RECS_BULK","headers=n","endcol=9","startcol=9","array=t"),0),"endrow",MATCH(2,_xll.BDS(A546,"BEST_ANALYST_RECS_BULK","headers=n","endcol=9","startcol=9","array=t"),0),"cols=10;rows=1")</f>
        <v>Citi</v>
      </c>
      <c r="X546" t="s">
        <v>2156</v>
      </c>
      <c r="Y546" t="s">
        <v>126</v>
      </c>
      <c r="Z546">
        <v>5</v>
      </c>
      <c r="AA546" t="s">
        <v>124</v>
      </c>
      <c r="AB546">
        <v>227</v>
      </c>
      <c r="AC546" t="s">
        <v>125</v>
      </c>
      <c r="AD546" s="2">
        <v>45712</v>
      </c>
      <c r="AE546">
        <v>2</v>
      </c>
      <c r="AF546">
        <v>108.72</v>
      </c>
      <c r="AH546" t="e">
        <f ca="1">_xll.BDS(A546,"BEST_ANALYST_RECS_BULK","headers=n","startrow",MATCH(3,_xll.BDS(A546,"BEST_ANALYST_RECS_BULK","headers=n","endcol=9","startcol=9","array=t"),0),"endrow",MATCH(3,_xll.BDS(A546,"BEST_ANALYST_RECS_BULK","headers=n","endcol=9","startcol=9","array=t"),0),"cols=10;rows=1")</f>
        <v>#N/A</v>
      </c>
      <c r="AI546" t="s">
        <v>157</v>
      </c>
      <c r="AJ546" t="s">
        <v>158</v>
      </c>
      <c r="AK546">
        <v>5</v>
      </c>
      <c r="AL546" t="s">
        <v>135</v>
      </c>
      <c r="AM546">
        <v>229.84</v>
      </c>
      <c r="AN546" t="s">
        <v>159</v>
      </c>
      <c r="AO546" s="2">
        <v>45617</v>
      </c>
      <c r="AP546">
        <v>3</v>
      </c>
      <c r="AQ546">
        <v>43.5</v>
      </c>
    </row>
    <row r="547" spans="1:43" x14ac:dyDescent="0.25">
      <c r="A547" t="s">
        <v>738</v>
      </c>
      <c r="B547">
        <f ca="1">_xll.BDH(A547,"BEST_EPS",$B$2,$B$2,"BEST_FPERIOD_OVERRIDE=1bf","fill=previous","Days=A")</f>
        <v>2.9449999999999998</v>
      </c>
      <c r="C547">
        <f ca="1">_xll.BDH(A547,"BEST_EPS",$B$2,$B$2,"BEST_FPERIOD_OVERRIDE=2bf","fill=previous","Days=A")</f>
        <v>3.395</v>
      </c>
      <c r="D547">
        <f ca="1">_xll.BDH(A547,"BEST_EPS",$B$2,$B$2,"BEST_FPERIOD_OVERRIDE=3bf","fill=previous","Days=A")</f>
        <v>4.0910000000000002</v>
      </c>
      <c r="E547">
        <f ca="1">_xll.BDH(A547,"BEST_TARGET_PRICE",$B$2,$B$2,"fill=previous","Days=A")</f>
        <v>89.111000000000004</v>
      </c>
      <c r="F547">
        <f ca="1">_xll.BDH($A547,F$84,$B$2,$B$2,"Dir=V","Dts=H")</f>
        <v>71.08</v>
      </c>
      <c r="G547">
        <f ca="1">_xll.BDH($A547,G$84,$B$2,$B$2,"Dir=V","Dts=H")</f>
        <v>72.19</v>
      </c>
      <c r="H547">
        <f ca="1">_xll.BDH($A547,H$84,$B$2,$B$2,"Dir=V","Dts=H")</f>
        <v>70.88</v>
      </c>
      <c r="I547">
        <f ca="1">_xll.BDH($A547,I$84,$B$2,$B$2,"Dir=V","Dts=H")</f>
        <v>71.36</v>
      </c>
      <c r="J547">
        <f t="shared" ca="1" si="13"/>
        <v>76.026666666666657</v>
      </c>
      <c r="K547">
        <f t="shared" ca="1" si="14"/>
        <v>85.3</v>
      </c>
      <c r="L547" t="str">
        <f ca="1">_xll.BDS(A547,"BEST_ANALYST_RECS_BULK","headers=n","startrow",MATCH(1,_xll.BDS(A547,"BEST_ANALYST_RECS_BULK","headers=n","endcol=9","startcol=9","array=t"),0),"endrow",MATCH(1,_xll.BDS(A547,"BEST_ANALYST_RECS_BULK","headers=n","endcol=9","startcol=9","array=t"),0),"cols=10;rows=1")</f>
        <v>Baptista Research</v>
      </c>
      <c r="M547" t="s">
        <v>134</v>
      </c>
      <c r="N547" t="s">
        <v>123</v>
      </c>
      <c r="O547">
        <v>5</v>
      </c>
      <c r="P547" t="s">
        <v>124</v>
      </c>
      <c r="Q547">
        <v>85.3</v>
      </c>
      <c r="R547" t="s">
        <v>132</v>
      </c>
      <c r="S547" s="2">
        <v>45644</v>
      </c>
      <c r="T547">
        <v>1</v>
      </c>
      <c r="U547">
        <v>24.24</v>
      </c>
      <c r="W547" t="str">
        <f ca="1">_xll.BDS(A547,"BEST_ANALYST_RECS_BULK","headers=n","startrow",MATCH(2,_xll.BDS(A547,"BEST_ANALYST_RECS_BULK","headers=n","endcol=9","startcol=9","array=t"),0),"endrow",MATCH(2,_xll.BDS(A547,"BEST_ANALYST_RECS_BULK","headers=n","endcol=9","startcol=9","array=t"),0),"cols=10;rows=1")</f>
        <v>Bernstein</v>
      </c>
      <c r="X547" t="s">
        <v>2113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45713</v>
      </c>
      <c r="AE547">
        <v>2</v>
      </c>
      <c r="AF547">
        <v>15.41</v>
      </c>
      <c r="AH547" t="str">
        <f ca="1">_xll.BDS(A547,"BEST_ANALYST_RECS_BULK","headers=n","startrow",MATCH(3,_xll.BDS(A547,"BEST_ANALYST_RECS_BULK","headers=n","endcol=9","startcol=9","array=t"),0),"endrow",MATCH(3,_xll.BDS(A547,"BEST_ANALYST_RECS_BULK","headers=n","endcol=9","startcol=9","array=t"),0),"cols=10;rows=1")</f>
        <v>Zacks</v>
      </c>
      <c r="AI547" t="s">
        <v>157</v>
      </c>
      <c r="AJ547" t="s">
        <v>138</v>
      </c>
      <c r="AK547">
        <v>3</v>
      </c>
      <c r="AL547" t="s">
        <v>124</v>
      </c>
      <c r="AM547">
        <v>75</v>
      </c>
      <c r="AN547" t="s">
        <v>132</v>
      </c>
      <c r="AO547" s="2">
        <v>45712</v>
      </c>
      <c r="AP547">
        <v>3</v>
      </c>
      <c r="AQ547">
        <v>0</v>
      </c>
    </row>
    <row r="548" spans="1:43" x14ac:dyDescent="0.25">
      <c r="A548" t="s">
        <v>612</v>
      </c>
      <c r="B548">
        <f ca="1">_xll.BDH(A548,"BEST_EPS",$B$2,$B$2,"BEST_FPERIOD_OVERRIDE=1bf","fill=previous","Days=A")</f>
        <v>9.3019999999999996</v>
      </c>
      <c r="C548">
        <f ca="1">_xll.BDH(A548,"BEST_EPS",$B$2,$B$2,"BEST_FPERIOD_OVERRIDE=2bf","fill=previous","Days=A")</f>
        <v>9.6219999999999999</v>
      </c>
      <c r="D548">
        <f ca="1">_xll.BDH(A548,"BEST_EPS",$B$2,$B$2,"BEST_FPERIOD_OVERRIDE=3bf","fill=previous","Days=A")</f>
        <v>9.8670000000000009</v>
      </c>
      <c r="E548">
        <f ca="1">_xll.BDH(A548,"BEST_TARGET_PRICE",$B$2,$B$2,"fill=previous","Days=A")</f>
        <v>109.813</v>
      </c>
      <c r="F548">
        <f ca="1">_xll.BDH($A548,F$84,$B$2,$B$2,"Dir=V","Dts=H")</f>
        <v>106.93</v>
      </c>
      <c r="G548">
        <f ca="1">_xll.BDH($A548,G$84,$B$2,$B$2,"Dir=V","Dts=H")</f>
        <v>107.33499999999999</v>
      </c>
      <c r="H548">
        <f ca="1">_xll.BDH($A548,H$84,$B$2,$B$2,"Dir=V","Dts=H")</f>
        <v>105.74209999999999</v>
      </c>
      <c r="I548">
        <f ca="1">_xll.BDH($A548,I$84,$B$2,$B$2,"Dir=V","Dts=H")</f>
        <v>106.23</v>
      </c>
      <c r="J548">
        <f t="shared" ca="1" si="13"/>
        <v>109.41499999999999</v>
      </c>
      <c r="K548">
        <f t="shared" ca="1" si="14"/>
        <v>113</v>
      </c>
      <c r="L548" t="str">
        <f ca="1">_xll.BDS(A548,"BEST_ANALYST_RECS_BULK","headers=n","startrow",MATCH(1,_xll.BDS(A548,"BEST_ANALYST_RECS_BULK","headers=n","endcol=9","startcol=9","array=t"),0),"endrow",MATCH(1,_xll.BDS(A548,"BEST_ANALYST_RECS_BULK","headers=n","endcol=9","startcol=9","array=t"),0),"cols=10;rows=1")</f>
        <v>ISS-EVA</v>
      </c>
      <c r="M548" t="s">
        <v>157</v>
      </c>
      <c r="N548" t="s">
        <v>136</v>
      </c>
      <c r="O548">
        <v>5</v>
      </c>
      <c r="P548" t="s">
        <v>135</v>
      </c>
      <c r="Q548" t="s">
        <v>143</v>
      </c>
      <c r="R548" t="s">
        <v>125</v>
      </c>
      <c r="S548" s="2">
        <v>45503</v>
      </c>
      <c r="T548">
        <v>1</v>
      </c>
      <c r="U548">
        <v>3.91</v>
      </c>
      <c r="W548" t="str">
        <f ca="1">_xll.BDS(A548,"BEST_ANALYST_RECS_BULK","headers=n","startrow",MATCH(2,_xll.BDS(A548,"BEST_ANALYST_RECS_BULK","headers=n","endcol=9","startcol=9","array=t"),0),"endrow",MATCH(2,_xll.BDS(A548,"BEST_ANALYST_RECS_BULK","headers=n","endcol=9","startcol=9","array=t"),0),"cols=10;rows=1")</f>
        <v>Sadif Investment Analytics</v>
      </c>
      <c r="X548" t="s">
        <v>157</v>
      </c>
      <c r="Y548" t="s">
        <v>752</v>
      </c>
      <c r="Z548">
        <v>1</v>
      </c>
      <c r="AA548" t="s">
        <v>139</v>
      </c>
      <c r="AB548">
        <v>105.83</v>
      </c>
      <c r="AC548" t="s">
        <v>208</v>
      </c>
      <c r="AD548" s="2">
        <v>45667</v>
      </c>
      <c r="AE548">
        <v>2</v>
      </c>
      <c r="AF548">
        <v>1.82</v>
      </c>
      <c r="AH548" t="str">
        <f ca="1">_xll.BDS(A548,"BEST_ANALYST_RECS_BULK","headers=n","startrow",MATCH(3,_xll.BDS(A548,"BEST_ANALYST_RECS_BULK","headers=n","endcol=9","startcol=9","array=t"),0),"endrow",MATCH(3,_xll.BDS(A548,"BEST_ANALYST_RECS_BULK","headers=n","endcol=9","startcol=9","array=t"),0),"cols=10;rows=1")</f>
        <v>Keefe Bruyette &amp; Woods</v>
      </c>
      <c r="AI548" t="s">
        <v>1467</v>
      </c>
      <c r="AJ548" t="s">
        <v>186</v>
      </c>
      <c r="AK548">
        <v>3</v>
      </c>
      <c r="AL548" t="s">
        <v>124</v>
      </c>
      <c r="AM548">
        <v>113</v>
      </c>
      <c r="AN548" t="s">
        <v>125</v>
      </c>
      <c r="AO548" s="2">
        <v>45700</v>
      </c>
      <c r="AP548">
        <v>3</v>
      </c>
      <c r="AQ548">
        <v>0.52</v>
      </c>
    </row>
    <row r="549" spans="1:43" x14ac:dyDescent="0.25">
      <c r="A549" t="s">
        <v>410</v>
      </c>
      <c r="B549">
        <f ca="1">_xll.BDH(A549,"BEST_EPS",$B$2,$B$2,"BEST_FPERIOD_OVERRIDE=1bf","fill=previous","Days=A")</f>
        <v>19.315999999999999</v>
      </c>
      <c r="C549">
        <f ca="1">_xll.BDH(A549,"BEST_EPS",$B$2,$B$2,"BEST_FPERIOD_OVERRIDE=2bf","fill=previous","Days=A")</f>
        <v>24.280999999999999</v>
      </c>
      <c r="D549">
        <f ca="1">_xll.BDH(A549,"BEST_EPS",$B$2,$B$2,"BEST_FPERIOD_OVERRIDE=3bf","fill=previous","Days=A")</f>
        <v>25.780999999999999</v>
      </c>
      <c r="E549">
        <f ca="1">_xll.BDH(A549,"BEST_TARGET_PRICE",$B$2,$B$2,"fill=previous","Days=A")</f>
        <v>272.86399999999998</v>
      </c>
      <c r="F549">
        <f ca="1">_xll.BDH($A549,F$84,$B$2,$B$2,"Dir=V","Dts=H")</f>
        <v>250.36</v>
      </c>
      <c r="G549">
        <f ca="1">_xll.BDH($A549,G$84,$B$2,$B$2,"Dir=V","Dts=H")</f>
        <v>255.148</v>
      </c>
      <c r="H549">
        <f ca="1">_xll.BDH($A549,H$84,$B$2,$B$2,"Dir=V","Dts=H")</f>
        <v>248.92</v>
      </c>
      <c r="I549">
        <f ca="1">_xll.BDH($A549,I$84,$B$2,$B$2,"Dir=V","Dts=H")</f>
        <v>252.51</v>
      </c>
      <c r="J549">
        <f t="shared" ref="J549:J602" ca="1" si="15">AVERAGE(Q549,AB549,AM549)</f>
        <v>252.30500000000001</v>
      </c>
      <c r="K549">
        <f t="shared" ref="K549:K602" ca="1" si="16">IF(OR(ISNA(L549),Q549=0,Q549="#N/A N/A"),IF(OR(ISNA(W549),AB549=0,AB549="#N/A N/A"),IF(OR(ISNA(AH549),AM549=0,AM549="#N/A N/A"),E549,AM549),AB549),Q549)</f>
        <v>260</v>
      </c>
      <c r="L549" t="str">
        <f ca="1">_xll.BDS(A549,"BEST_ANALYST_RECS_BULK","headers=n","startrow",MATCH(1,_xll.BDS(A549,"BEST_ANALYST_RECS_BULK","headers=n","endcol=9","startcol=9","array=t"),0),"endrow",MATCH(1,_xll.BDS(A549,"BEST_ANALYST_RECS_BULK","headers=n","endcol=9","startcol=9","array=t"),0),"cols=10;rows=1")</f>
        <v>ISS-EVA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23.92</v>
      </c>
      <c r="W549" t="str">
        <f ca="1">_xll.BDS(A549,"BEST_ANALYST_RECS_BULK","headers=n","startrow",MATCH(2,_xll.BDS(A549,"BEST_ANALYST_RECS_BULK","headers=n","endcol=9","startcol=9","array=t"),0),"endrow",MATCH(2,_xll.BDS(A549,"BEST_ANALYST_RECS_BULK","headers=n","endcol=9","startcol=9","array=t"),0),"cols=10;rows=1")</f>
        <v>Janney Montgomery Scott</v>
      </c>
      <c r="X549" t="s">
        <v>621</v>
      </c>
      <c r="Y549" t="s">
        <v>138</v>
      </c>
      <c r="Z549">
        <v>3</v>
      </c>
      <c r="AA549" t="s">
        <v>124</v>
      </c>
      <c r="AB549">
        <v>260</v>
      </c>
      <c r="AC549" t="s">
        <v>125</v>
      </c>
      <c r="AD549" s="2">
        <v>45679</v>
      </c>
      <c r="AE549">
        <v>2</v>
      </c>
      <c r="AF549">
        <v>19.68</v>
      </c>
      <c r="AH549" t="str">
        <f ca="1">_xll.BDS(A549,"BEST_ANALYST_RECS_BULK","headers=n","startrow",MATCH(3,_xll.BDS(A549,"BEST_ANALYST_RECS_BULK","headers=n","endcol=9","startcol=9","array=t"),0),"endrow",MATCH(3,_xll.BDS(A549,"BEST_ANALYST_RECS_BULK","headers=n","endcol=9","startcol=9","array=t"),0),"cols=10;rows=1")</f>
        <v>Evercore ISI</v>
      </c>
      <c r="AI549" t="s">
        <v>1520</v>
      </c>
      <c r="AJ549" t="s">
        <v>123</v>
      </c>
      <c r="AK549">
        <v>5</v>
      </c>
      <c r="AL549" t="s">
        <v>124</v>
      </c>
      <c r="AM549">
        <v>288</v>
      </c>
      <c r="AN549" t="s">
        <v>132</v>
      </c>
      <c r="AO549" s="2">
        <v>45712</v>
      </c>
      <c r="AP549">
        <v>3</v>
      </c>
      <c r="AQ549">
        <v>14.4</v>
      </c>
    </row>
    <row r="550" spans="1:43" x14ac:dyDescent="0.25">
      <c r="A550" t="s">
        <v>542</v>
      </c>
      <c r="B550">
        <f ca="1">_xll.BDH(A550,"BEST_EPS",$B$2,$B$2,"BEST_FPERIOD_OVERRIDE=1bf","fill=previous","Days=A")</f>
        <v>2.2040000000000002</v>
      </c>
      <c r="C550">
        <f ca="1">_xll.BDH(A550,"BEST_EPS",$B$2,$B$2,"BEST_FPERIOD_OVERRIDE=2bf","fill=previous","Days=A")</f>
        <v>2.448</v>
      </c>
      <c r="D550">
        <f ca="1">_xll.BDH(A550,"BEST_EPS",$B$2,$B$2,"BEST_FPERIOD_OVERRIDE=3bf","fill=previous","Days=A")</f>
        <v>2.722</v>
      </c>
      <c r="E550">
        <f ca="1">_xll.BDH(A550,"BEST_TARGET_PRICE",$B$2,$B$2,"fill=previous","Days=A")</f>
        <v>58.3</v>
      </c>
      <c r="F550">
        <f ca="1">_xll.BDH($A550,F$84,$B$2,$B$2,"Dir=V","Dts=H")</f>
        <v>56.06</v>
      </c>
      <c r="G550">
        <f ca="1">_xll.BDH($A550,G$84,$B$2,$B$2,"Dir=V","Dts=H")</f>
        <v>57.645000000000003</v>
      </c>
      <c r="H550">
        <f ca="1">_xll.BDH($A550,H$84,$B$2,$B$2,"Dir=V","Dts=H")</f>
        <v>55.76</v>
      </c>
      <c r="I550">
        <f ca="1">_xll.BDH($A550,I$84,$B$2,$B$2,"Dir=V","Dts=H")</f>
        <v>57.01</v>
      </c>
      <c r="J550">
        <f t="shared" ca="1" si="15"/>
        <v>57.800000000000004</v>
      </c>
      <c r="K550">
        <f t="shared" ca="1" si="16"/>
        <v>55.4</v>
      </c>
      <c r="L550" t="str">
        <f ca="1">_xll.BDS(A550,"BEST_ANALYST_RECS_BULK","headers=n","startrow",MATCH(1,_xll.BDS(A550,"BEST_ANALYST_RECS_BULK","headers=n","endcol=9","startcol=9","array=t"),0),"endrow",MATCH(1,_xll.BDS(A550,"BEST_ANALYST_RECS_BULK","headers=n","endcol=9","startcol=9","array=t"),0),"cols=10;rows=1")</f>
        <v>R5 Capital</v>
      </c>
      <c r="M550" t="s">
        <v>1325</v>
      </c>
      <c r="N550" t="s">
        <v>142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23.42</v>
      </c>
      <c r="W550" t="str">
        <f ca="1">_xll.BDS(A550,"BEST_ANALYST_RECS_BULK","headers=n","startrow",MATCH(2,_xll.BDS(A550,"BEST_ANALYST_RECS_BULK","headers=n","endcol=9","startcol=9","array=t"),0),"endrow",MATCH(2,_xll.BDS(A550,"BEST_ANALYST_RECS_BULK","headers=n","endcol=9","startcol=9","array=t"),0),"cols=10;rows=1")</f>
        <v>Evercore ISI</v>
      </c>
      <c r="X550" t="s">
        <v>1346</v>
      </c>
      <c r="Y550" t="s">
        <v>300</v>
      </c>
      <c r="Z550">
        <v>3</v>
      </c>
      <c r="AA550" t="s">
        <v>124</v>
      </c>
      <c r="AB550">
        <v>58</v>
      </c>
      <c r="AC550" t="s">
        <v>125</v>
      </c>
      <c r="AD550" s="2">
        <v>45713</v>
      </c>
      <c r="AE550">
        <v>2</v>
      </c>
      <c r="AF550">
        <v>20.51</v>
      </c>
      <c r="AH550" t="str">
        <f ca="1">_xll.BDS(A550,"BEST_ANALYST_RECS_BULK","headers=n","startrow",MATCH(3,_xll.BDS(A550,"BEST_ANALYST_RECS_BULK","headers=n","endcol=9","startcol=9","array=t"),0),"endrow",MATCH(3,_xll.BDS(A550,"BEST_ANALYST_RECS_BULK","headers=n","endcol=9","startcol=9","array=t"),0),"cols=10;rows=1")</f>
        <v>Gordon Haskett</v>
      </c>
      <c r="AI550" t="s">
        <v>726</v>
      </c>
      <c r="AJ550" t="s">
        <v>129</v>
      </c>
      <c r="AK550">
        <v>4</v>
      </c>
      <c r="AL550" t="s">
        <v>124</v>
      </c>
      <c r="AM550">
        <v>60</v>
      </c>
      <c r="AN550" t="s">
        <v>125</v>
      </c>
      <c r="AO550" s="2">
        <v>45701</v>
      </c>
      <c r="AP550">
        <v>3</v>
      </c>
      <c r="AQ550">
        <v>16.68</v>
      </c>
    </row>
    <row r="551" spans="1:43" x14ac:dyDescent="0.25">
      <c r="A551" t="s">
        <v>150</v>
      </c>
      <c r="B551">
        <f ca="1">_xll.BDH(A551,"BEST_EPS",$B$2,$B$2,"BEST_FPERIOD_OVERRIDE=1bf","fill=previous","Days=A")</f>
        <v>3.052</v>
      </c>
      <c r="C551">
        <f ca="1">_xll.BDH(A551,"BEST_EPS",$B$2,$B$2,"BEST_FPERIOD_OVERRIDE=2bf","fill=previous","Days=A")</f>
        <v>4.0960000000000001</v>
      </c>
      <c r="D551">
        <f ca="1">_xll.BDH(A551,"BEST_EPS",$B$2,$B$2,"BEST_FPERIOD_OVERRIDE=3bf","fill=previous","Days=A")</f>
        <v>5.1589999999999998</v>
      </c>
      <c r="E551">
        <f ca="1">_xll.BDH(A551,"BEST_TARGET_PRICE",$B$2,$B$2,"fill=previous","Days=A")</f>
        <v>370.25700000000001</v>
      </c>
      <c r="F551">
        <f ca="1">_xll.BDH($A551,F$84,$B$2,$B$2,"Dir=V","Dts=H")</f>
        <v>327.02499999999998</v>
      </c>
      <c r="G551">
        <f ca="1">_xll.BDH($A551,G$84,$B$2,$B$2,"Dir=V","Dts=H")</f>
        <v>328.89</v>
      </c>
      <c r="H551">
        <f ca="1">_xll.BDH($A551,H$84,$B$2,$B$2,"Dir=V","Dts=H")</f>
        <v>297.25119999999998</v>
      </c>
      <c r="I551">
        <f ca="1">_xll.BDH($A551,I$84,$B$2,$B$2,"Dir=V","Dts=H")</f>
        <v>302.8</v>
      </c>
      <c r="J551">
        <f t="shared" ca="1" si="15"/>
        <v>345.36000000000007</v>
      </c>
      <c r="K551">
        <f t="shared" ca="1" si="16"/>
        <v>364.44</v>
      </c>
      <c r="L551" t="str">
        <f ca="1">_xll.BDS(A551,"BEST_ANALYST_RECS_BULK","headers=n","startrow",MATCH(1,_xll.BDS(A551,"BEST_ANALYST_RECS_BULK","headers=n","endcol=9","startcol=9","array=t"),0),"endrow",MATCH(1,_xll.BDS(A551,"BEST_ANALYST_RECS_BULK","headers=n","endcol=9","startcol=9","array=t"),0),"cols=10;rows=1")</f>
        <v>Punto Research</v>
      </c>
      <c r="M551" t="s">
        <v>127</v>
      </c>
      <c r="N551" t="s">
        <v>142</v>
      </c>
      <c r="O551">
        <v>3</v>
      </c>
      <c r="P551" t="s">
        <v>135</v>
      </c>
      <c r="Q551">
        <v>364.44</v>
      </c>
      <c r="R551" t="s">
        <v>125</v>
      </c>
      <c r="S551" s="2">
        <v>45659</v>
      </c>
      <c r="T551">
        <v>1</v>
      </c>
      <c r="U551">
        <v>182.71</v>
      </c>
      <c r="W551" t="e">
        <f ca="1">_xll.BDS(A551,"BEST_ANALYST_RECS_BULK","headers=n","startrow",MATCH(2,_xll.BDS(A551,"BEST_ANALYST_RECS_BULK","headers=n","endcol=9","startcol=9","array=t"),0),"endrow",MATCH(2,_xll.BDS(A551,"BEST_ANALYST_RECS_BULK","headers=n","endcol=9","startcol=9","array=t"),0),"cols=10;rows=1")</f>
        <v>#N/A</v>
      </c>
      <c r="X551" t="s">
        <v>1538</v>
      </c>
      <c r="Y551" t="s">
        <v>1530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tr">
        <f ca="1">_xll.BDS(A551,"BEST_ANALYST_RECS_BULK","headers=n","startrow",MATCH(3,_xll.BDS(A551,"BEST_ANALYST_RECS_BULK","headers=n","endcol=9","startcol=9","array=t"),0),"endrow",MATCH(3,_xll.BDS(A551,"BEST_ANALYST_RECS_BULK","headers=n","endcol=9","startcol=9","array=t"),0),"cols=10;rows=1")</f>
        <v>Huatai Research</v>
      </c>
      <c r="AI551" t="s">
        <v>1538</v>
      </c>
      <c r="AJ551" t="s">
        <v>1530</v>
      </c>
      <c r="AK551">
        <v>4</v>
      </c>
      <c r="AL551" t="s">
        <v>124</v>
      </c>
      <c r="AM551">
        <v>396.67</v>
      </c>
      <c r="AN551" t="s">
        <v>125</v>
      </c>
      <c r="AO551" s="2">
        <v>45694</v>
      </c>
      <c r="AP551">
        <v>3</v>
      </c>
      <c r="AQ551">
        <v>112.63</v>
      </c>
    </row>
    <row r="552" spans="1:43" x14ac:dyDescent="0.25">
      <c r="A552" t="s">
        <v>624</v>
      </c>
      <c r="B552">
        <f ca="1">_xll.BDH(A552,"BEST_EPS",$B$2,$B$2,"BEST_FPERIOD_OVERRIDE=1bf","fill=previous","Days=A")</f>
        <v>3.8420000000000001</v>
      </c>
      <c r="C552">
        <f ca="1">_xll.BDH(A552,"BEST_EPS",$B$2,$B$2,"BEST_FPERIOD_OVERRIDE=2bf","fill=previous","Days=A")</f>
        <v>4.6100000000000003</v>
      </c>
      <c r="D552">
        <f ca="1">_xll.BDH(A552,"BEST_EPS",$B$2,$B$2,"BEST_FPERIOD_OVERRIDE=3bf","fill=previous","Days=A")</f>
        <v>6.0949999999999998</v>
      </c>
      <c r="E552">
        <f ca="1">_xll.BDH(A552,"BEST_TARGET_PRICE",$B$2,$B$2,"fill=previous","Days=A")</f>
        <v>66.5</v>
      </c>
      <c r="F552">
        <f ca="1">_xll.BDH($A552,F$84,$B$2,$B$2,"Dir=V","Dts=H")</f>
        <v>61.27</v>
      </c>
      <c r="G552">
        <f ca="1">_xll.BDH($A552,G$84,$B$2,$B$2,"Dir=V","Dts=H")</f>
        <v>61.802500000000002</v>
      </c>
      <c r="H552">
        <f ca="1">_xll.BDH($A552,H$84,$B$2,$B$2,"Dir=V","Dts=H")</f>
        <v>60.841000000000001</v>
      </c>
      <c r="I552">
        <f ca="1">_xll.BDH($A552,I$84,$B$2,$B$2,"Dir=V","Dts=H")</f>
        <v>61.34</v>
      </c>
      <c r="J552">
        <f t="shared" ca="1" si="15"/>
        <v>69</v>
      </c>
      <c r="K552">
        <f t="shared" ca="1" si="16"/>
        <v>80</v>
      </c>
      <c r="L552" t="str">
        <f ca="1">_xll.BDS(A552,"BEST_ANALYST_RECS_BULK","headers=n","startrow",MATCH(1,_xll.BDS(A552,"BEST_ANALYST_RECS_BULK","headers=n","endcol=9","startcol=9","array=t"),0),"endrow",MATCH(1,_xll.BDS(A552,"BEST_ANALYST_RECS_BULK","headers=n","endcol=9","startcol=9","array=t"),0),"cols=10;rows=1")</f>
        <v>Morningstar</v>
      </c>
      <c r="M552" t="s">
        <v>266</v>
      </c>
      <c r="N552" t="s">
        <v>126</v>
      </c>
      <c r="O552">
        <v>5</v>
      </c>
      <c r="P552" t="s">
        <v>124</v>
      </c>
      <c r="Q552">
        <v>80</v>
      </c>
      <c r="R552" t="s">
        <v>125</v>
      </c>
      <c r="S552" s="2">
        <v>45699</v>
      </c>
      <c r="T552">
        <v>1</v>
      </c>
      <c r="U552">
        <v>16.899999999999999</v>
      </c>
      <c r="W552" t="str">
        <f ca="1">_xll.BDS(A552,"BEST_ANALYST_RECS_BULK","headers=n","startrow",MATCH(2,_xll.BDS(A552,"BEST_ANALYST_RECS_BULK","headers=n","endcol=9","startcol=9","array=t"),0),"endrow",MATCH(2,_xll.BDS(A552,"BEST_ANALYST_RECS_BULK","headers=n","endcol=9","startcol=9","array=t"),0),"cols=10;rows=1")</f>
        <v>Piper Sandler &amp; Co</v>
      </c>
      <c r="X552" t="s">
        <v>1448</v>
      </c>
      <c r="Y552" t="s">
        <v>138</v>
      </c>
      <c r="Z552">
        <v>3</v>
      </c>
      <c r="AA552" t="s">
        <v>135</v>
      </c>
      <c r="AB552">
        <v>58</v>
      </c>
      <c r="AC552" t="s">
        <v>132</v>
      </c>
      <c r="AD552" s="2">
        <v>45691</v>
      </c>
      <c r="AE552">
        <v>2</v>
      </c>
      <c r="AF552">
        <v>3.85</v>
      </c>
      <c r="AH552" t="str">
        <f ca="1">_xll.BDS(A552,"BEST_ANALYST_RECS_BULK","headers=n","startrow",MATCH(3,_xll.BDS(A552,"BEST_ANALYST_RECS_BULK","headers=n","endcol=9","startcol=9","array=t"),0),"endrow",MATCH(3,_xll.BDS(A552,"BEST_ANALYST_RECS_BULK","headers=n","endcol=9","startcol=9","array=t"),0),"cols=10;rows=1")</f>
        <v>Zacks</v>
      </c>
      <c r="AI552" t="s">
        <v>157</v>
      </c>
      <c r="AJ552" t="s">
        <v>123</v>
      </c>
      <c r="AK552">
        <v>5</v>
      </c>
      <c r="AL552" t="s">
        <v>124</v>
      </c>
      <c r="AM552">
        <v>67</v>
      </c>
      <c r="AN552" t="s">
        <v>132</v>
      </c>
      <c r="AO552" s="2">
        <v>45677</v>
      </c>
      <c r="AP552">
        <v>3</v>
      </c>
      <c r="AQ552">
        <v>2.77</v>
      </c>
    </row>
    <row r="553" spans="1:43" x14ac:dyDescent="0.25">
      <c r="A553" t="s">
        <v>337</v>
      </c>
      <c r="B553">
        <f ca="1">_xll.BDH(A553,"BEST_EPS",$B$2,$B$2,"BEST_FPERIOD_OVERRIDE=1bf","fill=previous","Days=A")</f>
        <v>13.045999999999999</v>
      </c>
      <c r="C553">
        <f ca="1">_xll.BDH(A553,"BEST_EPS",$B$2,$B$2,"BEST_FPERIOD_OVERRIDE=2bf","fill=previous","Days=A")</f>
        <v>14.548999999999999</v>
      </c>
      <c r="D553">
        <f ca="1">_xll.BDH(A553,"BEST_EPS",$B$2,$B$2,"BEST_FPERIOD_OVERRIDE=3bf","fill=previous","Days=A")</f>
        <v>16.094999999999999</v>
      </c>
      <c r="E553">
        <f ca="1">_xll.BDH(A553,"BEST_TARGET_PRICE",$B$2,$B$2,"fill=previous","Days=A")</f>
        <v>407.31900000000002</v>
      </c>
      <c r="F553">
        <f ca="1">_xll.BDH($A553,F$84,$B$2,$B$2,"Dir=V","Dts=H")</f>
        <v>345.66</v>
      </c>
      <c r="G553">
        <f ca="1">_xll.BDH($A553,G$84,$B$2,$B$2,"Dir=V","Dts=H")</f>
        <v>350.11</v>
      </c>
      <c r="H553">
        <f ca="1">_xll.BDH($A553,H$84,$B$2,$B$2,"Dir=V","Dts=H")</f>
        <v>341.32</v>
      </c>
      <c r="I553">
        <f ca="1">_xll.BDH($A553,I$84,$B$2,$B$2,"Dir=V","Dts=H")</f>
        <v>348.78</v>
      </c>
      <c r="J553">
        <f t="shared" ca="1" si="15"/>
        <v>439.33333333333331</v>
      </c>
      <c r="K553">
        <f t="shared" ca="1" si="16"/>
        <v>405</v>
      </c>
      <c r="L553" t="str">
        <f ca="1">_xll.BDS(A553,"BEST_ANALYST_RECS_BULK","headers=n","startrow",MATCH(1,_xll.BDS(A553,"BEST_ANALYST_RECS_BULK","headers=n","endcol=9","startcol=9","array=t"),0),"endrow",MATCH(1,_xll.BDS(A553,"BEST_ANALYST_RECS_BULK","headers=n","endcol=9","startcol=9","array=t"),0),"cols=10;rows=1")</f>
        <v>HSBC</v>
      </c>
      <c r="M553" t="s">
        <v>335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32.409999999999997</v>
      </c>
      <c r="W553" t="str">
        <f ca="1">_xll.BDS(A553,"BEST_ANALYST_RECS_BULK","headers=n","startrow",MATCH(2,_xll.BDS(A553,"BEST_ANALYST_RECS_BULK","headers=n","endcol=9","startcol=9","array=t"),0),"endrow",MATCH(2,_xll.BDS(A553,"BEST_ANALYST_RECS_BULK","headers=n","endcol=9","startcol=9","array=t"),0),"cols=10;rows=1")</f>
        <v>Melius Research LLC</v>
      </c>
      <c r="X553" t="s">
        <v>1525</v>
      </c>
      <c r="Y553" t="s">
        <v>142</v>
      </c>
      <c r="Z553">
        <v>3</v>
      </c>
      <c r="AA553" t="s">
        <v>124</v>
      </c>
      <c r="AB553">
        <v>413</v>
      </c>
      <c r="AC553" t="s">
        <v>2226</v>
      </c>
      <c r="AD553" s="2">
        <v>45707</v>
      </c>
      <c r="AE553">
        <v>2</v>
      </c>
      <c r="AF553">
        <v>31.1</v>
      </c>
      <c r="AH553" t="str">
        <f ca="1">_xll.BDS(A553,"BEST_ANALYST_RECS_BULK","headers=n","startrow",MATCH(3,_xll.BDS(A553,"BEST_ANALYST_RECS_BULK","headers=n","endcol=9","startcol=9","array=t"),0),"endrow",MATCH(3,_xll.BDS(A553,"BEST_ANALYST_RECS_BULK","headers=n","endcol=9","startcol=9","array=t"),0),"cols=10;rows=1")</f>
        <v>Barclays</v>
      </c>
      <c r="AI553" t="s">
        <v>1371</v>
      </c>
      <c r="AJ553" t="s">
        <v>136</v>
      </c>
      <c r="AK553">
        <v>5</v>
      </c>
      <c r="AL553" t="s">
        <v>124</v>
      </c>
      <c r="AM553">
        <v>500</v>
      </c>
      <c r="AN553" t="s">
        <v>125</v>
      </c>
      <c r="AO553" s="2">
        <v>45707</v>
      </c>
      <c r="AP553">
        <v>3</v>
      </c>
      <c r="AQ553">
        <v>24.33</v>
      </c>
    </row>
    <row r="554" spans="1:43" x14ac:dyDescent="0.25">
      <c r="A554" t="s">
        <v>581</v>
      </c>
      <c r="B554">
        <f ca="1">_xll.BDH(A554,"BEST_EPS",$B$2,$B$2,"BEST_FPERIOD_OVERRIDE=1bf","fill=previous","Days=A")</f>
        <v>7.077</v>
      </c>
      <c r="C554">
        <f ca="1">_xll.BDH(A554,"BEST_EPS",$B$2,$B$2,"BEST_FPERIOD_OVERRIDE=2bf","fill=previous","Days=A")</f>
        <v>8.9139999999999997</v>
      </c>
      <c r="D554">
        <f ca="1">_xll.BDH(A554,"BEST_EPS",$B$2,$B$2,"BEST_FPERIOD_OVERRIDE=3bf","fill=previous","Days=A")</f>
        <v>9.2629999999999999</v>
      </c>
      <c r="E554">
        <f ca="1">_xll.BDH(A554,"BEST_TARGET_PRICE",$B$2,$B$2,"fill=previous","Days=A")</f>
        <v>219.53800000000001</v>
      </c>
      <c r="F554">
        <f ca="1">_xll.BDH($A554,F$84,$B$2,$B$2,"Dir=V","Dts=H")</f>
        <v>210.48</v>
      </c>
      <c r="G554">
        <f ca="1">_xll.BDH($A554,G$84,$B$2,$B$2,"Dir=V","Dts=H")</f>
        <v>210.68</v>
      </c>
      <c r="H554">
        <f ca="1">_xll.BDH($A554,H$84,$B$2,$B$2,"Dir=V","Dts=H")</f>
        <v>206.07</v>
      </c>
      <c r="I554">
        <f ca="1">_xll.BDH($A554,I$84,$B$2,$B$2,"Dir=V","Dts=H")</f>
        <v>207.91</v>
      </c>
      <c r="J554">
        <f t="shared" ca="1" si="15"/>
        <v>236.66666666666666</v>
      </c>
      <c r="K554">
        <f t="shared" ca="1" si="16"/>
        <v>235</v>
      </c>
      <c r="L554" t="str">
        <f ca="1">_xll.BDS(A554,"BEST_ANALYST_RECS_BULK","headers=n","startrow",MATCH(1,_xll.BDS(A554,"BEST_ANALYST_RECS_BULK","headers=n","endcol=9","startcol=9","array=t"),0),"endrow",MATCH(1,_xll.BDS(A554,"BEST_ANALYST_RECS_BULK","headers=n","endcol=9","startcol=9","array=t"),0),"cols=10;rows=1")</f>
        <v>DZ Bank AG Research</v>
      </c>
      <c r="M554" t="s">
        <v>582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46.4</v>
      </c>
      <c r="W554" t="str">
        <f ca="1">_xll.BDS(A554,"BEST_ANALYST_RECS_BULK","headers=n","startrow",MATCH(2,_xll.BDS(A554,"BEST_ANALYST_RECS_BULK","headers=n","endcol=9","startcol=9","array=t"),0),"endrow",MATCH(2,_xll.BDS(A554,"BEST_ANALYST_RECS_BULK","headers=n","endcol=9","startcol=9","array=t"),0),"cols=10;rows=1")</f>
        <v>Nykredit Bank</v>
      </c>
      <c r="X554" t="s">
        <v>2181</v>
      </c>
      <c r="Y554" t="s">
        <v>126</v>
      </c>
      <c r="Z554">
        <v>5</v>
      </c>
      <c r="AA554" t="s">
        <v>124</v>
      </c>
      <c r="AB554">
        <v>250</v>
      </c>
      <c r="AC554" t="s">
        <v>125</v>
      </c>
      <c r="AD554" s="2">
        <v>45707</v>
      </c>
      <c r="AE554">
        <v>2</v>
      </c>
      <c r="AF554">
        <v>43.41</v>
      </c>
      <c r="AH554" t="str">
        <f ca="1">_xll.BDS(A554,"BEST_ANALYST_RECS_BULK","headers=n","startrow",MATCH(3,_xll.BDS(A554,"BEST_ANALYST_RECS_BULK","headers=n","endcol=9","startcol=9","array=t"),0),"endrow",MATCH(3,_xll.BDS(A554,"BEST_ANALYST_RECS_BULK","headers=n","endcol=9","startcol=9","array=t"),0),"cols=10;rows=1")</f>
        <v>HSBC</v>
      </c>
      <c r="AI554" t="s">
        <v>2229</v>
      </c>
      <c r="AJ554" t="s">
        <v>126</v>
      </c>
      <c r="AK554">
        <v>5</v>
      </c>
      <c r="AL554" t="s">
        <v>124</v>
      </c>
      <c r="AM554">
        <v>212</v>
      </c>
      <c r="AN554" t="s">
        <v>125</v>
      </c>
      <c r="AO554" s="2">
        <v>45695</v>
      </c>
      <c r="AP554">
        <v>3</v>
      </c>
      <c r="AQ554">
        <v>41.85</v>
      </c>
    </row>
    <row r="555" spans="1:43" x14ac:dyDescent="0.25">
      <c r="A555" t="s">
        <v>221</v>
      </c>
      <c r="B555">
        <f ca="1">_xll.BDH(A555,"BEST_EPS",$B$2,$B$2,"BEST_FPERIOD_OVERRIDE=1bf","fill=previous","Days=A")</f>
        <v>5.7720000000000002</v>
      </c>
      <c r="C555">
        <f ca="1">_xll.BDH(A555,"BEST_EPS",$B$2,$B$2,"BEST_FPERIOD_OVERRIDE=2bf","fill=previous","Days=A")</f>
        <v>7.1929999999999996</v>
      </c>
      <c r="D555" t="str">
        <f ca="1">_xll.BDH(A555,"BEST_EPS",$B$2,$B$2,"BEST_FPERIOD_OVERRIDE=3bf","fill=previous","Days=A")</f>
        <v>#N/A N/A</v>
      </c>
      <c r="E555">
        <f ca="1">_xll.BDH(A555,"BEST_TARGET_PRICE",$B$2,$B$2,"fill=previous","Days=A")</f>
        <v>204.92599999999999</v>
      </c>
      <c r="F555">
        <f ca="1">_xll.BDH($A555,F$84,$B$2,$B$2,"Dir=V","Dts=H")</f>
        <v>201.47</v>
      </c>
      <c r="G555">
        <f ca="1">_xll.BDH($A555,G$84,$B$2,$B$2,"Dir=V","Dts=H")</f>
        <v>202.59</v>
      </c>
      <c r="H555">
        <f ca="1">_xll.BDH($A555,H$84,$B$2,$B$2,"Dir=V","Dts=H")</f>
        <v>198.435</v>
      </c>
      <c r="I555">
        <f ca="1">_xll.BDH($A555,I$84,$B$2,$B$2,"Dir=V","Dts=H")</f>
        <v>199.98</v>
      </c>
      <c r="J555">
        <f t="shared" ca="1" si="15"/>
        <v>257</v>
      </c>
      <c r="K555">
        <f t="shared" ca="1" si="16"/>
        <v>230</v>
      </c>
      <c r="L555" t="str">
        <f ca="1">_xll.BDS(A555,"BEST_ANALYST_RECS_BULK","headers=n","startrow",MATCH(1,_xll.BDS(A555,"BEST_ANALYST_RECS_BULK","headers=n","endcol=9","startcol=9","array=t"),0),"endrow",MATCH(1,_xll.BDS(A555,"BEST_ANALYST_RECS_BULK","headers=n","endcol=9","startcol=9","array=t"),0),"cols=10;rows=1")</f>
        <v>Benchmark Co., LLC</v>
      </c>
      <c r="M555" t="s">
        <v>2134</v>
      </c>
      <c r="N555" t="s">
        <v>126</v>
      </c>
      <c r="O555">
        <v>5</v>
      </c>
      <c r="P555" t="s">
        <v>124</v>
      </c>
      <c r="Q555">
        <v>230</v>
      </c>
      <c r="R555" t="s">
        <v>132</v>
      </c>
      <c r="S555" s="2">
        <v>45698</v>
      </c>
      <c r="T555">
        <v>1</v>
      </c>
      <c r="U555">
        <v>26.05</v>
      </c>
      <c r="W555" t="str">
        <f ca="1">_xll.BDS(A555,"BEST_ANALYST_RECS_BULK","headers=n","startrow",MATCH(2,_xll.BDS(A555,"BEST_ANALYST_RECS_BULK","headers=n","endcol=9","startcol=9","array=t"),0),"endrow",MATCH(2,_xll.BDS(A555,"BEST_ANALYST_RECS_BULK","headers=n","endcol=9","startcol=9","array=t"),0),"cols=10;rows=1")</f>
        <v>Evercore ISI</v>
      </c>
      <c r="X555" t="s">
        <v>1527</v>
      </c>
      <c r="Y555" t="s">
        <v>123</v>
      </c>
      <c r="Z555">
        <v>5</v>
      </c>
      <c r="AA555" t="s">
        <v>124</v>
      </c>
      <c r="AB555">
        <v>284</v>
      </c>
      <c r="AC555" t="s">
        <v>132</v>
      </c>
      <c r="AD555" s="2">
        <v>45709</v>
      </c>
      <c r="AE555">
        <v>2</v>
      </c>
      <c r="AF555">
        <v>24.03</v>
      </c>
      <c r="AH555" t="str">
        <f ca="1">_xll.BDS(A555,"BEST_ANALYST_RECS_BULK","headers=n","startrow",MATCH(3,_xll.BDS(A555,"BEST_ANALYST_RECS_BULK","headers=n","endcol=9","startcol=9","array=t"),0),"endrow",MATCH(3,_xll.BDS(A555,"BEST_ANALYST_RECS_BULK","headers=n","endcol=9","startcol=9","array=t"),0),"cols=10;rows=1")</f>
        <v>Cathay Securities Corp., Taipei</v>
      </c>
      <c r="AI555" t="s">
        <v>2227</v>
      </c>
      <c r="AJ555" t="s">
        <v>2153</v>
      </c>
      <c r="AK555">
        <v>4</v>
      </c>
      <c r="AL555" t="s">
        <v>135</v>
      </c>
      <c r="AM555" t="s">
        <v>143</v>
      </c>
      <c r="AN555" t="s">
        <v>125</v>
      </c>
      <c r="AO555" s="2">
        <v>45513</v>
      </c>
      <c r="AP555">
        <v>3</v>
      </c>
      <c r="AQ555">
        <v>5.91</v>
      </c>
    </row>
    <row r="556" spans="1:43" x14ac:dyDescent="0.25">
      <c r="A556" t="s">
        <v>702</v>
      </c>
      <c r="B556">
        <f ca="1">_xll.BDH(A556,"BEST_EPS",$B$2,$B$2,"BEST_FPERIOD_OVERRIDE=1bf","fill=previous","Days=A")</f>
        <v>6.2089999999999996</v>
      </c>
      <c r="C556">
        <f ca="1">_xll.BDH(A556,"BEST_EPS",$B$2,$B$2,"BEST_FPERIOD_OVERRIDE=2bf","fill=previous","Days=A")</f>
        <v>7.03</v>
      </c>
      <c r="D556">
        <f ca="1">_xll.BDH(A556,"BEST_EPS",$B$2,$B$2,"BEST_FPERIOD_OVERRIDE=3bf","fill=previous","Days=A")</f>
        <v>7.7220000000000004</v>
      </c>
      <c r="E556">
        <f ca="1">_xll.BDH(A556,"BEST_TARGET_PRICE",$B$2,$B$2,"fill=previous","Days=A")</f>
        <v>90.063000000000002</v>
      </c>
      <c r="F556">
        <f ca="1">_xll.BDH($A556,F$84,$B$2,$B$2,"Dir=V","Dts=H")</f>
        <v>72.819999999999993</v>
      </c>
      <c r="G556">
        <f ca="1">_xll.BDH($A556,G$84,$B$2,$B$2,"Dir=V","Dts=H")</f>
        <v>73.52</v>
      </c>
      <c r="H556">
        <f ca="1">_xll.BDH($A556,H$84,$B$2,$B$2,"Dir=V","Dts=H")</f>
        <v>72.53</v>
      </c>
      <c r="I556">
        <f ca="1">_xll.BDH($A556,I$84,$B$2,$B$2,"Dir=V","Dts=H")</f>
        <v>73.239999999999995</v>
      </c>
      <c r="J556">
        <f t="shared" ca="1" si="15"/>
        <v>64</v>
      </c>
      <c r="K556">
        <f t="shared" ca="1" si="16"/>
        <v>64</v>
      </c>
      <c r="L556" t="str">
        <f ca="1">_xll.BDS(A556,"BEST_ANALYST_RECS_BULK","headers=n","startrow",MATCH(1,_xll.BDS(A556,"BEST_ANALYST_RECS_BULK","headers=n","endcol=9","startcol=9","array=t"),0),"endrow",MATCH(1,_xll.BDS(A556,"BEST_ANALYST_RECS_BULK","headers=n","endcol=9","startcol=9","array=t"),0),"cols=10;rows=1")</f>
        <v>ISS-EVA</v>
      </c>
      <c r="M556" t="s">
        <v>157</v>
      </c>
      <c r="N556" t="s">
        <v>315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16.100000000000001</v>
      </c>
      <c r="W556" t="e">
        <f ca="1">_xll.BDS(A556,"BEST_ANALYST_RECS_BULK","headers=n","startrow",MATCH(2,_xll.BDS(A556,"BEST_ANALYST_RECS_BULK","headers=n","endcol=9","startcol=9","array=t"),0),"endrow",MATCH(2,_xll.BDS(A556,"BEST_ANALYST_RECS_BULK","headers=n","endcol=9","startcol=9","array=t"),0),"cols=10;rows=1")</f>
        <v>#N/A</v>
      </c>
      <c r="X556" t="s">
        <v>157</v>
      </c>
      <c r="Y556" t="s">
        <v>196</v>
      </c>
      <c r="Z556">
        <v>1</v>
      </c>
      <c r="AA556" t="s">
        <v>139</v>
      </c>
      <c r="AB556">
        <v>64</v>
      </c>
      <c r="AC556" t="s">
        <v>132</v>
      </c>
      <c r="AD556" s="2">
        <v>45693</v>
      </c>
      <c r="AE556">
        <v>2</v>
      </c>
      <c r="AF556">
        <v>15.59</v>
      </c>
      <c r="AH556" t="str">
        <f ca="1">_xll.BDS(A556,"BEST_ANALYST_RECS_BULK","headers=n","startrow",MATCH(3,_xll.BDS(A556,"BEST_ANALYST_RECS_BULK","headers=n","endcol=9","startcol=9","array=t"),0),"endrow",MATCH(3,_xll.BDS(A556,"BEST_ANALYST_RECS_BULK","headers=n","endcol=9","startcol=9","array=t"),0),"cols=10;rows=1")</f>
        <v>Zacks</v>
      </c>
      <c r="AI556" t="s">
        <v>157</v>
      </c>
      <c r="AJ556" t="s">
        <v>196</v>
      </c>
      <c r="AK556">
        <v>1</v>
      </c>
      <c r="AL556" t="s">
        <v>139</v>
      </c>
      <c r="AM556">
        <v>64</v>
      </c>
      <c r="AN556" t="s">
        <v>132</v>
      </c>
      <c r="AO556" s="2">
        <v>45693</v>
      </c>
      <c r="AP556">
        <v>3</v>
      </c>
      <c r="AQ556">
        <v>13.8</v>
      </c>
    </row>
    <row r="557" spans="1:43" x14ac:dyDescent="0.25">
      <c r="A557" t="s">
        <v>595</v>
      </c>
      <c r="B557">
        <f ca="1">_xll.BDH(A557,"BEST_EPS",$B$2,$B$2,"BEST_FPERIOD_OVERRIDE=1bf","fill=previous","Days=A")</f>
        <v>11.218</v>
      </c>
      <c r="C557">
        <f ca="1">_xll.BDH(A557,"BEST_EPS",$B$2,$B$2,"BEST_FPERIOD_OVERRIDE=2bf","fill=previous","Days=A")</f>
        <v>12.564</v>
      </c>
      <c r="D557">
        <f ca="1">_xll.BDH(A557,"BEST_EPS",$B$2,$B$2,"BEST_FPERIOD_OVERRIDE=3bf","fill=previous","Days=A")</f>
        <v>13.936</v>
      </c>
      <c r="E557">
        <f ca="1">_xll.BDH(A557,"BEST_TARGET_PRICE",$B$2,$B$2,"fill=previous","Days=A")</f>
        <v>707.27800000000002</v>
      </c>
      <c r="F557">
        <f ca="1">_xll.BDH($A557,F$84,$B$2,$B$2,"Dir=V","Dts=H")</f>
        <v>612.5</v>
      </c>
      <c r="G557">
        <f ca="1">_xll.BDH($A557,G$84,$B$2,$B$2,"Dir=V","Dts=H")</f>
        <v>621.755</v>
      </c>
      <c r="H557">
        <f ca="1">_xll.BDH($A557,H$84,$B$2,$B$2,"Dir=V","Dts=H")</f>
        <v>609.245</v>
      </c>
      <c r="I557">
        <f ca="1">_xll.BDH($A557,I$84,$B$2,$B$2,"Dir=V","Dts=H")</f>
        <v>615.83000000000004</v>
      </c>
      <c r="J557">
        <f t="shared" ca="1" si="15"/>
        <v>696.02333333333343</v>
      </c>
      <c r="K557">
        <f t="shared" ca="1" si="16"/>
        <v>798.07</v>
      </c>
      <c r="L557" t="str">
        <f ca="1">_xll.BDS(A557,"BEST_ANALYST_RECS_BULK","headers=n","startrow",MATCH(1,_xll.BDS(A557,"BEST_ANALYST_RECS_BULK","headers=n","endcol=9","startcol=9","array=t"),0),"endrow",MATCH(1,_xll.BDS(A557,"BEST_ANALYST_RECS_BULK","headers=n","endcol=9","startcol=9","array=t"),0),"cols=10;rows=1")</f>
        <v>Sadif Investment Analytics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44.03</v>
      </c>
      <c r="W557" t="str">
        <f ca="1">_xll.BDS(A557,"BEST_ANALYST_RECS_BULK","headers=n","startrow",MATCH(2,_xll.BDS(A557,"BEST_ANALYST_RECS_BULK","headers=n","endcol=9","startcol=9","array=t"),0),"endrow",MATCH(2,_xll.BDS(A557,"BEST_ANALYST_RECS_BULK","headers=n","endcol=9","startcol=9","array=t"),0),"cols=10;rows=1")</f>
        <v>Truist Securities</v>
      </c>
      <c r="X557" t="s">
        <v>2267</v>
      </c>
      <c r="Y557" t="s">
        <v>126</v>
      </c>
      <c r="Z557">
        <v>5</v>
      </c>
      <c r="AA557" t="s">
        <v>124</v>
      </c>
      <c r="AB557">
        <v>775</v>
      </c>
      <c r="AC557" t="s">
        <v>125</v>
      </c>
      <c r="AD557" s="2">
        <v>45706</v>
      </c>
      <c r="AE557">
        <v>2</v>
      </c>
      <c r="AF557">
        <v>40.25</v>
      </c>
      <c r="AH557" t="str">
        <f ca="1">_xll.BDS(A557,"BEST_ANALYST_RECS_BULK","headers=n","startrow",MATCH(3,_xll.BDS(A557,"BEST_ANALYST_RECS_BULK","headers=n","endcol=9","startcol=9","array=t"),0),"endrow",MATCH(3,_xll.BDS(A557,"BEST_ANALYST_RECS_BULK","headers=n","endcol=9","startcol=9","array=t"),0),"cols=10;rows=1")</f>
        <v>Wells Fargo</v>
      </c>
      <c r="AI557" t="s">
        <v>1476</v>
      </c>
      <c r="AJ557" t="s">
        <v>181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28.82</v>
      </c>
    </row>
    <row r="558" spans="1:43" x14ac:dyDescent="0.25">
      <c r="A558" t="s">
        <v>701</v>
      </c>
      <c r="B558">
        <f ca="1">_xll.BDH(A558,"BEST_EPS",$B$2,$B$2,"BEST_FPERIOD_OVERRIDE=1bf","fill=previous","Days=A")</f>
        <v>13.397</v>
      </c>
      <c r="C558">
        <f ca="1">_xll.BDH(A558,"BEST_EPS",$B$2,$B$2,"BEST_FPERIOD_OVERRIDE=2bf","fill=previous","Days=A")</f>
        <v>15.090999999999999</v>
      </c>
      <c r="D558">
        <f ca="1">_xll.BDH(A558,"BEST_EPS",$B$2,$B$2,"BEST_FPERIOD_OVERRIDE=3bf","fill=previous","Days=A")</f>
        <v>15.544</v>
      </c>
      <c r="E558">
        <f ca="1">_xll.BDH(A558,"BEST_TARGET_PRICE",$B$2,$B$2,"fill=previous","Days=A")</f>
        <v>130.19200000000001</v>
      </c>
      <c r="F558">
        <f ca="1">_xll.BDH($A558,F$84,$B$2,$B$2,"Dir=V","Dts=H")</f>
        <v>97.95</v>
      </c>
      <c r="G558">
        <f ca="1">_xll.BDH($A558,G$84,$B$2,$B$2,"Dir=V","Dts=H")</f>
        <v>98.32</v>
      </c>
      <c r="H558">
        <f ca="1">_xll.BDH($A558,H$84,$B$2,$B$2,"Dir=V","Dts=H")</f>
        <v>93.75</v>
      </c>
      <c r="I558">
        <f ca="1">_xll.BDH($A558,I$84,$B$2,$B$2,"Dir=V","Dts=H")</f>
        <v>96.58</v>
      </c>
      <c r="J558">
        <f t="shared" ca="1" si="15"/>
        <v>136.53333333333333</v>
      </c>
      <c r="K558">
        <f t="shared" ca="1" si="16"/>
        <v>127</v>
      </c>
      <c r="L558" t="str">
        <f ca="1">_xll.BDS(A558,"BEST_ANALYST_RECS_BULK","headers=n","startrow",MATCH(1,_xll.BDS(A558,"BEST_ANALYST_RECS_BULK","headers=n","endcol=9","startcol=9","array=t"),0),"endrow",MATCH(1,_xll.BDS(A558,"BEST_ANALYST_RECS_BULK","headers=n","endcol=9","startcol=9","array=t"),0),"cols=10;rows=1")</f>
        <v>Bernstein</v>
      </c>
      <c r="M558" t="s">
        <v>1455</v>
      </c>
      <c r="N558" t="s">
        <v>123</v>
      </c>
      <c r="O558">
        <v>5</v>
      </c>
      <c r="P558" t="s">
        <v>124</v>
      </c>
      <c r="Q558">
        <v>115</v>
      </c>
      <c r="R558" t="s">
        <v>125</v>
      </c>
      <c r="S558" s="2">
        <v>45713</v>
      </c>
      <c r="T558">
        <v>1</v>
      </c>
      <c r="U558">
        <v>114.83</v>
      </c>
      <c r="W558" t="str">
        <f ca="1">_xll.BDS(A558,"BEST_ANALYST_RECS_BULK","headers=n","startrow",MATCH(2,_xll.BDS(A558,"BEST_ANALYST_RECS_BULK","headers=n","endcol=9","startcol=9","array=t"),0),"endrow",MATCH(2,_xll.BDS(A558,"BEST_ANALYST_RECS_BULK","headers=n","endcol=9","startcol=9","array=t"),0),"cols=10;rows=1")</f>
        <v>Jefferies</v>
      </c>
      <c r="X558" t="s">
        <v>1505</v>
      </c>
      <c r="Y558" t="s">
        <v>126</v>
      </c>
      <c r="Z558">
        <v>5</v>
      </c>
      <c r="AA558" t="s">
        <v>124</v>
      </c>
      <c r="AB558">
        <v>154</v>
      </c>
      <c r="AC558" t="s">
        <v>125</v>
      </c>
      <c r="AD558" s="2">
        <v>45683</v>
      </c>
      <c r="AE558">
        <v>2</v>
      </c>
      <c r="AF558">
        <v>93.07</v>
      </c>
      <c r="AH558" t="str">
        <f ca="1">_xll.BDS(A558,"BEST_ANALYST_RECS_BULK","headers=n","startrow",MATCH(3,_xll.BDS(A558,"BEST_ANALYST_RECS_BULK","headers=n","endcol=9","startcol=9","array=t"),0),"endrow",MATCH(3,_xll.BDS(A558,"BEST_ANALYST_RECS_BULK","headers=n","endcol=9","startcol=9","array=t"),0),"cols=10;rows=1")</f>
        <v>HSBC</v>
      </c>
      <c r="AI558" t="s">
        <v>2159</v>
      </c>
      <c r="AJ558" t="s">
        <v>126</v>
      </c>
      <c r="AK558">
        <v>5</v>
      </c>
      <c r="AL558" t="s">
        <v>124</v>
      </c>
      <c r="AM558">
        <v>128.6</v>
      </c>
      <c r="AN558" t="s">
        <v>125</v>
      </c>
      <c r="AO558" s="2">
        <v>45680</v>
      </c>
      <c r="AP558">
        <v>3</v>
      </c>
      <c r="AQ558">
        <v>85.45</v>
      </c>
    </row>
    <row r="559" spans="1:43" x14ac:dyDescent="0.25">
      <c r="A559" t="s">
        <v>248</v>
      </c>
      <c r="B559">
        <f ca="1">_xll.BDH(A559,"BEST_EPS",$B$2,$B$2,"BEST_FPERIOD_OVERRIDE=1bf","fill=previous","Days=A")</f>
        <v>2.78</v>
      </c>
      <c r="C559">
        <f ca="1">_xll.BDH(A559,"BEST_EPS",$B$2,$B$2,"BEST_FPERIOD_OVERRIDE=2bf","fill=previous","Days=A")</f>
        <v>3.66</v>
      </c>
      <c r="D559">
        <f ca="1">_xll.BDH(A559,"BEST_EPS",$B$2,$B$2,"BEST_FPERIOD_OVERRIDE=3bf","fill=previous","Days=A")</f>
        <v>4.68</v>
      </c>
      <c r="E559">
        <f ca="1">_xll.BDH(A559,"BEST_TARGET_PRICE",$B$2,$B$2,"fill=previous","Days=A")</f>
        <v>89.685000000000002</v>
      </c>
      <c r="F559">
        <f ca="1">_xll.BDH($A559,F$84,$B$2,$B$2,"Dir=V","Dts=H")</f>
        <v>76.36</v>
      </c>
      <c r="G559">
        <f ca="1">_xll.BDH($A559,G$84,$B$2,$B$2,"Dir=V","Dts=H")</f>
        <v>76.37</v>
      </c>
      <c r="H559">
        <f ca="1">_xll.BDH($A559,H$84,$B$2,$B$2,"Dir=V","Dts=H")</f>
        <v>73.53</v>
      </c>
      <c r="I559">
        <f ca="1">_xll.BDH($A559,I$84,$B$2,$B$2,"Dir=V","Dts=H")</f>
        <v>74.95</v>
      </c>
      <c r="J559">
        <f t="shared" ca="1" si="15"/>
        <v>90.033333333333346</v>
      </c>
      <c r="K559">
        <f t="shared" ca="1" si="16"/>
        <v>89.1</v>
      </c>
      <c r="L559" t="str">
        <f ca="1">_xll.BDS(A559,"BEST_ANALYST_RECS_BULK","headers=n","startrow",MATCH(1,_xll.BDS(A559,"BEST_ANALYST_RECS_BULK","headers=n","endcol=9","startcol=9","array=t"),0),"endrow",MATCH(1,_xll.BDS(A559,"BEST_ANALYST_RECS_BULK","headers=n","endcol=9","startcol=9","array=t"),0),"cols=10;rows=1")</f>
        <v>Baptista Research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20.16</v>
      </c>
      <c r="W559" t="str">
        <f ca="1">_xll.BDS(A559,"BEST_ANALYST_RECS_BULK","headers=n","startrow",MATCH(2,_xll.BDS(A559,"BEST_ANALYST_RECS_BULK","headers=n","endcol=9","startcol=9","array=t"),0),"endrow",MATCH(2,_xll.BDS(A559,"BEST_ANALYST_RECS_BULK","headers=n","endcol=9","startcol=9","array=t"),0),"cols=10;rows=1")</f>
        <v>Fubon Securities</v>
      </c>
      <c r="X559" t="s">
        <v>2189</v>
      </c>
      <c r="Y559" t="s">
        <v>126</v>
      </c>
      <c r="Z559">
        <v>5</v>
      </c>
      <c r="AA559" t="s">
        <v>124</v>
      </c>
      <c r="AB559">
        <v>90</v>
      </c>
      <c r="AC559" t="s">
        <v>141</v>
      </c>
      <c r="AD559" s="2">
        <v>45694</v>
      </c>
      <c r="AE559">
        <v>2</v>
      </c>
      <c r="AF559">
        <v>10.18</v>
      </c>
      <c r="AH559" t="str">
        <f ca="1">_xll.BDS(A559,"BEST_ANALYST_RECS_BULK","headers=n","startrow",MATCH(3,_xll.BDS(A559,"BEST_ANALYST_RECS_BULK","headers=n","endcol=9","startcol=9","array=t"),0),"endrow",MATCH(3,_xll.BDS(A559,"BEST_ANALYST_RECS_BULK","headers=n","endcol=9","startcol=9","array=t"),0),"cols=10;rows=1")</f>
        <v>Gordon Haskett</v>
      </c>
      <c r="AI559" t="s">
        <v>2190</v>
      </c>
      <c r="AJ559" t="s">
        <v>126</v>
      </c>
      <c r="AK559">
        <v>5</v>
      </c>
      <c r="AL559" t="s">
        <v>124</v>
      </c>
      <c r="AM559">
        <v>91</v>
      </c>
      <c r="AN559" t="s">
        <v>132</v>
      </c>
      <c r="AO559" s="2">
        <v>45693</v>
      </c>
      <c r="AP559">
        <v>3</v>
      </c>
      <c r="AQ559">
        <v>6.07</v>
      </c>
    </row>
    <row r="560" spans="1:43" x14ac:dyDescent="0.25">
      <c r="A560" t="s">
        <v>712</v>
      </c>
      <c r="B560">
        <f ca="1">_xll.BDH(A560,"BEST_EPS",$B$2,$B$2,"BEST_FPERIOD_OVERRIDE=1bf","fill=previous","Days=A")</f>
        <v>0.58499999999999996</v>
      </c>
      <c r="C560">
        <f ca="1">_xll.BDH(A560,"BEST_EPS",$B$2,$B$2,"BEST_FPERIOD_OVERRIDE=2bf","fill=previous","Days=A")</f>
        <v>0.65300000000000002</v>
      </c>
      <c r="D560">
        <f ca="1">_xll.BDH(A560,"BEST_EPS",$B$2,$B$2,"BEST_FPERIOD_OVERRIDE=3bf","fill=previous","Days=A")</f>
        <v>0.77900000000000003</v>
      </c>
      <c r="E560">
        <f ca="1">_xll.BDH(A560,"BEST_TARGET_PRICE",$B$2,$B$2,"fill=previous","Days=A")</f>
        <v>46.292999999999999</v>
      </c>
      <c r="F560">
        <f ca="1">_xll.BDH($A560,F$84,$B$2,$B$2,"Dir=V","Dts=H")</f>
        <v>43.23</v>
      </c>
      <c r="G560">
        <f ca="1">_xll.BDH($A560,G$84,$B$2,$B$2,"Dir=V","Dts=H")</f>
        <v>44.26</v>
      </c>
      <c r="H560">
        <f ca="1">_xll.BDH($A560,H$84,$B$2,$B$2,"Dir=V","Dts=H")</f>
        <v>43.21</v>
      </c>
      <c r="I560">
        <f ca="1">_xll.BDH($A560,I$84,$B$2,$B$2,"Dir=V","Dts=H")</f>
        <v>43.79</v>
      </c>
      <c r="J560">
        <f t="shared" ca="1" si="15"/>
        <v>46.666666666666664</v>
      </c>
      <c r="K560">
        <f t="shared" ca="1" si="16"/>
        <v>50</v>
      </c>
      <c r="L560" t="str">
        <f ca="1">_xll.BDS(A560,"BEST_ANALYST_RECS_BULK","headers=n","startrow",MATCH(1,_xll.BDS(A560,"BEST_ANALYST_RECS_BULK","headers=n","endcol=9","startcol=9","array=t"),0),"endrow",MATCH(1,_xll.BDS(A560,"BEST_ANALYST_RECS_BULK","headers=n","endcol=9","startcol=9","array=t"),0),"cols=10;rows=1")</f>
        <v>Wedbush</v>
      </c>
      <c r="M560" t="s">
        <v>1533</v>
      </c>
      <c r="N560" t="s">
        <v>123</v>
      </c>
      <c r="O560">
        <v>5</v>
      </c>
      <c r="P560" t="s">
        <v>124</v>
      </c>
      <c r="Q560">
        <v>50</v>
      </c>
      <c r="R560" t="s">
        <v>132</v>
      </c>
      <c r="S560" s="2">
        <v>45698</v>
      </c>
      <c r="T560">
        <v>1</v>
      </c>
      <c r="U560">
        <v>25.62</v>
      </c>
      <c r="W560" t="str">
        <f ca="1">_xll.BDS(A560,"BEST_ANALYST_RECS_BULK","headers=n","startrow",MATCH(2,_xll.BDS(A560,"BEST_ANALYST_RECS_BULK","headers=n","endcol=9","startcol=9","array=t"),0),"endrow",MATCH(2,_xll.BDS(A560,"BEST_ANALYST_RECS_BULK","headers=n","endcol=9","startcol=9","array=t"),0),"cols=10;rows=1")</f>
        <v>Jefferies</v>
      </c>
      <c r="X560" t="s">
        <v>1477</v>
      </c>
      <c r="Y560" t="s">
        <v>142</v>
      </c>
      <c r="Z560">
        <v>3</v>
      </c>
      <c r="AA560" t="s">
        <v>124</v>
      </c>
      <c r="AB560">
        <v>45</v>
      </c>
      <c r="AC560" t="s">
        <v>125</v>
      </c>
      <c r="AD560" s="2">
        <v>45712</v>
      </c>
      <c r="AE560">
        <v>2</v>
      </c>
      <c r="AF560">
        <v>24.94</v>
      </c>
      <c r="AH560" t="str">
        <f ca="1">_xll.BDS(A560,"BEST_ANALYST_RECS_BULK","headers=n","startrow",MATCH(3,_xll.BDS(A560,"BEST_ANALYST_RECS_BULK","headers=n","endcol=9","startcol=9","array=t"),0),"endrow",MATCH(3,_xll.BDS(A560,"BEST_ANALYST_RECS_BULK","headers=n","endcol=9","startcol=9","array=t"),0),"cols=10;rows=1")</f>
        <v>Wells Fargo</v>
      </c>
      <c r="AI560" t="s">
        <v>1331</v>
      </c>
      <c r="AJ560" t="s">
        <v>136</v>
      </c>
      <c r="AK560">
        <v>5</v>
      </c>
      <c r="AL560" t="s">
        <v>124</v>
      </c>
      <c r="AM560">
        <v>45</v>
      </c>
      <c r="AN560" t="s">
        <v>125</v>
      </c>
      <c r="AO560" s="2">
        <v>45693</v>
      </c>
      <c r="AP560">
        <v>3</v>
      </c>
      <c r="AQ560">
        <v>20.8</v>
      </c>
    </row>
    <row r="561" spans="1:43" x14ac:dyDescent="0.25">
      <c r="A561" t="s">
        <v>713</v>
      </c>
      <c r="B561">
        <f ca="1">_xll.BDH(A561,"BEST_EPS",$B$2,$B$2,"BEST_FPERIOD_OVERRIDE=1bf","fill=previous","Days=A")</f>
        <v>18.257000000000001</v>
      </c>
      <c r="C561">
        <f ca="1">_xll.BDH(A561,"BEST_EPS",$B$2,$B$2,"BEST_FPERIOD_OVERRIDE=2bf","fill=previous","Days=A")</f>
        <v>20.18</v>
      </c>
      <c r="D561">
        <f ca="1">_xll.BDH(A561,"BEST_EPS",$B$2,$B$2,"BEST_FPERIOD_OVERRIDE=3bf","fill=previous","Days=A")</f>
        <v>22.576000000000001</v>
      </c>
      <c r="E561">
        <f ca="1">_xll.BDH(A561,"BEST_TARGET_PRICE",$B$2,$B$2,"fill=previous","Days=A")</f>
        <v>224.77799999999999</v>
      </c>
      <c r="F561">
        <f ca="1">_xll.BDH($A561,F$84,$B$2,$B$2,"Dir=V","Dts=H")</f>
        <v>181.8</v>
      </c>
      <c r="G561">
        <f ca="1">_xll.BDH($A561,G$84,$B$2,$B$2,"Dir=V","Dts=H")</f>
        <v>189.61</v>
      </c>
      <c r="H561">
        <f ca="1">_xll.BDH($A561,H$84,$B$2,$B$2,"Dir=V","Dts=H")</f>
        <v>181.8</v>
      </c>
      <c r="I561">
        <f ca="1">_xll.BDH($A561,I$84,$B$2,$B$2,"Dir=V","Dts=H")</f>
        <v>189.01</v>
      </c>
      <c r="J561">
        <f t="shared" ca="1" si="15"/>
        <v>214.04</v>
      </c>
      <c r="K561">
        <f t="shared" ca="1" si="16"/>
        <v>205.12</v>
      </c>
      <c r="L561" t="str">
        <f ca="1">_xll.BDS(A561,"BEST_ANALYST_RECS_BULK","headers=n","startrow",MATCH(1,_xll.BDS(A561,"BEST_ANALYST_RECS_BULK","headers=n","endcol=9","startcol=9","array=t"),0),"endrow",MATCH(1,_xll.BDS(A561,"BEST_ANALYST_RECS_BULK","headers=n","endcol=9","startcol=9","array=t"),0),"cols=10;rows=1")</f>
        <v>Sadif Investment Analytics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375</v>
      </c>
      <c r="S561" s="2">
        <v>45688</v>
      </c>
      <c r="T561">
        <v>1</v>
      </c>
      <c r="U561">
        <v>15.23</v>
      </c>
      <c r="W561" t="str">
        <f ca="1">_xll.BDS(A561,"BEST_ANALYST_RECS_BULK","headers=n","startrow",MATCH(2,_xll.BDS(A561,"BEST_ANALYST_RECS_BULK","headers=n","endcol=9","startcol=9","array=t"),0),"endrow",MATCH(2,_xll.BDS(A561,"BEST_ANALYST_RECS_BULK","headers=n","endcol=9","startcol=9","array=t"),0),"cols=10;rows=1")</f>
        <v>Goldman Sachs</v>
      </c>
      <c r="X561" t="s">
        <v>1526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12.54</v>
      </c>
      <c r="AH561" t="str">
        <f ca="1">_xll.BDS(A561,"BEST_ANALYST_RECS_BULK","headers=n","startrow",MATCH(3,_xll.BDS(A561,"BEST_ANALYST_RECS_BULK","headers=n","endcol=9","startcol=9","array=t"),0),"endrow",MATCH(3,_xll.BDS(A561,"BEST_ANALYST_RECS_BULK","headers=n","endcol=9","startcol=9","array=t"),0),"cols=10;rows=1")</f>
        <v>Mizuho Securities</v>
      </c>
      <c r="AI561" t="s">
        <v>1361</v>
      </c>
      <c r="AJ561" t="s">
        <v>123</v>
      </c>
      <c r="AK561">
        <v>5</v>
      </c>
      <c r="AL561" t="s">
        <v>124</v>
      </c>
      <c r="AM561">
        <v>240</v>
      </c>
      <c r="AN561" t="s">
        <v>125</v>
      </c>
      <c r="AO561" s="2">
        <v>45712</v>
      </c>
      <c r="AP561">
        <v>3</v>
      </c>
      <c r="AQ561">
        <v>10.89</v>
      </c>
    </row>
    <row r="562" spans="1:43" x14ac:dyDescent="0.25">
      <c r="A562" t="s">
        <v>678</v>
      </c>
      <c r="B562">
        <f ca="1">_xll.BDH(A562,"BEST_EPS",$B$2,$B$2,"BEST_FPERIOD_OVERRIDE=1bf","fill=previous","Days=A")</f>
        <v>23.989000000000001</v>
      </c>
      <c r="C562">
        <f ca="1">_xll.BDH(A562,"BEST_EPS",$B$2,$B$2,"BEST_FPERIOD_OVERRIDE=2bf","fill=previous","Days=A")</f>
        <v>26.763000000000002</v>
      </c>
      <c r="D562">
        <f ca="1">_xll.BDH(A562,"BEST_EPS",$B$2,$B$2,"BEST_FPERIOD_OVERRIDE=3bf","fill=previous","Days=A")</f>
        <v>29.753</v>
      </c>
      <c r="E562">
        <f ca="1">_xll.BDH(A562,"BEST_TARGET_PRICE",$B$2,$B$2,"fill=previous","Days=A")</f>
        <v>461.14800000000002</v>
      </c>
      <c r="F562">
        <f ca="1">_xll.BDH($A562,F$84,$B$2,$B$2,"Dir=V","Dts=H")</f>
        <v>364.66</v>
      </c>
      <c r="G562">
        <f ca="1">_xll.BDH($A562,G$84,$B$2,$B$2,"Dir=V","Dts=H")</f>
        <v>369</v>
      </c>
      <c r="H562">
        <f ca="1">_xll.BDH($A562,H$84,$B$2,$B$2,"Dir=V","Dts=H")</f>
        <v>363.55500000000001</v>
      </c>
      <c r="I562">
        <f ca="1">_xll.BDH($A562,I$84,$B$2,$B$2,"Dir=V","Dts=H")</f>
        <v>365.7</v>
      </c>
      <c r="J562">
        <f t="shared" ca="1" si="15"/>
        <v>404.5</v>
      </c>
      <c r="K562">
        <f t="shared" ca="1" si="16"/>
        <v>370</v>
      </c>
      <c r="L562" t="str">
        <f ca="1">_xll.BDS(A562,"BEST_ANALYST_RECS_BULK","headers=n","startrow",MATCH(1,_xll.BDS(A562,"BEST_ANALYST_RECS_BULK","headers=n","endcol=9","startcol=9","array=t"),0),"endrow",MATCH(1,_xll.BDS(A562,"BEST_ANALYST_RECS_BULK","headers=n","endcol=9","startcol=9","array=t"),0),"cols=10;rows=1")</f>
        <v>Morningstar</v>
      </c>
      <c r="M562" t="s">
        <v>530</v>
      </c>
      <c r="N562" t="s">
        <v>142</v>
      </c>
      <c r="O562">
        <v>3</v>
      </c>
      <c r="P562" t="s">
        <v>135</v>
      </c>
      <c r="Q562">
        <v>370</v>
      </c>
      <c r="R562" t="s">
        <v>125</v>
      </c>
      <c r="S562" s="2">
        <v>45698</v>
      </c>
      <c r="T562">
        <v>1</v>
      </c>
      <c r="U562">
        <v>43.32</v>
      </c>
      <c r="W562" t="str">
        <f ca="1">_xll.BDS(A562,"BEST_ANALYST_RECS_BULK","headers=n","startrow",MATCH(2,_xll.BDS(A562,"BEST_ANALYST_RECS_BULK","headers=n","endcol=9","startcol=9","array=t"),0),"endrow",MATCH(2,_xll.BDS(A562,"BEST_ANALYST_RECS_BULK","headers=n","endcol=9","startcol=9","array=t"),0),"cols=10;rows=1")</f>
        <v>Hedgeye Risk Management</v>
      </c>
      <c r="X562" t="s">
        <v>2120</v>
      </c>
      <c r="Y562" t="s">
        <v>1408</v>
      </c>
      <c r="Z562">
        <v>1</v>
      </c>
      <c r="AA562" t="s">
        <v>124</v>
      </c>
      <c r="AB562" t="s">
        <v>143</v>
      </c>
      <c r="AC562" t="s">
        <v>125</v>
      </c>
      <c r="AD562" s="2">
        <v>45712</v>
      </c>
      <c r="AE562">
        <v>2</v>
      </c>
      <c r="AF562">
        <v>33.81</v>
      </c>
      <c r="AH562" t="str">
        <f ca="1">_xll.BDS(A562,"BEST_ANALYST_RECS_BULK","headers=n","startrow",MATCH(3,_xll.BDS(A562,"BEST_ANALYST_RECS_BULK","headers=n","endcol=9","startcol=9","array=t"),0),"endrow",MATCH(3,_xll.BDS(A562,"BEST_ANALYST_RECS_BULK","headers=n","endcol=9","startcol=9","array=t"),0),"cols=10;rows=1")</f>
        <v>Zacks</v>
      </c>
      <c r="AI562" t="s">
        <v>157</v>
      </c>
      <c r="AJ562" t="s">
        <v>138</v>
      </c>
      <c r="AK562">
        <v>3</v>
      </c>
      <c r="AL562" t="s">
        <v>124</v>
      </c>
      <c r="AM562">
        <v>386</v>
      </c>
      <c r="AN562" t="s">
        <v>132</v>
      </c>
      <c r="AO562" s="2">
        <v>45713</v>
      </c>
      <c r="AP562">
        <v>3</v>
      </c>
      <c r="AQ562">
        <v>6.56</v>
      </c>
    </row>
    <row r="563" spans="1:43" x14ac:dyDescent="0.25">
      <c r="A563" t="s">
        <v>166</v>
      </c>
      <c r="B563">
        <f ca="1">_xll.BDH(A563,"BEST_EPS",$B$2,$B$2,"BEST_FPERIOD_OVERRIDE=1bf","fill=previous","Days=A")</f>
        <v>30.309000000000001</v>
      </c>
      <c r="C563">
        <f ca="1">_xll.BDH(A563,"BEST_EPS",$B$2,$B$2,"BEST_FPERIOD_OVERRIDE=2bf","fill=previous","Days=A")</f>
        <v>34.146999999999998</v>
      </c>
      <c r="D563">
        <f ca="1">_xll.BDH(A563,"BEST_EPS",$B$2,$B$2,"BEST_FPERIOD_OVERRIDE=3bf","fill=previous","Days=A")</f>
        <v>38.813000000000002</v>
      </c>
      <c r="E563">
        <f ca="1">_xll.BDH(A563,"BEST_TARGET_PRICE",$B$2,$B$2,"fill=previous","Days=A")</f>
        <v>623.44399999999996</v>
      </c>
      <c r="F563">
        <f ca="1">_xll.BDH($A563,F$84,$B$2,$B$2,"Dir=V","Dts=H")</f>
        <v>460.77</v>
      </c>
      <c r="G563">
        <f ca="1">_xll.BDH($A563,G$84,$B$2,$B$2,"Dir=V","Dts=H")</f>
        <v>470.76</v>
      </c>
      <c r="H563">
        <f ca="1">_xll.BDH($A563,H$84,$B$2,$B$2,"Dir=V","Dts=H")</f>
        <v>450.07</v>
      </c>
      <c r="I563">
        <f ca="1">_xll.BDH($A563,I$84,$B$2,$B$2,"Dir=V","Dts=H")</f>
        <v>470.38</v>
      </c>
      <c r="J563">
        <f t="shared" ca="1" si="15"/>
        <v>609</v>
      </c>
      <c r="K563">
        <f t="shared" ca="1" si="16"/>
        <v>595</v>
      </c>
      <c r="L563" t="str">
        <f ca="1">_xll.BDS(A563,"BEST_ANALYST_RECS_BULK","headers=n","startrow",MATCH(1,_xll.BDS(A563,"BEST_ANALYST_RECS_BULK","headers=n","endcol=9","startcol=9","array=t"),0),"endrow",MATCH(1,_xll.BDS(A563,"BEST_ANALYST_RECS_BULK","headers=n","endcol=9","startcol=9","array=t"),0),"cols=10;rows=1")</f>
        <v>HSBC</v>
      </c>
      <c r="M563" t="s">
        <v>1517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15.31</v>
      </c>
      <c r="W563" t="str">
        <f ca="1">_xll.BDS(A563,"BEST_ANALYST_RECS_BULK","headers=n","startrow",MATCH(2,_xll.BDS(A563,"BEST_ANALYST_RECS_BULK","headers=n","endcol=9","startcol=9","array=t"),0),"endrow",MATCH(2,_xll.BDS(A563,"BEST_ANALYST_RECS_BULK","headers=n","endcol=9","startcol=9","array=t"),0),"cols=10;rows=1")</f>
        <v>ISS-EVA</v>
      </c>
      <c r="X563" t="s">
        <v>157</v>
      </c>
      <c r="Y563" t="s">
        <v>147</v>
      </c>
      <c r="Z563">
        <v>1</v>
      </c>
      <c r="AA563" t="s">
        <v>124</v>
      </c>
      <c r="AB563" t="s">
        <v>143</v>
      </c>
      <c r="AC563" t="s">
        <v>125</v>
      </c>
      <c r="AD563" s="2">
        <v>45505</v>
      </c>
      <c r="AE563">
        <v>2</v>
      </c>
      <c r="AF563">
        <v>12.78</v>
      </c>
      <c r="AH563" t="str">
        <f ca="1">_xll.BDS(A563,"BEST_ANALYST_RECS_BULK","headers=n","startrow",MATCH(3,_xll.BDS(A563,"BEST_ANALYST_RECS_BULK","headers=n","endcol=9","startcol=9","array=t"),0),"endrow",MATCH(3,_xll.BDS(A563,"BEST_ANALYST_RECS_BULK","headers=n","endcol=9","startcol=9","array=t"),0),"cols=10;rows=1")</f>
        <v>Morningstar</v>
      </c>
      <c r="AI563" t="s">
        <v>492</v>
      </c>
      <c r="AJ563" t="s">
        <v>126</v>
      </c>
      <c r="AK563">
        <v>5</v>
      </c>
      <c r="AL563" t="s">
        <v>124</v>
      </c>
      <c r="AM563">
        <v>590</v>
      </c>
      <c r="AN563" t="s">
        <v>125</v>
      </c>
      <c r="AO563" s="2">
        <v>45709</v>
      </c>
      <c r="AP563">
        <v>3</v>
      </c>
      <c r="AQ563">
        <v>5.0599999999999996</v>
      </c>
    </row>
    <row r="564" spans="1:43" x14ac:dyDescent="0.25">
      <c r="A564" t="s">
        <v>249</v>
      </c>
      <c r="B564">
        <f ca="1">_xll.BDH(A564,"BEST_EPS",$B$2,$B$2,"BEST_FPERIOD_OVERRIDE=1bf","fill=previous","Days=A")</f>
        <v>12.207000000000001</v>
      </c>
      <c r="C564">
        <f ca="1">_xll.BDH(A564,"BEST_EPS",$B$2,$B$2,"BEST_FPERIOD_OVERRIDE=2bf","fill=previous","Days=A")</f>
        <v>13.565</v>
      </c>
      <c r="D564">
        <f ca="1">_xll.BDH(A564,"BEST_EPS",$B$2,$B$2,"BEST_FPERIOD_OVERRIDE=3bf","fill=previous","Days=A")</f>
        <v>14.968999999999999</v>
      </c>
      <c r="E564">
        <f ca="1">_xll.BDH(A564,"BEST_TARGET_PRICE",$B$2,$B$2,"fill=previous","Days=A")</f>
        <v>271.767</v>
      </c>
      <c r="F564">
        <f ca="1">_xll.BDH($A564,F$84,$B$2,$B$2,"Dir=V","Dts=H")</f>
        <v>242.89</v>
      </c>
      <c r="G564">
        <f ca="1">_xll.BDH($A564,G$84,$B$2,$B$2,"Dir=V","Dts=H")</f>
        <v>246.86</v>
      </c>
      <c r="H564">
        <f ca="1">_xll.BDH($A564,H$84,$B$2,$B$2,"Dir=V","Dts=H")</f>
        <v>242.77</v>
      </c>
      <c r="I564">
        <f ca="1">_xll.BDH($A564,I$84,$B$2,$B$2,"Dir=V","Dts=H")</f>
        <v>245.89</v>
      </c>
      <c r="J564">
        <f t="shared" ca="1" si="15"/>
        <v>245</v>
      </c>
      <c r="K564">
        <f t="shared" ca="1" si="16"/>
        <v>220</v>
      </c>
      <c r="L564" t="str">
        <f ca="1">_xll.BDS(A564,"BEST_ANALYST_RECS_BULK","headers=n","startrow",MATCH(1,_xll.BDS(A564,"BEST_ANALYST_RECS_BULK","headers=n","endcol=9","startcol=9","array=t"),0),"endrow",MATCH(1,_xll.BDS(A564,"BEST_ANALYST_RECS_BULK","headers=n","endcol=9","startcol=9","array=t"),0),"cols=10;rows=1")</f>
        <v>Morningstar</v>
      </c>
      <c r="M564" t="s">
        <v>296</v>
      </c>
      <c r="N564" t="s">
        <v>147</v>
      </c>
      <c r="O564">
        <v>1</v>
      </c>
      <c r="P564" t="s">
        <v>139</v>
      </c>
      <c r="Q564">
        <v>220</v>
      </c>
      <c r="R564" t="s">
        <v>125</v>
      </c>
      <c r="S564" s="2">
        <v>45681</v>
      </c>
      <c r="T564">
        <v>1</v>
      </c>
      <c r="U564">
        <v>21.01</v>
      </c>
      <c r="W564" t="str">
        <f ca="1">_xll.BDS(A564,"BEST_ANALYST_RECS_BULK","headers=n","startrow",MATCH(2,_xll.BDS(A564,"BEST_ANALYST_RECS_BULK","headers=n","endcol=9","startcol=9","array=t"),0),"endrow",MATCH(2,_xll.BDS(A564,"BEST_ANALYST_RECS_BULK","headers=n","endcol=9","startcol=9","array=t"),0),"cols=10;rows=1")</f>
        <v>Baptista Research</v>
      </c>
      <c r="X564" t="s">
        <v>134</v>
      </c>
      <c r="Y564" t="s">
        <v>196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8.56</v>
      </c>
      <c r="AH564" t="str">
        <f ca="1">_xll.BDS(A564,"BEST_ANALYST_RECS_BULK","headers=n","startrow",MATCH(3,_xll.BDS(A564,"BEST_ANALYST_RECS_BULK","headers=n","endcol=9","startcol=9","array=t"),0),"endrow",MATCH(3,_xll.BDS(A564,"BEST_ANALYST_RECS_BULK","headers=n","endcol=9","startcol=9","array=t"),0),"cols=10;rows=1")</f>
        <v>Stifel</v>
      </c>
      <c r="AI564" t="s">
        <v>2161</v>
      </c>
      <c r="AJ564" t="s">
        <v>126</v>
      </c>
      <c r="AK564">
        <v>5</v>
      </c>
      <c r="AL564" t="s">
        <v>124</v>
      </c>
      <c r="AM564">
        <v>270</v>
      </c>
      <c r="AN564" t="s">
        <v>125</v>
      </c>
      <c r="AO564" s="2">
        <v>45680</v>
      </c>
      <c r="AP564">
        <v>3</v>
      </c>
      <c r="AQ564">
        <v>3.65</v>
      </c>
    </row>
    <row r="565" spans="1:43" x14ac:dyDescent="0.25">
      <c r="A565" t="s">
        <v>294</v>
      </c>
      <c r="B565">
        <f ca="1">_xll.BDH(A565,"BEST_EPS",$B$2,$B$2,"BEST_FPERIOD_OVERRIDE=1bf","fill=previous","Days=A")</f>
        <v>7.9859999999999998</v>
      </c>
      <c r="C565">
        <f ca="1">_xll.BDH(A565,"BEST_EPS",$B$2,$B$2,"BEST_FPERIOD_OVERRIDE=2bf","fill=previous","Days=A")</f>
        <v>8.8800000000000008</v>
      </c>
      <c r="D565">
        <f ca="1">_xll.BDH(A565,"BEST_EPS",$B$2,$B$2,"BEST_FPERIOD_OVERRIDE=3bf","fill=previous","Days=A")</f>
        <v>9.4629999999999992</v>
      </c>
      <c r="E565">
        <f ca="1">_xll.BDH(A565,"BEST_TARGET_PRICE",$B$2,$B$2,"fill=previous","Days=A")</f>
        <v>132.41900000000001</v>
      </c>
      <c r="F565">
        <f ca="1">_xll.BDH($A565,F$84,$B$2,$B$2,"Dir=V","Dts=H")</f>
        <v>116.46</v>
      </c>
      <c r="G565">
        <f ca="1">_xll.BDH($A565,G$84,$B$2,$B$2,"Dir=V","Dts=H")</f>
        <v>118.34</v>
      </c>
      <c r="H565">
        <f ca="1">_xll.BDH($A565,H$84,$B$2,$B$2,"Dir=V","Dts=H")</f>
        <v>116.46</v>
      </c>
      <c r="I565">
        <f ca="1">_xll.BDH($A565,I$84,$B$2,$B$2,"Dir=V","Dts=H")</f>
        <v>118.11</v>
      </c>
      <c r="J565">
        <f t="shared" ca="1" si="15"/>
        <v>116</v>
      </c>
      <c r="K565">
        <f t="shared" ca="1" si="16"/>
        <v>110</v>
      </c>
      <c r="L565" t="str">
        <f ca="1">_xll.BDS(A565,"BEST_ANALYST_RECS_BULK","headers=n","startrow",MATCH(1,_xll.BDS(A565,"BEST_ANALYST_RECS_BULK","headers=n","endcol=9","startcol=9","array=t"),0),"endrow",MATCH(1,_xll.BDS(A565,"BEST_ANALYST_RECS_BULK","headers=n","endcol=9","startcol=9","array=t"),0),"cols=10;rows=1")</f>
        <v>BNP Paribas Exane</v>
      </c>
      <c r="M565" t="s">
        <v>2080</v>
      </c>
      <c r="N565" t="s">
        <v>196</v>
      </c>
      <c r="O565">
        <v>1</v>
      </c>
      <c r="P565" t="s">
        <v>124</v>
      </c>
      <c r="Q565">
        <v>110</v>
      </c>
      <c r="R565" t="s">
        <v>125</v>
      </c>
      <c r="S565" s="2">
        <v>45695</v>
      </c>
      <c r="T565">
        <v>1</v>
      </c>
      <c r="U565">
        <v>17.87</v>
      </c>
      <c r="W565" t="str">
        <f ca="1">_xll.BDS(A565,"BEST_ANALYST_RECS_BULK","headers=n","startrow",MATCH(2,_xll.BDS(A565,"BEST_ANALYST_RECS_BULK","headers=n","endcol=9","startcol=9","array=t"),0),"endrow",MATCH(2,_xll.BDS(A565,"BEST_ANALYST_RECS_BULK","headers=n","endcol=9","startcol=9","array=t"),0),"cols=10;rows=1")</f>
        <v>Morningstar</v>
      </c>
      <c r="X565" t="s">
        <v>296</v>
      </c>
      <c r="Y565" t="s">
        <v>126</v>
      </c>
      <c r="Z565">
        <v>5</v>
      </c>
      <c r="AA565" t="s">
        <v>124</v>
      </c>
      <c r="AB565">
        <v>138</v>
      </c>
      <c r="AC565" t="s">
        <v>125</v>
      </c>
      <c r="AD565" s="2">
        <v>45701</v>
      </c>
      <c r="AE565">
        <v>2</v>
      </c>
      <c r="AF565">
        <v>15.89</v>
      </c>
      <c r="AH565" t="str">
        <f ca="1">_xll.BDS(A565,"BEST_ANALYST_RECS_BULK","headers=n","startrow",MATCH(3,_xll.BDS(A565,"BEST_ANALYST_RECS_BULK","headers=n","endcol=9","startcol=9","array=t"),0),"endrow",MATCH(3,_xll.BDS(A565,"BEST_ANALYST_RECS_BULK","headers=n","endcol=9","startcol=9","array=t"),0),"cols=10;rows=1")</f>
        <v>Barclays</v>
      </c>
      <c r="AI565" t="s">
        <v>1393</v>
      </c>
      <c r="AJ565" t="s">
        <v>315</v>
      </c>
      <c r="AK565">
        <v>1</v>
      </c>
      <c r="AL565" t="s">
        <v>124</v>
      </c>
      <c r="AM565">
        <v>100</v>
      </c>
      <c r="AN565" t="s">
        <v>125</v>
      </c>
      <c r="AO565" s="2">
        <v>45687</v>
      </c>
      <c r="AP565">
        <v>3</v>
      </c>
      <c r="AQ565">
        <v>12.28</v>
      </c>
    </row>
    <row r="566" spans="1:43" x14ac:dyDescent="0.25">
      <c r="A566" t="s">
        <v>446</v>
      </c>
      <c r="B566">
        <f ca="1">_xll.BDH(A566,"BEST_EPS",$B$2,$B$2,"BEST_FPERIOD_OVERRIDE=1bf","fill=previous","Days=A")</f>
        <v>45.780999999999999</v>
      </c>
      <c r="C566">
        <f ca="1">_xll.BDH(A566,"BEST_EPS",$B$2,$B$2,"BEST_FPERIOD_OVERRIDE=2bf","fill=previous","Days=A")</f>
        <v>50.423000000000002</v>
      </c>
      <c r="D566">
        <f ca="1">_xll.BDH(A566,"BEST_EPS",$B$2,$B$2,"BEST_FPERIOD_OVERRIDE=3bf","fill=previous","Days=A")</f>
        <v>56.707999999999998</v>
      </c>
      <c r="E566">
        <f ca="1">_xll.BDH(A566,"BEST_TARGET_PRICE",$B$2,$B$2,"fill=previous","Days=A")</f>
        <v>840.44399999999996</v>
      </c>
      <c r="F566">
        <f ca="1">_xll.BDH($A566,F$84,$B$2,$B$2,"Dir=V","Dts=H")</f>
        <v>633</v>
      </c>
      <c r="G566">
        <f ca="1">_xll.BDH($A566,G$84,$B$2,$B$2,"Dir=V","Dts=H")</f>
        <v>644.41</v>
      </c>
      <c r="H566">
        <f ca="1">_xll.BDH($A566,H$84,$B$2,$B$2,"Dir=V","Dts=H")</f>
        <v>618.63279999999997</v>
      </c>
      <c r="I566">
        <f ca="1">_xll.BDH($A566,I$84,$B$2,$B$2,"Dir=V","Dts=H")</f>
        <v>638.62</v>
      </c>
      <c r="J566">
        <f t="shared" ca="1" si="15"/>
        <v>1056</v>
      </c>
      <c r="K566">
        <f t="shared" ca="1" si="16"/>
        <v>1238</v>
      </c>
      <c r="L566" t="e">
        <f ca="1">_xll.BDS(A566,"BEST_ANALYST_RECS_BULK","headers=n","startrow",MATCH(1,_xll.BDS(A566,"BEST_ANALYST_RECS_BULK","headers=n","endcol=9","startcol=9","array=t"),0),"endrow",MATCH(1,_xll.BDS(A566,"BEST_ANALYST_RECS_BULK","headers=n","endcol=9","startcol=9","array=t"),0),"cols=10;rows=1")</f>
        <v>#N/A</v>
      </c>
      <c r="M566" t="s">
        <v>1516</v>
      </c>
      <c r="N566" t="s">
        <v>126</v>
      </c>
      <c r="O566">
        <v>5</v>
      </c>
      <c r="P566" t="s">
        <v>124</v>
      </c>
      <c r="Q566">
        <v>1238</v>
      </c>
      <c r="R566" t="s">
        <v>132</v>
      </c>
      <c r="S566" s="2">
        <v>45674</v>
      </c>
      <c r="T566">
        <v>1</v>
      </c>
      <c r="U566">
        <v>38.119999999999997</v>
      </c>
      <c r="W566" t="str">
        <f ca="1">_xll.BDS(A566,"BEST_ANALYST_RECS_BULK","headers=n","startrow",MATCH(2,_xll.BDS(A566,"BEST_ANALYST_RECS_BULK","headers=n","endcol=9","startcol=9","array=t"),0),"endrow",MATCH(2,_xll.BDS(A566,"BEST_ANALYST_RECS_BULK","headers=n","endcol=9","startcol=9","array=t"),0),"cols=10;rows=1")</f>
        <v>Bernstein</v>
      </c>
      <c r="X566" t="s">
        <v>2113</v>
      </c>
      <c r="Y566" t="s">
        <v>196</v>
      </c>
      <c r="Z566">
        <v>1</v>
      </c>
      <c r="AA566" t="s">
        <v>124</v>
      </c>
      <c r="AB566">
        <v>705</v>
      </c>
      <c r="AC566" t="s">
        <v>125</v>
      </c>
      <c r="AD566" s="2">
        <v>45713</v>
      </c>
      <c r="AE566">
        <v>2</v>
      </c>
      <c r="AF566">
        <v>3.11</v>
      </c>
      <c r="AH566" t="str">
        <f ca="1">_xll.BDS(A566,"BEST_ANALYST_RECS_BULK","headers=n","startrow",MATCH(3,_xll.BDS(A566,"BEST_ANALYST_RECS_BULK","headers=n","endcol=9","startcol=9","array=t"),0),"endrow",MATCH(3,_xll.BDS(A566,"BEST_ANALYST_RECS_BULK","headers=n","endcol=9","startcol=9","array=t"),0),"cols=10;rows=1")</f>
        <v>Jefferies</v>
      </c>
      <c r="AI566" t="s">
        <v>510</v>
      </c>
      <c r="AJ566" t="s">
        <v>142</v>
      </c>
      <c r="AK566">
        <v>3</v>
      </c>
      <c r="AL566" t="s">
        <v>124</v>
      </c>
      <c r="AM566">
        <v>800</v>
      </c>
      <c r="AN566" t="s">
        <v>125</v>
      </c>
      <c r="AO566" s="2">
        <v>45706</v>
      </c>
      <c r="AP566">
        <v>3</v>
      </c>
      <c r="AQ566">
        <v>0</v>
      </c>
    </row>
    <row r="567" spans="1:43" x14ac:dyDescent="0.25">
      <c r="A567" t="s">
        <v>361</v>
      </c>
      <c r="B567">
        <f ca="1">_xll.BDH(A567,"BEST_EPS",$B$2,$B$2,"BEST_FPERIOD_OVERRIDE=1bf","fill=previous","Days=A")</f>
        <v>4.4450000000000003</v>
      </c>
      <c r="C567">
        <f ca="1">_xll.BDH(A567,"BEST_EPS",$B$2,$B$2,"BEST_FPERIOD_OVERRIDE=2bf","fill=previous","Days=A")</f>
        <v>4.91</v>
      </c>
      <c r="D567">
        <f ca="1">_xll.BDH(A567,"BEST_EPS",$B$2,$B$2,"BEST_FPERIOD_OVERRIDE=3bf","fill=previous","Days=A")</f>
        <v>5.1920000000000002</v>
      </c>
      <c r="E567">
        <f ca="1">_xll.BDH(A567,"BEST_TARGET_PRICE",$B$2,$B$2,"fill=previous","Days=A")</f>
        <v>57.136000000000003</v>
      </c>
      <c r="F567">
        <f ca="1">_xll.BDH($A567,F$84,$B$2,$B$2,"Dir=V","Dts=H")</f>
        <v>45.99</v>
      </c>
      <c r="G567">
        <f ca="1">_xll.BDH($A567,G$84,$B$2,$B$2,"Dir=V","Dts=H")</f>
        <v>46.2</v>
      </c>
      <c r="H567">
        <f ca="1">_xll.BDH($A567,H$84,$B$2,$B$2,"Dir=V","Dts=H")</f>
        <v>45.365000000000002</v>
      </c>
      <c r="I567">
        <f ca="1">_xll.BDH($A567,I$84,$B$2,$B$2,"Dir=V","Dts=H")</f>
        <v>45.91</v>
      </c>
      <c r="J567">
        <f t="shared" ca="1" si="15"/>
        <v>60</v>
      </c>
      <c r="K567">
        <f t="shared" ca="1" si="16"/>
        <v>56</v>
      </c>
      <c r="L567" t="str">
        <f ca="1">_xll.BDS(A567,"BEST_ANALYST_RECS_BULK","headers=n","startrow",MATCH(1,_xll.BDS(A567,"BEST_ANALYST_RECS_BULK","headers=n","endcol=9","startcol=9","array=t"),0),"endrow",MATCH(1,_xll.BDS(A567,"BEST_ANALYST_RECS_BULK","headers=n","endcol=9","startcol=9","array=t"),0),"cols=10;rows=1")</f>
        <v>Deutsche Bank</v>
      </c>
      <c r="M567" t="s">
        <v>1504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45673</v>
      </c>
      <c r="T567">
        <v>1</v>
      </c>
      <c r="U567">
        <v>21.22</v>
      </c>
      <c r="W567" t="str">
        <f ca="1">_xll.BDS(A567,"BEST_ANALYST_RECS_BULK","headers=n","startrow",MATCH(2,_xll.BDS(A567,"BEST_ANALYST_RECS_BULK","headers=n","endcol=9","startcol=9","array=t"),0),"endrow",MATCH(2,_xll.BDS(A567,"BEST_ANALYST_RECS_BULK","headers=n","endcol=9","startcol=9","array=t"),0),"cols=10;rows=1")</f>
        <v>Barclays</v>
      </c>
      <c r="X567" t="s">
        <v>2170</v>
      </c>
      <c r="Y567" t="s">
        <v>136</v>
      </c>
      <c r="Z567">
        <v>5</v>
      </c>
      <c r="AA567" t="s">
        <v>124</v>
      </c>
      <c r="AB567">
        <v>61</v>
      </c>
      <c r="AC567" t="s">
        <v>125</v>
      </c>
      <c r="AD567" s="2">
        <v>45711</v>
      </c>
      <c r="AE567">
        <v>2</v>
      </c>
      <c r="AF567">
        <v>15.31</v>
      </c>
      <c r="AH567" t="str">
        <f ca="1">_xll.BDS(A567,"BEST_ANALYST_RECS_BULK","headers=n","startrow",MATCH(3,_xll.BDS(A567,"BEST_ANALYST_RECS_BULK","headers=n","endcol=9","startcol=9","array=t"),0),"endrow",MATCH(3,_xll.BDS(A567,"BEST_ANALYST_RECS_BULK","headers=n","endcol=9","startcol=9","array=t"),0),"cols=10;rows=1")</f>
        <v>HSBC</v>
      </c>
      <c r="AI567" t="s">
        <v>179</v>
      </c>
      <c r="AJ567" t="s">
        <v>126</v>
      </c>
      <c r="AK567">
        <v>5</v>
      </c>
      <c r="AL567" t="s">
        <v>124</v>
      </c>
      <c r="AM567">
        <v>62</v>
      </c>
      <c r="AN567" t="s">
        <v>125</v>
      </c>
      <c r="AO567" s="2">
        <v>45674</v>
      </c>
      <c r="AP567">
        <v>3</v>
      </c>
      <c r="AQ567">
        <v>7.19</v>
      </c>
    </row>
    <row r="568" spans="1:43" x14ac:dyDescent="0.25">
      <c r="A568" t="s">
        <v>156</v>
      </c>
      <c r="B568">
        <f ca="1">_xll.BDH(A568,"BEST_EPS",$B$2,$B$2,"BEST_FPERIOD_OVERRIDE=1bf","fill=previous","Days=A")</f>
        <v>11.877000000000001</v>
      </c>
      <c r="C568">
        <f ca="1">_xll.BDH(A568,"BEST_EPS",$B$2,$B$2,"BEST_FPERIOD_OVERRIDE=2bf","fill=previous","Days=A")</f>
        <v>13.425000000000001</v>
      </c>
      <c r="D568">
        <f ca="1">_xll.BDH(A568,"BEST_EPS",$B$2,$B$2,"BEST_FPERIOD_OVERRIDE=3bf","fill=previous","Days=A")</f>
        <v>15.166</v>
      </c>
      <c r="E568">
        <f ca="1">_xll.BDH(A568,"BEST_TARGET_PRICE",$B$2,$B$2,"fill=previous","Days=A")</f>
        <v>383.7</v>
      </c>
      <c r="F568">
        <f ca="1">_xll.BDH($A568,F$84,$B$2,$B$2,"Dir=V","Dts=H")</f>
        <v>351.37</v>
      </c>
      <c r="G568">
        <f ca="1">_xll.BDH($A568,G$84,$B$2,$B$2,"Dir=V","Dts=H")</f>
        <v>352.58670000000001</v>
      </c>
      <c r="H568">
        <f ca="1">_xll.BDH($A568,H$84,$B$2,$B$2,"Dir=V","Dts=H")</f>
        <v>346</v>
      </c>
      <c r="I568">
        <f ca="1">_xll.BDH($A568,I$84,$B$2,$B$2,"Dir=V","Dts=H")</f>
        <v>352.09</v>
      </c>
      <c r="J568">
        <f t="shared" ca="1" si="15"/>
        <v>375.33333333333331</v>
      </c>
      <c r="K568">
        <f t="shared" ca="1" si="16"/>
        <v>393</v>
      </c>
      <c r="L568" t="str">
        <f ca="1">_xll.BDS(A568,"BEST_ANALYST_RECS_BULK","headers=n","startrow",MATCH(1,_xll.BDS(A568,"BEST_ANALYST_RECS_BULK","headers=n","endcol=9","startcol=9","array=t"),0),"endrow",MATCH(1,_xll.BDS(A568,"BEST_ANALYST_RECS_BULK","headers=n","endcol=9","startcol=9","array=t"),0),"cols=10;rows=1")</f>
        <v>Citi</v>
      </c>
      <c r="M568" t="s">
        <v>2061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45709</v>
      </c>
      <c r="T568">
        <v>1</v>
      </c>
      <c r="U568">
        <v>28.16</v>
      </c>
      <c r="W568" t="str">
        <f ca="1">_xll.BDS(A568,"BEST_ANALYST_RECS_BULK","headers=n","startrow",MATCH(2,_xll.BDS(A568,"BEST_ANALYST_RECS_BULK","headers=n","endcol=9","startcol=9","array=t"),0),"endrow",MATCH(2,_xll.BDS(A568,"BEST_ANALYST_RECS_BULK","headers=n","endcol=9","startcol=9","array=t"),0),"cols=10;rows=1")</f>
        <v>TD Cowen</v>
      </c>
      <c r="X568" t="s">
        <v>1494</v>
      </c>
      <c r="Y568" t="s">
        <v>126</v>
      </c>
      <c r="Z568">
        <v>5</v>
      </c>
      <c r="AA568" t="s">
        <v>124</v>
      </c>
      <c r="AB568">
        <v>382</v>
      </c>
      <c r="AC568" t="s">
        <v>125</v>
      </c>
      <c r="AD568" s="2">
        <v>45711</v>
      </c>
      <c r="AE568">
        <v>2</v>
      </c>
      <c r="AF568">
        <v>27.94</v>
      </c>
      <c r="AH568" t="str">
        <f ca="1">_xll.BDS(A568,"BEST_ANALYST_RECS_BULK","headers=n","startrow",MATCH(3,_xll.BDS(A568,"BEST_ANALYST_RECS_BULK","headers=n","endcol=9","startcol=9","array=t"),0),"endrow",MATCH(3,_xll.BDS(A568,"BEST_ANALYST_RECS_BULK","headers=n","endcol=9","startcol=9","array=t"),0),"cols=10;rows=1")</f>
        <v>BNP Paribas Exane</v>
      </c>
      <c r="AI568" t="s">
        <v>2277</v>
      </c>
      <c r="AJ568" t="s">
        <v>123</v>
      </c>
      <c r="AK568">
        <v>5</v>
      </c>
      <c r="AL568" t="s">
        <v>124</v>
      </c>
      <c r="AM568">
        <v>370</v>
      </c>
      <c r="AN568" t="s">
        <v>125</v>
      </c>
      <c r="AO568" s="2">
        <v>45691</v>
      </c>
      <c r="AP568">
        <v>3</v>
      </c>
      <c r="AQ568">
        <v>26.06</v>
      </c>
    </row>
    <row r="569" spans="1:43" x14ac:dyDescent="0.25">
      <c r="A569" t="s">
        <v>518</v>
      </c>
      <c r="B569">
        <f ca="1">_xll.BDH(A569,"BEST_EPS",$B$2,$B$2,"BEST_FPERIOD_OVERRIDE=1bf","fill=previous","Days=A")</f>
        <v>2.653</v>
      </c>
      <c r="C569">
        <f ca="1">_xll.BDH(A569,"BEST_EPS",$B$2,$B$2,"BEST_FPERIOD_OVERRIDE=2bf","fill=previous","Days=A")</f>
        <v>2.4430000000000001</v>
      </c>
      <c r="D569">
        <f ca="1">_xll.BDH(A569,"BEST_EPS",$B$2,$B$2,"BEST_FPERIOD_OVERRIDE=3bf","fill=previous","Days=A")</f>
        <v>2.9079999999999999</v>
      </c>
      <c r="E569">
        <f ca="1">_xll.BDH(A569,"BEST_TARGET_PRICE",$B$2,$B$2,"fill=previous","Days=A")</f>
        <v>35.545000000000002</v>
      </c>
      <c r="F569">
        <f ca="1">_xll.BDH($A569,F$84,$B$2,$B$2,"Dir=V","Dts=H")</f>
        <v>32.159999999999997</v>
      </c>
      <c r="G569">
        <f ca="1">_xll.BDH($A569,G$84,$B$2,$B$2,"Dir=V","Dts=H")</f>
        <v>32.734999999999999</v>
      </c>
      <c r="H569">
        <f ca="1">_xll.BDH($A569,H$84,$B$2,$B$2,"Dir=V","Dts=H")</f>
        <v>32.159999999999997</v>
      </c>
      <c r="I569">
        <f ca="1">_xll.BDH($A569,I$84,$B$2,$B$2,"Dir=V","Dts=H")</f>
        <v>32.619999999999997</v>
      </c>
      <c r="J569">
        <f t="shared" ca="1" si="15"/>
        <v>34</v>
      </c>
      <c r="K569">
        <f t="shared" ca="1" si="16"/>
        <v>36</v>
      </c>
      <c r="L569" t="str">
        <f ca="1">_xll.BDS(A569,"BEST_ANALYST_RECS_BULK","headers=n","startrow",MATCH(1,_xll.BDS(A569,"BEST_ANALYST_RECS_BULK","headers=n","endcol=9","startcol=9","array=t"),0),"endrow",MATCH(1,_xll.BDS(A569,"BEST_ANALYST_RECS_BULK","headers=n","endcol=9","startcol=9","array=t"),0),"cols=10;rows=1")</f>
        <v>Jefferies</v>
      </c>
      <c r="M569" t="s">
        <v>2262</v>
      </c>
      <c r="N569" t="s">
        <v>126</v>
      </c>
      <c r="O569">
        <v>5</v>
      </c>
      <c r="P569" t="s">
        <v>124</v>
      </c>
      <c r="Q569">
        <v>43</v>
      </c>
      <c r="R569" t="s">
        <v>125</v>
      </c>
      <c r="S569" s="2">
        <v>45712</v>
      </c>
      <c r="T569">
        <v>1</v>
      </c>
      <c r="U569">
        <v>12.47</v>
      </c>
      <c r="W569" t="str">
        <f ca="1">_xll.BDS(A569,"BEST_ANALYST_RECS_BULK","headers=n","startrow",MATCH(2,_xll.BDS(A569,"BEST_ANALYST_RECS_BULK","headers=n","endcol=9","startcol=9","array=t"),0),"endrow",MATCH(2,_xll.BDS(A569,"BEST_ANALYST_RECS_BULK","headers=n","endcol=9","startcol=9","array=t"),0),"cols=10;rows=1")</f>
        <v>KeyBanc Capital Markets</v>
      </c>
      <c r="X569" t="s">
        <v>1453</v>
      </c>
      <c r="Y569" t="s">
        <v>447</v>
      </c>
      <c r="Z569">
        <v>3</v>
      </c>
      <c r="AA569" t="s">
        <v>139</v>
      </c>
      <c r="AB569" t="s">
        <v>143</v>
      </c>
      <c r="AC569" t="s">
        <v>125</v>
      </c>
      <c r="AD569" s="2">
        <v>45642</v>
      </c>
      <c r="AE569">
        <v>2</v>
      </c>
      <c r="AF569">
        <v>7.34</v>
      </c>
      <c r="AH569" t="str">
        <f ca="1">_xll.BDS(A569,"BEST_ANALYST_RECS_BULK","headers=n","startrow",MATCH(3,_xll.BDS(A569,"BEST_ANALYST_RECS_BULK","headers=n","endcol=9","startcol=9","array=t"),0),"endrow",MATCH(3,_xll.BDS(A569,"BEST_ANALYST_RECS_BULK","headers=n","endcol=9","startcol=9","array=t"),0),"cols=10;rows=1")</f>
        <v>Deutsche Bank</v>
      </c>
      <c r="AI569" t="s">
        <v>1454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45709</v>
      </c>
      <c r="AP569">
        <v>3</v>
      </c>
      <c r="AQ569">
        <v>0</v>
      </c>
    </row>
    <row r="570" spans="1:43" x14ac:dyDescent="0.25">
      <c r="A570" t="s">
        <v>470</v>
      </c>
      <c r="B570">
        <f ca="1">_xll.BDH(A570,"BEST_EPS",$B$2,$B$2,"BEST_FPERIOD_OVERRIDE=1bf","fill=previous","Days=A")</f>
        <v>8.2479999999999993</v>
      </c>
      <c r="C570">
        <f ca="1">_xll.BDH(A570,"BEST_EPS",$B$2,$B$2,"BEST_FPERIOD_OVERRIDE=2bf","fill=previous","Days=A")</f>
        <v>11.189</v>
      </c>
      <c r="D570">
        <f ca="1">_xll.BDH(A570,"BEST_EPS",$B$2,$B$2,"BEST_FPERIOD_OVERRIDE=3bf","fill=previous","Days=A")</f>
        <v>12.654999999999999</v>
      </c>
      <c r="E570">
        <f ca="1">_xll.BDH(A570,"BEST_TARGET_PRICE",$B$2,$B$2,"fill=previous","Days=A")</f>
        <v>151.529</v>
      </c>
      <c r="F570">
        <f ca="1">_xll.BDH($A570,F$84,$B$2,$B$2,"Dir=V","Dts=H")</f>
        <v>135.56</v>
      </c>
      <c r="G570">
        <f ca="1">_xll.BDH($A570,G$84,$B$2,$B$2,"Dir=V","Dts=H")</f>
        <v>137.06</v>
      </c>
      <c r="H570">
        <f ca="1">_xll.BDH($A570,H$84,$B$2,$B$2,"Dir=V","Dts=H")</f>
        <v>133.34</v>
      </c>
      <c r="I570">
        <f ca="1">_xll.BDH($A570,I$84,$B$2,$B$2,"Dir=V","Dts=H")</f>
        <v>133.66</v>
      </c>
      <c r="J570">
        <f t="shared" ca="1" si="15"/>
        <v>143</v>
      </c>
      <c r="K570">
        <f t="shared" ca="1" si="16"/>
        <v>158</v>
      </c>
      <c r="L570" t="str">
        <f ca="1">_xll.BDS(A570,"BEST_ANALYST_RECS_BULK","headers=n","startrow",MATCH(1,_xll.BDS(A570,"BEST_ANALYST_RECS_BULK","headers=n","endcol=9","startcol=9","array=t"),0),"endrow",MATCH(1,_xll.BDS(A570,"BEST_ANALYST_RECS_BULK","headers=n","endcol=9","startcol=9","array=t"),0),"cols=10;rows=1")</f>
        <v>Argus Research Company</v>
      </c>
      <c r="M570" t="s">
        <v>1335</v>
      </c>
      <c r="N570" t="s">
        <v>142</v>
      </c>
      <c r="O570">
        <v>3</v>
      </c>
      <c r="P570" t="s">
        <v>124</v>
      </c>
      <c r="Q570" t="s">
        <v>143</v>
      </c>
      <c r="R570" t="s">
        <v>125</v>
      </c>
      <c r="S570" s="2">
        <v>45691</v>
      </c>
      <c r="T570">
        <v>1</v>
      </c>
      <c r="U570">
        <v>11.95</v>
      </c>
      <c r="W570" t="str">
        <f ca="1">_xll.BDS(A570,"BEST_ANALYST_RECS_BULK","headers=n","startrow",MATCH(2,_xll.BDS(A570,"BEST_ANALYST_RECS_BULK","headers=n","endcol=9","startcol=9","array=t"),0),"endrow",MATCH(2,_xll.BDS(A570,"BEST_ANALYST_RECS_BULK","headers=n","endcol=9","startcol=9","array=t"),0),"cols=10;rows=1")</f>
        <v>Mizuho Securities</v>
      </c>
      <c r="X570" t="s">
        <v>1334</v>
      </c>
      <c r="Y570" t="s">
        <v>123</v>
      </c>
      <c r="Z570">
        <v>5</v>
      </c>
      <c r="AA570" t="s">
        <v>124</v>
      </c>
      <c r="AB570">
        <v>158</v>
      </c>
      <c r="AC570" t="s">
        <v>125</v>
      </c>
      <c r="AD570" s="2">
        <v>45711</v>
      </c>
      <c r="AE570">
        <v>2</v>
      </c>
      <c r="AF570">
        <v>11.89</v>
      </c>
      <c r="AH570" t="str">
        <f ca="1">_xll.BDS(A570,"BEST_ANALYST_RECS_BULK","headers=n","startrow",MATCH(3,_xll.BDS(A570,"BEST_ANALYST_RECS_BULK","headers=n","endcol=9","startcol=9","array=t"),0),"endrow",MATCH(3,_xll.BDS(A570,"BEST_ANALYST_RECS_BULK","headers=n","endcol=9","startcol=9","array=t"),0),"cols=10;rows=1")</f>
        <v>Morningstar</v>
      </c>
      <c r="AI570" t="s">
        <v>277</v>
      </c>
      <c r="AJ570" t="s">
        <v>142</v>
      </c>
      <c r="AK570">
        <v>3</v>
      </c>
      <c r="AL570" t="s">
        <v>124</v>
      </c>
      <c r="AM570">
        <v>128</v>
      </c>
      <c r="AN570" t="s">
        <v>125</v>
      </c>
      <c r="AO570" s="2">
        <v>45687</v>
      </c>
      <c r="AP570">
        <v>3</v>
      </c>
      <c r="AQ570">
        <v>11.52</v>
      </c>
    </row>
    <row r="571" spans="1:43" x14ac:dyDescent="0.25">
      <c r="A571" t="s">
        <v>577</v>
      </c>
      <c r="B571">
        <f ca="1">_xll.BDH(A571,"BEST_EPS",$B$2,$B$2,"BEST_FPERIOD_OVERRIDE=1bf","fill=previous","Days=A")</f>
        <v>3.7269999999999999</v>
      </c>
      <c r="C571">
        <f ca="1">_xll.BDH(A571,"BEST_EPS",$B$2,$B$2,"BEST_FPERIOD_OVERRIDE=2bf","fill=previous","Days=A")</f>
        <v>4.07</v>
      </c>
      <c r="D571">
        <f ca="1">_xll.BDH(A571,"BEST_EPS",$B$2,$B$2,"BEST_FPERIOD_OVERRIDE=3bf","fill=previous","Days=A")</f>
        <v>4.4379999999999997</v>
      </c>
      <c r="E571">
        <f ca="1">_xll.BDH(A571,"BEST_TARGET_PRICE",$B$2,$B$2,"fill=previous","Days=A")</f>
        <v>112</v>
      </c>
      <c r="F571">
        <f ca="1">_xll.BDH($A571,F$84,$B$2,$B$2,"Dir=V","Dts=H")</f>
        <v>100.62</v>
      </c>
      <c r="G571">
        <f ca="1">_xll.BDH($A571,G$84,$B$2,$B$2,"Dir=V","Dts=H")</f>
        <v>102.25</v>
      </c>
      <c r="H571">
        <f ca="1">_xll.BDH($A571,H$84,$B$2,$B$2,"Dir=V","Dts=H")</f>
        <v>99.400099999999995</v>
      </c>
      <c r="I571">
        <f ca="1">_xll.BDH($A571,I$84,$B$2,$B$2,"Dir=V","Dts=H")</f>
        <v>100.65</v>
      </c>
      <c r="J571">
        <f t="shared" ca="1" si="15"/>
        <v>113.66666666666667</v>
      </c>
      <c r="K571">
        <f t="shared" ca="1" si="16"/>
        <v>108</v>
      </c>
      <c r="L571" t="str">
        <f ca="1">_xll.BDS(A571,"BEST_ANALYST_RECS_BULK","headers=n","startrow",MATCH(1,_xll.BDS(A571,"BEST_ANALYST_RECS_BULK","headers=n","endcol=9","startcol=9","array=t"),0),"endrow",MATCH(1,_xll.BDS(A571,"BEST_ANALYST_RECS_BULK","headers=n","endcol=9","startcol=9","array=t"),0),"cols=10;rows=1")</f>
        <v>Vertical Research Partners</v>
      </c>
      <c r="M571" t="s">
        <v>2208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45709</v>
      </c>
      <c r="T571">
        <v>1</v>
      </c>
      <c r="U571">
        <v>15.85</v>
      </c>
      <c r="W571" t="str">
        <f ca="1">_xll.BDS(A571,"BEST_ANALYST_RECS_BULK","headers=n","startrow",MATCH(2,_xll.BDS(A571,"BEST_ANALYST_RECS_BULK","headers=n","endcol=9","startcol=9","array=t"),0),"endrow",MATCH(2,_xll.BDS(A571,"BEST_ANALYST_RECS_BULK","headers=n","endcol=9","startcol=9","array=t"),0),"cols=10;rows=1")</f>
        <v>BMO Capital Markets</v>
      </c>
      <c r="X571" t="s">
        <v>1422</v>
      </c>
      <c r="Y571" t="s">
        <v>123</v>
      </c>
      <c r="Z571">
        <v>5</v>
      </c>
      <c r="AA571" t="s">
        <v>124</v>
      </c>
      <c r="AB571">
        <v>118</v>
      </c>
      <c r="AC571" t="s">
        <v>125</v>
      </c>
      <c r="AD571" s="2">
        <v>45693</v>
      </c>
      <c r="AE571">
        <v>2</v>
      </c>
      <c r="AF571">
        <v>14.43</v>
      </c>
      <c r="AH571" t="str">
        <f ca="1">_xll.BDS(A571,"BEST_ANALYST_RECS_BULK","headers=n","startrow",MATCH(3,_xll.BDS(A571,"BEST_ANALYST_RECS_BULK","headers=n","endcol=9","startcol=9","array=t"),0),"endrow",MATCH(3,_xll.BDS(A571,"BEST_ANALYST_RECS_BULK","headers=n","endcol=9","startcol=9","array=t"),0),"cols=10;rows=1")</f>
        <v>BNP Paribas Exane</v>
      </c>
      <c r="AI571" t="s">
        <v>1450</v>
      </c>
      <c r="AJ571" t="s">
        <v>123</v>
      </c>
      <c r="AK571">
        <v>5</v>
      </c>
      <c r="AL571" t="s">
        <v>124</v>
      </c>
      <c r="AM571">
        <v>115</v>
      </c>
      <c r="AN571" t="s">
        <v>125</v>
      </c>
      <c r="AO571" s="2">
        <v>45694</v>
      </c>
      <c r="AP571">
        <v>3</v>
      </c>
      <c r="AQ571">
        <v>13.6</v>
      </c>
    </row>
    <row r="572" spans="1:43" x14ac:dyDescent="0.25">
      <c r="A572" t="s">
        <v>538</v>
      </c>
      <c r="B572">
        <f ca="1">_xll.BDH(A572,"BEST_EPS",$B$2,$B$2,"BEST_FPERIOD_OVERRIDE=1bf","fill=previous","Days=A")</f>
        <v>8.7249999999999996</v>
      </c>
      <c r="C572">
        <f ca="1">_xll.BDH(A572,"BEST_EPS",$B$2,$B$2,"BEST_FPERIOD_OVERRIDE=2bf","fill=previous","Days=A")</f>
        <v>10.081</v>
      </c>
      <c r="D572">
        <f ca="1">_xll.BDH(A572,"BEST_EPS",$B$2,$B$2,"BEST_FPERIOD_OVERRIDE=3bf","fill=previous","Days=A")</f>
        <v>10.872999999999999</v>
      </c>
      <c r="E572">
        <f ca="1">_xll.BDH(A572,"BEST_TARGET_PRICE",$B$2,$B$2,"fill=previous","Days=A")</f>
        <v>304.76</v>
      </c>
      <c r="F572">
        <f ca="1">_xll.BDH($A572,F$84,$B$2,$B$2,"Dir=V","Dts=H")</f>
        <v>251.61</v>
      </c>
      <c r="G572">
        <f ca="1">_xll.BDH($A572,G$84,$B$2,$B$2,"Dir=V","Dts=H")</f>
        <v>252.96</v>
      </c>
      <c r="H572">
        <f ca="1">_xll.BDH($A572,H$84,$B$2,$B$2,"Dir=V","Dts=H")</f>
        <v>246.16499999999999</v>
      </c>
      <c r="I572">
        <f ca="1">_xll.BDH($A572,I$84,$B$2,$B$2,"Dir=V","Dts=H")</f>
        <v>249.79</v>
      </c>
      <c r="J572">
        <f t="shared" ca="1" si="15"/>
        <v>308.46000000000004</v>
      </c>
      <c r="K572">
        <f t="shared" ca="1" si="16"/>
        <v>290</v>
      </c>
      <c r="L572" t="str">
        <f ca="1">_xll.BDS(A572,"BEST_ANALYST_RECS_BULK","headers=n","startrow",MATCH(1,_xll.BDS(A572,"BEST_ANALYST_RECS_BULK","headers=n","endcol=9","startcol=9","array=t"),0),"endrow",MATCH(1,_xll.BDS(A572,"BEST_ANALYST_RECS_BULK","headers=n","endcol=9","startcol=9","array=t"),0),"cols=10;rows=1")</f>
        <v>JP Morgan</v>
      </c>
      <c r="M572" t="s">
        <v>2218</v>
      </c>
      <c r="N572" t="s">
        <v>138</v>
      </c>
      <c r="O572">
        <v>3</v>
      </c>
      <c r="P572" t="s">
        <v>124</v>
      </c>
      <c r="Q572">
        <v>290</v>
      </c>
      <c r="R572" t="s">
        <v>125</v>
      </c>
      <c r="S572" s="2">
        <v>45622</v>
      </c>
      <c r="T572">
        <v>1</v>
      </c>
      <c r="U572">
        <v>7.32</v>
      </c>
      <c r="W572" t="str">
        <f ca="1">_xll.BDS(A572,"BEST_ANALYST_RECS_BULK","headers=n","startrow",MATCH(2,_xll.BDS(A572,"BEST_ANALYST_RECS_BULK","headers=n","endcol=9","startcol=9","array=t"),0),"endrow",MATCH(2,_xll.BDS(A572,"BEST_ANALYST_RECS_BULK","headers=n","endcol=9","startcol=9","array=t"),0),"cols=10;rows=1")</f>
        <v>Sadif Investment Analytics</v>
      </c>
      <c r="X572" t="s">
        <v>157</v>
      </c>
      <c r="Y572" t="s">
        <v>142</v>
      </c>
      <c r="Z572">
        <v>3</v>
      </c>
      <c r="AA572" t="s">
        <v>139</v>
      </c>
      <c r="AB572">
        <v>326.92</v>
      </c>
      <c r="AC572" t="s">
        <v>375</v>
      </c>
      <c r="AD572" s="2">
        <v>45691</v>
      </c>
      <c r="AE572">
        <v>2</v>
      </c>
      <c r="AF572">
        <v>6.16</v>
      </c>
      <c r="AH572" t="str">
        <f ca="1">_xll.BDS(A572,"BEST_ANALYST_RECS_BULK","headers=n","startrow",MATCH(3,_xll.BDS(A572,"BEST_ANALYST_RECS_BULK","headers=n","endcol=9","startcol=9","array=t"),0),"endrow",MATCH(3,_xll.BDS(A572,"BEST_ANALYST_RECS_BULK","headers=n","endcol=9","startcol=9","array=t"),0),"cols=10;rows=1")</f>
        <v>Wolfe Research</v>
      </c>
      <c r="AI572" t="s">
        <v>536</v>
      </c>
      <c r="AJ572" t="s">
        <v>163</v>
      </c>
      <c r="AK572">
        <v>3</v>
      </c>
      <c r="AL572" t="s">
        <v>124</v>
      </c>
      <c r="AM572" t="s">
        <v>143</v>
      </c>
      <c r="AN572" t="s">
        <v>125</v>
      </c>
      <c r="AO572" s="2">
        <v>45706</v>
      </c>
      <c r="AP572">
        <v>3</v>
      </c>
      <c r="AQ572">
        <v>3.86</v>
      </c>
    </row>
    <row r="573" spans="1:43" x14ac:dyDescent="0.25">
      <c r="A573" t="s">
        <v>500</v>
      </c>
      <c r="B573">
        <f ca="1">_xll.BDH(A573,"BEST_EPS",$B$2,$B$2,"BEST_FPERIOD_OVERRIDE=1bf","fill=previous","Days=A")</f>
        <v>7.4409999999999998</v>
      </c>
      <c r="C573">
        <f ca="1">_xll.BDH(A573,"BEST_EPS",$B$2,$B$2,"BEST_FPERIOD_OVERRIDE=2bf","fill=previous","Days=A")</f>
        <v>8.2989999999999995</v>
      </c>
      <c r="D573">
        <f ca="1">_xll.BDH(A573,"BEST_EPS",$B$2,$B$2,"BEST_FPERIOD_OVERRIDE=3bf","fill=previous","Days=A")</f>
        <v>9.3420000000000005</v>
      </c>
      <c r="E573">
        <f ca="1">_xll.BDH(A573,"BEST_TARGET_PRICE",$B$2,$B$2,"fill=previous","Days=A")</f>
        <v>292.2</v>
      </c>
      <c r="F573">
        <f ca="1">_xll.BDH($A573,F$84,$B$2,$B$2,"Dir=V","Dts=H")</f>
        <v>297.01</v>
      </c>
      <c r="G573">
        <f ca="1">_xll.BDH($A573,G$84,$B$2,$B$2,"Dir=V","Dts=H")</f>
        <v>300.5</v>
      </c>
      <c r="H573">
        <f ca="1">_xll.BDH($A573,H$84,$B$2,$B$2,"Dir=V","Dts=H")</f>
        <v>295.58</v>
      </c>
      <c r="I573">
        <f ca="1">_xll.BDH($A573,I$84,$B$2,$B$2,"Dir=V","Dts=H")</f>
        <v>299.72000000000003</v>
      </c>
      <c r="J573">
        <f t="shared" ca="1" si="15"/>
        <v>317.68333333333334</v>
      </c>
      <c r="K573">
        <f t="shared" ca="1" si="16"/>
        <v>300</v>
      </c>
      <c r="L573" t="str">
        <f ca="1">_xll.BDS(A573,"BEST_ANALYST_RECS_BULK","headers=n","startrow",MATCH(1,_xll.BDS(A573,"BEST_ANALYST_RECS_BULK","headers=n","endcol=9","startcol=9","array=t"),0),"endrow",MATCH(1,_xll.BDS(A573,"BEST_ANALYST_RECS_BULK","headers=n","endcol=9","startcol=9","array=t"),0),"cols=10;rows=1")</f>
        <v>RBC Capital</v>
      </c>
      <c r="M573" t="s">
        <v>1400</v>
      </c>
      <c r="N573" t="s">
        <v>123</v>
      </c>
      <c r="O573">
        <v>5</v>
      </c>
      <c r="P573" t="s">
        <v>124</v>
      </c>
      <c r="Q573">
        <v>300</v>
      </c>
      <c r="R573" t="s">
        <v>132</v>
      </c>
      <c r="S573" s="2">
        <v>45685</v>
      </c>
      <c r="T573">
        <v>1</v>
      </c>
      <c r="U573">
        <v>22.04</v>
      </c>
      <c r="W573" t="str">
        <f ca="1">_xll.BDS(A573,"BEST_ANALYST_RECS_BULK","headers=n","startrow",MATCH(2,_xll.BDS(A573,"BEST_ANALYST_RECS_BULK","headers=n","endcol=9","startcol=9","array=t"),0),"endrow",MATCH(2,_xll.BDS(A573,"BEST_ANALYST_RECS_BULK","headers=n","endcol=9","startcol=9","array=t"),0),"cols=10;rows=1")</f>
        <v>Sadif Investment Analytics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375</v>
      </c>
      <c r="AD573" s="2">
        <v>45685</v>
      </c>
      <c r="AE573">
        <v>2</v>
      </c>
      <c r="AF573">
        <v>15.81</v>
      </c>
      <c r="AH573" t="str">
        <f ca="1">_xll.BDS(A573,"BEST_ANALYST_RECS_BULK","headers=n","startrow",MATCH(3,_xll.BDS(A573,"BEST_ANALYST_RECS_BULK","headers=n","endcol=9","startcol=9","array=t"),0),"endrow",MATCH(3,_xll.BDS(A573,"BEST_ANALYST_RECS_BULK","headers=n","endcol=9","startcol=9","array=t"),0),"cols=10;rows=1")</f>
        <v>Barclays</v>
      </c>
      <c r="AI573" t="s">
        <v>1411</v>
      </c>
      <c r="AJ573" t="s">
        <v>181</v>
      </c>
      <c r="AK573">
        <v>3</v>
      </c>
      <c r="AL573" t="s">
        <v>139</v>
      </c>
      <c r="AM573">
        <v>310</v>
      </c>
      <c r="AN573" t="s">
        <v>125</v>
      </c>
      <c r="AO573" s="2">
        <v>45667</v>
      </c>
      <c r="AP573">
        <v>3</v>
      </c>
      <c r="AQ573">
        <v>10.38</v>
      </c>
    </row>
    <row r="574" spans="1:43" x14ac:dyDescent="0.25">
      <c r="A574" t="s">
        <v>676</v>
      </c>
      <c r="B574">
        <f ca="1">_xll.BDH(A574,"BEST_EPS",$B$2,$B$2,"BEST_FPERIOD_OVERRIDE=1bf","fill=previous","Days=A")</f>
        <v>8.7780000000000005</v>
      </c>
      <c r="C574">
        <f ca="1">_xll.BDH(A574,"BEST_EPS",$B$2,$B$2,"BEST_FPERIOD_OVERRIDE=2bf","fill=previous","Days=A")</f>
        <v>9.3989999999999991</v>
      </c>
      <c r="D574">
        <f ca="1">_xll.BDH(A574,"BEST_EPS",$B$2,$B$2,"BEST_FPERIOD_OVERRIDE=3bf","fill=previous","Days=A")</f>
        <v>10.808</v>
      </c>
      <c r="E574">
        <f ca="1">_xll.BDH(A574,"BEST_TARGET_PRICE",$B$2,$B$2,"fill=previous","Days=A")</f>
        <v>237.25</v>
      </c>
      <c r="F574">
        <f ca="1">_xll.BDH($A574,F$84,$B$2,$B$2,"Dir=V","Dts=H")</f>
        <v>233.09</v>
      </c>
      <c r="G574">
        <f ca="1">_xll.BDH($A574,G$84,$B$2,$B$2,"Dir=V","Dts=H")</f>
        <v>239.05</v>
      </c>
      <c r="H574">
        <f ca="1">_xll.BDH($A574,H$84,$B$2,$B$2,"Dir=V","Dts=H")</f>
        <v>232.9</v>
      </c>
      <c r="I574">
        <f ca="1">_xll.BDH($A574,I$84,$B$2,$B$2,"Dir=V","Dts=H")</f>
        <v>238.24</v>
      </c>
      <c r="J574">
        <f t="shared" ca="1" si="15"/>
        <v>236</v>
      </c>
      <c r="K574">
        <f t="shared" ca="1" si="16"/>
        <v>260</v>
      </c>
      <c r="L574" t="str">
        <f ca="1">_xll.BDS(A574,"BEST_ANALYST_RECS_BULK","headers=n","startrow",MATCH(1,_xll.BDS(A574,"BEST_ANALYST_RECS_BULK","headers=n","endcol=9","startcol=9","array=t"),0),"endrow",MATCH(1,_xll.BDS(A574,"BEST_ANALYST_RECS_BULK","headers=n","endcol=9","startcol=9","array=t"),0),"cols=10;rows=1")</f>
        <v>Citi</v>
      </c>
      <c r="M574" t="s">
        <v>1395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45695</v>
      </c>
      <c r="T574">
        <v>1</v>
      </c>
      <c r="U574">
        <v>18.62</v>
      </c>
      <c r="W574" t="str">
        <f ca="1">_xll.BDS(A574,"BEST_ANALYST_RECS_BULK","headers=n","startrow",MATCH(2,_xll.BDS(A574,"BEST_ANALYST_RECS_BULK","headers=n","endcol=9","startcol=9","array=t"),0),"endrow",MATCH(2,_xll.BDS(A574,"BEST_ANALYST_RECS_BULK","headers=n","endcol=9","startcol=9","array=t"),0),"cols=10;rows=1")</f>
        <v>Baird</v>
      </c>
      <c r="X574" t="s">
        <v>677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45701</v>
      </c>
      <c r="AE574">
        <v>2</v>
      </c>
      <c r="AF574">
        <v>16.309999999999999</v>
      </c>
      <c r="AH574" t="e">
        <f ca="1">_xll.BDS(A574,"BEST_ANALYST_RECS_BULK","headers=n","startrow",MATCH(3,_xll.BDS(A574,"BEST_ANALYST_RECS_BULK","headers=n","endcol=9","startcol=9","array=t"),0),"endrow",MATCH(3,_xll.BDS(A574,"BEST_ANALYST_RECS_BULK","headers=n","endcol=9","startcol=9","array=t"),0),"cols=10;rows=1")</f>
        <v>#N/A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265</v>
      </c>
      <c r="B575">
        <f ca="1">_xll.BDH(A575,"BEST_EPS",$B$2,$B$2,"BEST_FPERIOD_OVERRIDE=1bf","fill=previous","Days=A")</f>
        <v>18.172999999999998</v>
      </c>
      <c r="C575">
        <f ca="1">_xll.BDH(A575,"BEST_EPS",$B$2,$B$2,"BEST_FPERIOD_OVERRIDE=2bf","fill=previous","Days=A")</f>
        <v>20.126000000000001</v>
      </c>
      <c r="D575">
        <f ca="1">_xll.BDH(A575,"BEST_EPS",$B$2,$B$2,"BEST_FPERIOD_OVERRIDE=3bf","fill=previous","Days=A")</f>
        <v>23.007999999999999</v>
      </c>
      <c r="E575">
        <f ca="1">_xll.BDH(A575,"BEST_TARGET_PRICE",$B$2,$B$2,"fill=previous","Days=A")</f>
        <v>502.839</v>
      </c>
      <c r="F575">
        <f ca="1">_xll.BDH($A575,F$84,$B$2,$B$2,"Dir=V","Dts=H")</f>
        <v>480.95</v>
      </c>
      <c r="G575">
        <f ca="1">_xll.BDH($A575,G$84,$B$2,$B$2,"Dir=V","Dts=H")</f>
        <v>486.14</v>
      </c>
      <c r="H575">
        <f ca="1">_xll.BDH($A575,H$84,$B$2,$B$2,"Dir=V","Dts=H")</f>
        <v>476.26</v>
      </c>
      <c r="I575">
        <f ca="1">_xll.BDH($A575,I$84,$B$2,$B$2,"Dir=V","Dts=H")</f>
        <v>480.35</v>
      </c>
      <c r="J575">
        <f t="shared" ca="1" si="15"/>
        <v>487.14333333333337</v>
      </c>
      <c r="K575">
        <f t="shared" ca="1" si="16"/>
        <v>481.43</v>
      </c>
      <c r="L575" t="str">
        <f ca="1">_xll.BDS(A575,"BEST_ANALYST_RECS_BULK","headers=n","startrow",MATCH(1,_xll.BDS(A575,"BEST_ANALYST_RECS_BULK","headers=n","endcol=9","startcol=9","array=t"),0),"endrow",MATCH(1,_xll.BDS(A575,"BEST_ANALYST_RECS_BULK","headers=n","endcol=9","startcol=9","array=t"),0),"cols=10;rows=1")</f>
        <v>Sadif Investment Analytics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208</v>
      </c>
      <c r="S575" s="2">
        <v>45658</v>
      </c>
      <c r="T575">
        <v>1</v>
      </c>
      <c r="U575">
        <v>27.05</v>
      </c>
      <c r="W575" t="str">
        <f ca="1">_xll.BDS(A575,"BEST_ANALYST_RECS_BULK","headers=n","startrow",MATCH(2,_xll.BDS(A575,"BEST_ANALYST_RECS_BULK","headers=n","endcol=9","startcol=9","array=t"),0),"endrow",MATCH(2,_xll.BDS(A575,"BEST_ANALYST_RECS_BULK","headers=n","endcol=9","startcol=9","array=t"),0),"cols=10;rows=1")</f>
        <v>Truist Securities</v>
      </c>
      <c r="X575" t="s">
        <v>2070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21.21</v>
      </c>
      <c r="AH575" t="str">
        <f ca="1">_xll.BDS(A575,"BEST_ANALYST_RECS_BULK","headers=n","startrow",MATCH(3,_xll.BDS(A575,"BEST_ANALYST_RECS_BULK","headers=n","endcol=9","startcol=9","array=t"),0),"endrow",MATCH(3,_xll.BDS(A575,"BEST_ANALYST_RECS_BULK","headers=n","endcol=9","startcol=9","array=t"),0),"cols=10;rows=1")</f>
        <v>Evercore ISI</v>
      </c>
      <c r="AI575" t="s">
        <v>2269</v>
      </c>
      <c r="AJ575" t="s">
        <v>123</v>
      </c>
      <c r="AK575">
        <v>5</v>
      </c>
      <c r="AL575" t="s">
        <v>124</v>
      </c>
      <c r="AM575">
        <v>515.16</v>
      </c>
      <c r="AN575" t="s">
        <v>132</v>
      </c>
      <c r="AO575" s="2">
        <v>45699</v>
      </c>
      <c r="AP575">
        <v>3</v>
      </c>
      <c r="AQ575">
        <v>20.34</v>
      </c>
    </row>
    <row r="576" spans="1:43" x14ac:dyDescent="0.25">
      <c r="A576" t="s">
        <v>560</v>
      </c>
      <c r="B576">
        <f ca="1">_xll.BDH(A576,"BEST_EPS",$B$2,$B$2,"BEST_FPERIOD_OVERRIDE=1bf","fill=previous","Days=A")</f>
        <v>6.98</v>
      </c>
      <c r="C576">
        <f ca="1">_xll.BDH(A576,"BEST_EPS",$B$2,$B$2,"BEST_FPERIOD_OVERRIDE=2bf","fill=previous","Days=A")</f>
        <v>8.6340000000000003</v>
      </c>
      <c r="D576">
        <f ca="1">_xll.BDH(A576,"BEST_EPS",$B$2,$B$2,"BEST_FPERIOD_OVERRIDE=3bf","fill=previous","Days=A")</f>
        <v>10.419</v>
      </c>
      <c r="E576">
        <f ca="1">_xll.BDH(A576,"BEST_TARGET_PRICE",$B$2,$B$2,"fill=previous","Days=A")</f>
        <v>184.32499999999999</v>
      </c>
      <c r="F576">
        <f ca="1">_xll.BDH($A576,F$84,$B$2,$B$2,"Dir=V","Dts=H")</f>
        <v>139.41999999999999</v>
      </c>
      <c r="G576">
        <f ca="1">_xll.BDH($A576,G$84,$B$2,$B$2,"Dir=V","Dts=H")</f>
        <v>141</v>
      </c>
      <c r="H576">
        <f ca="1">_xll.BDH($A576,H$84,$B$2,$B$2,"Dir=V","Dts=H")</f>
        <v>127.67</v>
      </c>
      <c r="I576">
        <f ca="1">_xll.BDH($A576,I$84,$B$2,$B$2,"Dir=V","Dts=H")</f>
        <v>137.91999999999999</v>
      </c>
      <c r="J576">
        <f t="shared" ca="1" si="15"/>
        <v>182.85</v>
      </c>
      <c r="K576">
        <f t="shared" ca="1" si="16"/>
        <v>173</v>
      </c>
      <c r="L576" t="str">
        <f ca="1">_xll.BDS(A576,"BEST_ANALYST_RECS_BULK","headers=n","startrow",MATCH(1,_xll.BDS(A576,"BEST_ANALYST_RECS_BULK","headers=n","endcol=9","startcol=9","array=t"),0),"endrow",MATCH(1,_xll.BDS(A576,"BEST_ANALYST_RECS_BULK","headers=n","endcol=9","startcol=9","array=t"),0),"cols=10;rows=1")</f>
        <v>Morgan Stanley</v>
      </c>
      <c r="M576" t="s">
        <v>1410</v>
      </c>
      <c r="N576" t="s">
        <v>165</v>
      </c>
      <c r="O576">
        <v>5</v>
      </c>
      <c r="P576" t="s">
        <v>124</v>
      </c>
      <c r="Q576">
        <v>173</v>
      </c>
      <c r="R576" t="s">
        <v>132</v>
      </c>
      <c r="S576" s="2">
        <v>45708</v>
      </c>
      <c r="T576">
        <v>1</v>
      </c>
      <c r="U576">
        <v>196.42</v>
      </c>
      <c r="W576" t="str">
        <f ca="1">_xll.BDS(A576,"BEST_ANALYST_RECS_BULK","headers=n","startrow",MATCH(2,_xll.BDS(A576,"BEST_ANALYST_RECS_BULK","headers=n","endcol=9","startcol=9","array=t"),0),"endrow",MATCH(2,_xll.BDS(A576,"BEST_ANALYST_RECS_BULK","headers=n","endcol=9","startcol=9","array=t"),0),"cols=10;rows=1")</f>
        <v>Janney Montgomery Scott</v>
      </c>
      <c r="X576" t="s">
        <v>1536</v>
      </c>
      <c r="Y576" t="s">
        <v>126</v>
      </c>
      <c r="Z576">
        <v>5</v>
      </c>
      <c r="AA576" t="s">
        <v>124</v>
      </c>
      <c r="AB576">
        <v>171</v>
      </c>
      <c r="AC576" t="s">
        <v>125</v>
      </c>
      <c r="AD576" s="2">
        <v>45671</v>
      </c>
      <c r="AE576">
        <v>2</v>
      </c>
      <c r="AF576">
        <v>118.02</v>
      </c>
      <c r="AH576" t="str">
        <f ca="1">_xll.BDS(A576,"BEST_ANALYST_RECS_BULK","headers=n","startrow",MATCH(3,_xll.BDS(A576,"BEST_ANALYST_RECS_BULK","headers=n","endcol=9","startcol=9","array=t"),0),"endrow",MATCH(3,_xll.BDS(A576,"BEST_ANALYST_RECS_BULK","headers=n","endcol=9","startcol=9","array=t"),0),"cols=10;rows=1")</f>
        <v>Haitong International Research Ltd</v>
      </c>
      <c r="AI576" t="s">
        <v>1387</v>
      </c>
      <c r="AJ576" t="s">
        <v>123</v>
      </c>
      <c r="AK576">
        <v>5</v>
      </c>
      <c r="AL576" t="s">
        <v>124</v>
      </c>
      <c r="AM576">
        <v>204.55</v>
      </c>
      <c r="AN576" t="s">
        <v>132</v>
      </c>
      <c r="AO576" s="2">
        <v>45676</v>
      </c>
      <c r="AP576">
        <v>3</v>
      </c>
      <c r="AQ576">
        <v>109.84</v>
      </c>
    </row>
    <row r="577" spans="1:43" x14ac:dyDescent="0.25">
      <c r="A577" t="s">
        <v>579</v>
      </c>
      <c r="B577">
        <f ca="1">_xll.BDH(A577,"BEST_EPS",$B$2,$B$2,"BEST_FPERIOD_OVERRIDE=1bf","fill=previous","Days=A")</f>
        <v>0.48299999999999998</v>
      </c>
      <c r="C577">
        <f ca="1">_xll.BDH(A577,"BEST_EPS",$B$2,$B$2,"BEST_FPERIOD_OVERRIDE=2bf","fill=previous","Days=A")</f>
        <v>0.79600000000000004</v>
      </c>
      <c r="D577">
        <f ca="1">_xll.BDH(A577,"BEST_EPS",$B$2,$B$2,"BEST_FPERIOD_OVERRIDE=3bf","fill=previous","Days=A")</f>
        <v>1.2949999999999999</v>
      </c>
      <c r="E577">
        <f ca="1">_xll.BDH(A577,"BEST_TARGET_PRICE",$B$2,$B$2,"fill=previous","Days=A")</f>
        <v>73.632000000000005</v>
      </c>
      <c r="F577">
        <f ca="1">_xll.BDH($A577,F$84,$B$2,$B$2,"Dir=V","Dts=H")</f>
        <v>68</v>
      </c>
      <c r="G577">
        <f ca="1">_xll.BDH($A577,G$84,$B$2,$B$2,"Dir=V","Dts=H")</f>
        <v>68.52</v>
      </c>
      <c r="H577">
        <f ca="1">_xll.BDH($A577,H$84,$B$2,$B$2,"Dir=V","Dts=H")</f>
        <v>67.540000000000006</v>
      </c>
      <c r="I577">
        <f ca="1">_xll.BDH($A577,I$84,$B$2,$B$2,"Dir=V","Dts=H")</f>
        <v>68.150000000000006</v>
      </c>
      <c r="J577">
        <f t="shared" ca="1" si="15"/>
        <v>80.666666666666671</v>
      </c>
      <c r="K577">
        <f t="shared" ca="1" si="16"/>
        <v>75</v>
      </c>
      <c r="L577" t="str">
        <f ca="1">_xll.BDS(A577,"BEST_ANALYST_RECS_BULK","headers=n","startrow",MATCH(1,_xll.BDS(A577,"BEST_ANALYST_RECS_BULK","headers=n","endcol=9","startcol=9","array=t"),0),"endrow",MATCH(1,_xll.BDS(A577,"BEST_ANALYST_RECS_BULK","headers=n","endcol=9","startcol=9","array=t"),0),"cols=10;rows=1")</f>
        <v>Morningstar</v>
      </c>
      <c r="M577" t="s">
        <v>406</v>
      </c>
      <c r="N577" t="s">
        <v>126</v>
      </c>
      <c r="O577">
        <v>5</v>
      </c>
      <c r="P577" t="s">
        <v>135</v>
      </c>
      <c r="Q577">
        <v>75</v>
      </c>
      <c r="R577" t="s">
        <v>125</v>
      </c>
      <c r="S577" s="2">
        <v>45707</v>
      </c>
      <c r="T577">
        <v>1</v>
      </c>
      <c r="U577">
        <v>63.88</v>
      </c>
      <c r="W577" t="str">
        <f ca="1">_xll.BDS(A577,"BEST_ANALYST_RECS_BULK","headers=n","startrow",MATCH(2,_xll.BDS(A577,"BEST_ANALYST_RECS_BULK","headers=n","endcol=9","startcol=9","array=t"),0),"endrow",MATCH(2,_xll.BDS(A577,"BEST_ANALYST_RECS_BULK","headers=n","endcol=9","startcol=9","array=t"),0),"cols=10;rows=1")</f>
        <v>Evercore ISI</v>
      </c>
      <c r="X577" t="s">
        <v>1396</v>
      </c>
      <c r="Y577" t="s">
        <v>123</v>
      </c>
      <c r="Z577">
        <v>5</v>
      </c>
      <c r="AA577" t="s">
        <v>124</v>
      </c>
      <c r="AB577">
        <v>74</v>
      </c>
      <c r="AC577" t="s">
        <v>132</v>
      </c>
      <c r="AD577" s="2">
        <v>45702</v>
      </c>
      <c r="AE577">
        <v>2</v>
      </c>
      <c r="AF577">
        <v>63.86</v>
      </c>
      <c r="AH577" t="str">
        <f ca="1">_xll.BDS(A577,"BEST_ANALYST_RECS_BULK","headers=n","startrow",MATCH(3,_xll.BDS(A577,"BEST_ANALYST_RECS_BULK","headers=n","endcol=9","startcol=9","array=t"),0),"endrow",MATCH(3,_xll.BDS(A577,"BEST_ANALYST_RECS_BULK","headers=n","endcol=9","startcol=9","array=t"),0),"cols=10;rows=1")</f>
        <v>RBC Capital</v>
      </c>
      <c r="AI577" t="s">
        <v>1338</v>
      </c>
      <c r="AJ577" t="s">
        <v>123</v>
      </c>
      <c r="AK577">
        <v>5</v>
      </c>
      <c r="AL577" t="s">
        <v>124</v>
      </c>
      <c r="AM577">
        <v>74</v>
      </c>
      <c r="AN577" t="s">
        <v>132</v>
      </c>
      <c r="AO577" s="2">
        <v>45712</v>
      </c>
      <c r="AP577">
        <v>3</v>
      </c>
      <c r="AQ577">
        <v>58.7</v>
      </c>
    </row>
    <row r="578" spans="1:43" x14ac:dyDescent="0.25">
      <c r="A578" t="s">
        <v>737</v>
      </c>
      <c r="B578">
        <f ca="1">_xll.BDH(A578,"BEST_EPS",$B$2,$B$2,"BEST_FPERIOD_OVERRIDE=1bf","fill=previous","Days=A")</f>
        <v>2.617</v>
      </c>
      <c r="C578">
        <f ca="1">_xll.BDH(A578,"BEST_EPS",$B$2,$B$2,"BEST_FPERIOD_OVERRIDE=2bf","fill=previous","Days=A")</f>
        <v>2.7050000000000001</v>
      </c>
      <c r="D578">
        <f ca="1">_xll.BDH(A578,"BEST_EPS",$B$2,$B$2,"BEST_FPERIOD_OVERRIDE=3bf","fill=previous","Days=A")</f>
        <v>2.78</v>
      </c>
      <c r="E578">
        <f ca="1">_xll.BDH(A578,"BEST_TARGET_PRICE",$B$2,$B$2,"fill=previous","Days=A")</f>
        <v>12.917</v>
      </c>
      <c r="F578">
        <f ca="1">_xll.BDH($A578,F$84,$B$2,$B$2,"Dir=V","Dts=H")</f>
        <v>11.35</v>
      </c>
      <c r="G578">
        <f ca="1">_xll.BDH($A578,G$84,$B$2,$B$2,"Dir=V","Dts=H")</f>
        <v>11.51</v>
      </c>
      <c r="H578">
        <f ca="1">_xll.BDH($A578,H$84,$B$2,$B$2,"Dir=V","Dts=H")</f>
        <v>11.35</v>
      </c>
      <c r="I578">
        <f ca="1">_xll.BDH($A578,I$84,$B$2,$B$2,"Dir=V","Dts=H")</f>
        <v>11.48</v>
      </c>
      <c r="J578">
        <f t="shared" ca="1" si="15"/>
        <v>12.533333333333333</v>
      </c>
      <c r="K578">
        <f t="shared" ca="1" si="16"/>
        <v>12</v>
      </c>
      <c r="L578" t="str">
        <f ca="1">_xll.BDS(A578,"BEST_ANALYST_RECS_BULK","headers=n","startrow",MATCH(1,_xll.BDS(A578,"BEST_ANALYST_RECS_BULK","headers=n","endcol=9","startcol=9","array=t"),0),"endrow",MATCH(1,_xll.BDS(A578,"BEST_ANALYST_RECS_BULK","headers=n","endcol=9","startcol=9","array=t"),0),"cols=10;rows=1")</f>
        <v>Barclays</v>
      </c>
      <c r="M578" t="s">
        <v>2048</v>
      </c>
      <c r="N578" t="s">
        <v>315</v>
      </c>
      <c r="O578">
        <v>1</v>
      </c>
      <c r="P578" t="s">
        <v>124</v>
      </c>
      <c r="Q578">
        <v>12</v>
      </c>
      <c r="R578" t="s">
        <v>125</v>
      </c>
      <c r="S578" s="2">
        <v>45695</v>
      </c>
      <c r="T578">
        <v>1</v>
      </c>
      <c r="U578">
        <v>12.37</v>
      </c>
      <c r="W578" t="str">
        <f ca="1">_xll.BDS(A578,"BEST_ANALYST_RECS_BULK","headers=n","startrow",MATCH(2,_xll.BDS(A578,"BEST_ANALYST_RECS_BULK","headers=n","endcol=9","startcol=9","array=t"),0),"endrow",MATCH(2,_xll.BDS(A578,"BEST_ANALYST_RECS_BULK","headers=n","endcol=9","startcol=9","array=t"),0),"cols=10;rows=1")</f>
        <v>Baptista Research</v>
      </c>
      <c r="X578" t="s">
        <v>134</v>
      </c>
      <c r="Y578" t="s">
        <v>142</v>
      </c>
      <c r="Z578">
        <v>3</v>
      </c>
      <c r="AA578" t="s">
        <v>124</v>
      </c>
      <c r="AB578">
        <v>13.6</v>
      </c>
      <c r="AC578" t="s">
        <v>132</v>
      </c>
      <c r="AD578" s="2">
        <v>45615</v>
      </c>
      <c r="AE578">
        <v>2</v>
      </c>
      <c r="AF578">
        <v>4.9000000000000004</v>
      </c>
      <c r="AH578" t="str">
        <f ca="1">_xll.BDS(A578,"BEST_ANALYST_RECS_BULK","headers=n","startrow",MATCH(3,_xll.BDS(A578,"BEST_ANALYST_RECS_BULK","headers=n","endcol=9","startcol=9","array=t"),0),"endrow",MATCH(3,_xll.BDS(A578,"BEST_ANALYST_RECS_BULK","headers=n","endcol=9","startcol=9","array=t"),0),"cols=10;rows=1")</f>
        <v>Morningstar</v>
      </c>
      <c r="AI578" t="s">
        <v>268</v>
      </c>
      <c r="AJ578" t="s">
        <v>126</v>
      </c>
      <c r="AK578">
        <v>5</v>
      </c>
      <c r="AL578" t="s">
        <v>135</v>
      </c>
      <c r="AM578">
        <v>14.5</v>
      </c>
      <c r="AN578" t="s">
        <v>125</v>
      </c>
      <c r="AO578" s="2">
        <v>45681</v>
      </c>
      <c r="AP578">
        <v>3</v>
      </c>
      <c r="AQ578">
        <v>1.7</v>
      </c>
    </row>
    <row r="579" spans="1:43" x14ac:dyDescent="0.25">
      <c r="A579" t="s">
        <v>213</v>
      </c>
      <c r="B579">
        <f ca="1">_xll.BDH(A579,"BEST_EPS",$B$2,$B$2,"BEST_FPERIOD_OVERRIDE=1bf","fill=previous","Days=A")</f>
        <v>4.6970000000000001</v>
      </c>
      <c r="C579">
        <f ca="1">_xll.BDH(A579,"BEST_EPS",$B$2,$B$2,"BEST_FPERIOD_OVERRIDE=2bf","fill=previous","Days=A")</f>
        <v>4.9039999999999999</v>
      </c>
      <c r="D579">
        <f ca="1">_xll.BDH(A579,"BEST_EPS",$B$2,$B$2,"BEST_FPERIOD_OVERRIDE=3bf","fill=previous","Days=A")</f>
        <v>5.0949999999999998</v>
      </c>
      <c r="E579">
        <f ca="1">_xll.BDH(A579,"BEST_TARGET_PRICE",$B$2,$B$2,"fill=previous","Days=A")</f>
        <v>46.612000000000002</v>
      </c>
      <c r="F579">
        <f ca="1">_xll.BDH($A579,F$84,$B$2,$B$2,"Dir=V","Dts=H")</f>
        <v>43.58</v>
      </c>
      <c r="G579">
        <f ca="1">_xll.BDH($A579,G$84,$B$2,$B$2,"Dir=V","Dts=H")</f>
        <v>43.97</v>
      </c>
      <c r="H579">
        <f ca="1">_xll.BDH($A579,H$84,$B$2,$B$2,"Dir=V","Dts=H")</f>
        <v>43.494999999999997</v>
      </c>
      <c r="I579">
        <f ca="1">_xll.BDH($A579,I$84,$B$2,$B$2,"Dir=V","Dts=H")</f>
        <v>43.71</v>
      </c>
      <c r="J579">
        <f t="shared" ca="1" si="15"/>
        <v>45.58</v>
      </c>
      <c r="K579">
        <f t="shared" ca="1" si="16"/>
        <v>40.159999999999997</v>
      </c>
      <c r="L579" t="str">
        <f ca="1">_xll.BDS(A579,"BEST_ANALYST_RECS_BULK","headers=n","startrow",MATCH(1,_xll.BDS(A579,"BEST_ANALYST_RECS_BULK","headers=n","endcol=9","startcol=9","array=t"),0),"endrow",MATCH(1,_xll.BDS(A579,"BEST_ANALYST_RECS_BULK","headers=n","endcol=9","startcol=9","array=t"),0),"cols=10;rows=1")</f>
        <v>Sadif Investment Analytics</v>
      </c>
      <c r="M579" t="s">
        <v>157</v>
      </c>
      <c r="N579" t="s">
        <v>126</v>
      </c>
      <c r="O579">
        <v>5</v>
      </c>
      <c r="P579" t="s">
        <v>135</v>
      </c>
      <c r="Q579">
        <v>40.159999999999997</v>
      </c>
      <c r="R579" t="s">
        <v>159</v>
      </c>
      <c r="S579" s="2">
        <v>45455</v>
      </c>
      <c r="T579">
        <v>1</v>
      </c>
      <c r="U579">
        <v>14.45</v>
      </c>
      <c r="W579" t="str">
        <f ca="1">_xll.BDS(A579,"BEST_ANALYST_RECS_BULK","headers=n","startrow",MATCH(2,_xll.BDS(A579,"BEST_ANALYST_RECS_BULK","headers=n","endcol=9","startcol=9","array=t"),0),"endrow",MATCH(2,_xll.BDS(A579,"BEST_ANALYST_RECS_BULK","headers=n","endcol=9","startcol=9","array=t"),0),"cols=10;rows=1")</f>
        <v>ISS-EVA</v>
      </c>
      <c r="X579" t="s">
        <v>157</v>
      </c>
      <c r="Y579" t="s">
        <v>136</v>
      </c>
      <c r="Z579">
        <v>5</v>
      </c>
      <c r="AA579" t="s">
        <v>124</v>
      </c>
      <c r="AB579" t="s">
        <v>143</v>
      </c>
      <c r="AC579" t="s">
        <v>125</v>
      </c>
      <c r="AD579" s="2">
        <v>45500</v>
      </c>
      <c r="AE579">
        <v>2</v>
      </c>
      <c r="AF579">
        <v>14.34</v>
      </c>
      <c r="AH579" t="str">
        <f ca="1">_xll.BDS(A579,"BEST_ANALYST_RECS_BULK","headers=n","startrow",MATCH(3,_xll.BDS(A579,"BEST_ANALYST_RECS_BULK","headers=n","endcol=9","startcol=9","array=t"),0),"endrow",MATCH(3,_xll.BDS(A579,"BEST_ANALYST_RECS_BULK","headers=n","endcol=9","startcol=9","array=t"),0),"cols=10;rows=1")</f>
        <v>BNP Paribas Exane</v>
      </c>
      <c r="AI579" t="s">
        <v>2081</v>
      </c>
      <c r="AJ579" t="s">
        <v>123</v>
      </c>
      <c r="AK579">
        <v>5</v>
      </c>
      <c r="AL579" t="s">
        <v>124</v>
      </c>
      <c r="AM579">
        <v>51</v>
      </c>
      <c r="AN579" t="s">
        <v>125</v>
      </c>
      <c r="AO579" s="2">
        <v>45713</v>
      </c>
      <c r="AP579">
        <v>3</v>
      </c>
      <c r="AQ579">
        <v>13.77</v>
      </c>
    </row>
    <row r="580" spans="1:43" x14ac:dyDescent="0.25">
      <c r="A580" t="s">
        <v>551</v>
      </c>
      <c r="B580">
        <f ca="1">_xll.BDH(A580,"BEST_EPS",$B$2,$B$2,"BEST_FPERIOD_OVERRIDE=1bf","fill=previous","Days=A")</f>
        <v>8.7829999999999995</v>
      </c>
      <c r="C580">
        <f ca="1">_xll.BDH(A580,"BEST_EPS",$B$2,$B$2,"BEST_FPERIOD_OVERRIDE=2bf","fill=previous","Days=A")</f>
        <v>9.9239999999999995</v>
      </c>
      <c r="D580">
        <f ca="1">_xll.BDH(A580,"BEST_EPS",$B$2,$B$2,"BEST_FPERIOD_OVERRIDE=3bf","fill=previous","Days=A")</f>
        <v>11.071</v>
      </c>
      <c r="E580">
        <f ca="1">_xll.BDH(A580,"BEST_TARGET_PRICE",$B$2,$B$2,"fill=previous","Days=A")</f>
        <v>220</v>
      </c>
      <c r="F580">
        <f ca="1">_xll.BDH($A580,F$84,$B$2,$B$2,"Dir=V","Dts=H")</f>
        <v>182.55</v>
      </c>
      <c r="G580">
        <f ca="1">_xll.BDH($A580,G$84,$B$2,$B$2,"Dir=V","Dts=H")</f>
        <v>183.09</v>
      </c>
      <c r="H580">
        <f ca="1">_xll.BDH($A580,H$84,$B$2,$B$2,"Dir=V","Dts=H")</f>
        <v>180.05</v>
      </c>
      <c r="I580">
        <f ca="1">_xll.BDH($A580,I$84,$B$2,$B$2,"Dir=V","Dts=H")</f>
        <v>182.05</v>
      </c>
      <c r="J580">
        <f t="shared" ca="1" si="15"/>
        <v>221</v>
      </c>
      <c r="K580">
        <f t="shared" ca="1" si="16"/>
        <v>220</v>
      </c>
      <c r="L580" t="str">
        <f ca="1">_xll.BDS(A580,"BEST_ANALYST_RECS_BULK","headers=n","startrow",MATCH(1,_xll.BDS(A580,"BEST_ANALYST_RECS_BULK","headers=n","endcol=9","startcol=9","array=t"),0),"endrow",MATCH(1,_xll.BDS(A580,"BEST_ANALYST_RECS_BULK","headers=n","endcol=9","startcol=9","array=t"),0),"cols=10;rows=1")</f>
        <v>Morgan Stanley</v>
      </c>
      <c r="M580" t="s">
        <v>1350</v>
      </c>
      <c r="N580" t="s">
        <v>165</v>
      </c>
      <c r="O580">
        <v>5</v>
      </c>
      <c r="P580" t="s">
        <v>124</v>
      </c>
      <c r="Q580">
        <v>220</v>
      </c>
      <c r="R580" t="s">
        <v>132</v>
      </c>
      <c r="S580" s="2">
        <v>45708</v>
      </c>
      <c r="T580">
        <v>1</v>
      </c>
      <c r="U580">
        <v>32.24</v>
      </c>
      <c r="W580" t="str">
        <f ca="1">_xll.BDS(A580,"BEST_ANALYST_RECS_BULK","headers=n","startrow",MATCH(2,_xll.BDS(A580,"BEST_ANALYST_RECS_BULK","headers=n","endcol=9","startcol=9","array=t"),0),"endrow",MATCH(2,_xll.BDS(A580,"BEST_ANALYST_RECS_BULK","headers=n","endcol=9","startcol=9","array=t"),0),"cols=10;rows=1")</f>
        <v>Ameriprise Advisor Services Ltd Inc</v>
      </c>
      <c r="X580" t="s">
        <v>1452</v>
      </c>
      <c r="Y580" t="s">
        <v>126</v>
      </c>
      <c r="Z580">
        <v>5</v>
      </c>
      <c r="AA580" t="s">
        <v>124</v>
      </c>
      <c r="AB580" t="s">
        <v>143</v>
      </c>
      <c r="AC580" t="s">
        <v>125</v>
      </c>
      <c r="AD580" s="2">
        <v>45701</v>
      </c>
      <c r="AE580">
        <v>2</v>
      </c>
      <c r="AF580">
        <v>28.8</v>
      </c>
      <c r="AH580" t="str">
        <f ca="1">_xll.BDS(A580,"BEST_ANALYST_RECS_BULK","headers=n","startrow",MATCH(3,_xll.BDS(A580,"BEST_ANALYST_RECS_BULK","headers=n","endcol=9","startcol=9","array=t"),0),"endrow",MATCH(3,_xll.BDS(A580,"BEST_ANALYST_RECS_BULK","headers=n","endcol=9","startcol=9","array=t"),0),"cols=10;rows=1")</f>
        <v>Zacks</v>
      </c>
      <c r="AI580" t="s">
        <v>157</v>
      </c>
      <c r="AJ580" t="s">
        <v>138</v>
      </c>
      <c r="AK580">
        <v>3</v>
      </c>
      <c r="AL580" t="s">
        <v>124</v>
      </c>
      <c r="AM580">
        <v>222</v>
      </c>
      <c r="AN580" t="s">
        <v>132</v>
      </c>
      <c r="AO580" s="2">
        <v>45679</v>
      </c>
      <c r="AP580">
        <v>3</v>
      </c>
      <c r="AQ580">
        <v>25.43</v>
      </c>
    </row>
    <row r="581" spans="1:43" x14ac:dyDescent="0.25">
      <c r="A581" t="s">
        <v>659</v>
      </c>
      <c r="B581">
        <f ca="1">_xll.BDH(A581,"BEST_EPS",$B$2,$B$2,"BEST_FPERIOD_OVERRIDE=1bf","fill=previous","Days=A")</f>
        <v>13.054</v>
      </c>
      <c r="C581">
        <f ca="1">_xll.BDH(A581,"BEST_EPS",$B$2,$B$2,"BEST_FPERIOD_OVERRIDE=2bf","fill=previous","Days=A")</f>
        <v>14.335000000000001</v>
      </c>
      <c r="D581">
        <f ca="1">_xll.BDH(A581,"BEST_EPS",$B$2,$B$2,"BEST_FPERIOD_OVERRIDE=3bf","fill=previous","Days=A")</f>
        <v>15.861000000000001</v>
      </c>
      <c r="E581">
        <f ca="1">_xll.BDH(A581,"BEST_TARGET_PRICE",$B$2,$B$2,"fill=previous","Days=A")</f>
        <v>400.61099999999999</v>
      </c>
      <c r="F581">
        <f ca="1">_xll.BDH($A581,F$84,$B$2,$B$2,"Dir=V","Dts=H")</f>
        <v>379.79</v>
      </c>
      <c r="G581">
        <f ca="1">_xll.BDH($A581,G$84,$B$2,$B$2,"Dir=V","Dts=H")</f>
        <v>386.12</v>
      </c>
      <c r="H581">
        <f ca="1">_xll.BDH($A581,H$84,$B$2,$B$2,"Dir=V","Dts=H")</f>
        <v>375.11</v>
      </c>
      <c r="I581">
        <f ca="1">_xll.BDH($A581,I$84,$B$2,$B$2,"Dir=V","Dts=H")</f>
        <v>380.83</v>
      </c>
      <c r="J581">
        <f t="shared" ca="1" si="15"/>
        <v>406.98333333333335</v>
      </c>
      <c r="K581">
        <f t="shared" ca="1" si="16"/>
        <v>340</v>
      </c>
      <c r="L581" t="str">
        <f ca="1">_xll.BDS(A581,"BEST_ANALYST_RECS_BULK","headers=n","startrow",MATCH(1,_xll.BDS(A581,"BEST_ANALYST_RECS_BULK","headers=n","endcol=9","startcol=9","array=t"),0),"endrow",MATCH(1,_xll.BDS(A581,"BEST_ANALYST_RECS_BULK","headers=n","endcol=9","startcol=9","array=t"),0),"cols=10;rows=1")</f>
        <v>Morningstar</v>
      </c>
      <c r="M581" t="s">
        <v>492</v>
      </c>
      <c r="N581" t="s">
        <v>147</v>
      </c>
      <c r="O581">
        <v>1</v>
      </c>
      <c r="P581" t="s">
        <v>124</v>
      </c>
      <c r="Q581">
        <v>340</v>
      </c>
      <c r="R581" t="s">
        <v>125</v>
      </c>
      <c r="S581" s="2">
        <v>45700</v>
      </c>
      <c r="T581">
        <v>1</v>
      </c>
      <c r="U581">
        <v>17.59</v>
      </c>
      <c r="W581" t="e">
        <f ca="1">_xll.BDS(A581,"BEST_ANALYST_RECS_BULK","headers=n","startrow",MATCH(2,_xll.BDS(A581,"BEST_ANALYST_RECS_BULK","headers=n","endcol=9","startcol=9","array=t"),0),"endrow",MATCH(2,_xll.BDS(A581,"BEST_ANALYST_RECS_BULK","headers=n","endcol=9","startcol=9","array=t"),0),"cols=10;rows=1")</f>
        <v>#N/A</v>
      </c>
      <c r="X581" t="s">
        <v>157</v>
      </c>
      <c r="Y581" t="s">
        <v>126</v>
      </c>
      <c r="Z581">
        <v>5</v>
      </c>
      <c r="AA581" t="s">
        <v>124</v>
      </c>
      <c r="AB581">
        <v>470.95</v>
      </c>
      <c r="AC581" t="s">
        <v>375</v>
      </c>
      <c r="AD581" s="2">
        <v>45681</v>
      </c>
      <c r="AE581">
        <v>2</v>
      </c>
      <c r="AF581">
        <v>14.89</v>
      </c>
      <c r="AH581" t="str">
        <f ca="1">_xll.BDS(A581,"BEST_ANALYST_RECS_BULK","headers=n","startrow",MATCH(3,_xll.BDS(A581,"BEST_ANALYST_RECS_BULK","headers=n","endcol=9","startcol=9","array=t"),0),"endrow",MATCH(3,_xll.BDS(A581,"BEST_ANALYST_RECS_BULK","headers=n","endcol=9","startcol=9","array=t"),0),"cols=10;rows=1")</f>
        <v>Leerink Partners</v>
      </c>
      <c r="AI581" t="s">
        <v>2185</v>
      </c>
      <c r="AJ581" t="s">
        <v>123</v>
      </c>
      <c r="AK581">
        <v>5</v>
      </c>
      <c r="AL581" t="s">
        <v>124</v>
      </c>
      <c r="AM581">
        <v>410</v>
      </c>
      <c r="AN581" t="s">
        <v>125</v>
      </c>
      <c r="AO581" s="2">
        <v>45700</v>
      </c>
      <c r="AP581">
        <v>3</v>
      </c>
      <c r="AQ581">
        <v>7.59</v>
      </c>
    </row>
    <row r="582" spans="1:43" x14ac:dyDescent="0.25">
      <c r="A582" t="s">
        <v>802</v>
      </c>
      <c r="B582">
        <f ca="1">_xll.BDH(A582,"BEST_EPS",$B$2,$B$2,"BEST_FPERIOD_OVERRIDE=1bf","fill=previous","Days=A")</f>
        <v>1.538</v>
      </c>
      <c r="C582">
        <f ca="1">_xll.BDH(A582,"BEST_EPS",$B$2,$B$2,"BEST_FPERIOD_OVERRIDE=2bf","fill=previous","Days=A")</f>
        <v>1.556</v>
      </c>
      <c r="D582">
        <f ca="1">_xll.BDH(A582,"BEST_EPS",$B$2,$B$2,"BEST_FPERIOD_OVERRIDE=3bf","fill=previous","Days=A")</f>
        <v>1.8280000000000001</v>
      </c>
      <c r="E582">
        <f ca="1">_xll.BDH(A582,"BEST_TARGET_PRICE",$B$2,$B$2,"fill=previous","Days=A")</f>
        <v>11.75</v>
      </c>
      <c r="F582">
        <f ca="1">_xll.BDH($A582,F$84,$B$2,$B$2,"Dir=V","Dts=H")</f>
        <v>10.91</v>
      </c>
      <c r="G582">
        <f ca="1">_xll.BDH($A582,G$84,$B$2,$B$2,"Dir=V","Dts=H")</f>
        <v>11.44</v>
      </c>
      <c r="H582">
        <f ca="1">_xll.BDH($A582,H$84,$B$2,$B$2,"Dir=V","Dts=H")</f>
        <v>10.72</v>
      </c>
      <c r="I582">
        <f ca="1">_xll.BDH($A582,I$84,$B$2,$B$2,"Dir=V","Dts=H")</f>
        <v>11.38</v>
      </c>
      <c r="J582">
        <f t="shared" ca="1" si="15"/>
        <v>11.299999999999999</v>
      </c>
      <c r="K582">
        <f t="shared" ca="1" si="16"/>
        <v>7</v>
      </c>
      <c r="L582" t="str">
        <f ca="1">_xll.BDS(A582,"BEST_ANALYST_RECS_BULK","headers=n","startrow",MATCH(1,_xll.BDS(A582,"BEST_ANALYST_RECS_BULK","headers=n","endcol=9","startcol=9","array=t"),0),"endrow",MATCH(1,_xll.BDS(A582,"BEST_ANALYST_RECS_BULK","headers=n","endcol=9","startcol=9","array=t"),0),"cols=10;rows=1")</f>
        <v>Morgan Stanley</v>
      </c>
      <c r="M582" t="s">
        <v>298</v>
      </c>
      <c r="N582" t="s">
        <v>1399</v>
      </c>
      <c r="O582">
        <v>1</v>
      </c>
      <c r="P582" t="s">
        <v>124</v>
      </c>
      <c r="Q582">
        <v>7</v>
      </c>
      <c r="R582" t="s">
        <v>132</v>
      </c>
      <c r="S582" s="2">
        <v>45688</v>
      </c>
      <c r="T582">
        <v>1</v>
      </c>
      <c r="U582">
        <v>46.8</v>
      </c>
      <c r="W582" t="str">
        <f ca="1">_xll.BDS(A582,"BEST_ANALYST_RECS_BULK","headers=n","startrow",MATCH(2,_xll.BDS(A582,"BEST_ANALYST_RECS_BULK","headers=n","endcol=9","startcol=9","array=t"),0),"endrow",MATCH(2,_xll.BDS(A582,"BEST_ANALYST_RECS_BULK","headers=n","endcol=9","startcol=9","array=t"),0),"cols=10;rows=1")</f>
        <v>Baptista Research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5.36</v>
      </c>
      <c r="AH582" t="str">
        <f ca="1">_xll.BDS(A582,"BEST_ANALYST_RECS_BULK","headers=n","startrow",MATCH(3,_xll.BDS(A582,"BEST_ANALYST_RECS_BULK","headers=n","endcol=9","startcol=9","array=t"),0),"endrow",MATCH(3,_xll.BDS(A582,"BEST_ANALYST_RECS_BULK","headers=n","endcol=9","startcol=9","array=t"),0),"cols=10;rows=1")</f>
        <v>Mizuho Securities</v>
      </c>
      <c r="AI582" t="s">
        <v>1361</v>
      </c>
      <c r="AJ582" t="s">
        <v>138</v>
      </c>
      <c r="AK582">
        <v>3</v>
      </c>
      <c r="AL582" t="s">
        <v>124</v>
      </c>
      <c r="AM582">
        <v>10</v>
      </c>
      <c r="AN582" t="s">
        <v>125</v>
      </c>
      <c r="AO582" s="2">
        <v>45712</v>
      </c>
      <c r="AP582">
        <v>3</v>
      </c>
      <c r="AQ582">
        <v>0</v>
      </c>
    </row>
    <row r="583" spans="1:43" x14ac:dyDescent="0.25">
      <c r="A583" t="s">
        <v>648</v>
      </c>
      <c r="B583">
        <f ca="1">_xll.BDH(A583,"BEST_EPS",$B$2,$B$2,"BEST_FPERIOD_OVERRIDE=1bf","fill=previous","Days=A")</f>
        <v>4.7E-2</v>
      </c>
      <c r="C583">
        <f ca="1">_xll.BDH(A583,"BEST_EPS",$B$2,$B$2,"BEST_FPERIOD_OVERRIDE=2bf","fill=previous","Days=A")</f>
        <v>0.28799999999999998</v>
      </c>
      <c r="D583">
        <f ca="1">_xll.BDH(A583,"BEST_EPS",$B$2,$B$2,"BEST_FPERIOD_OVERRIDE=3bf","fill=previous","Days=A")</f>
        <v>0.62</v>
      </c>
      <c r="E583">
        <f ca="1">_xll.BDH(A583,"BEST_TARGET_PRICE",$B$2,$B$2,"fill=previous","Days=A")</f>
        <v>12.656000000000001</v>
      </c>
      <c r="F583">
        <f ca="1">_xll.BDH($A583,F$84,$B$2,$B$2,"Dir=V","Dts=H")</f>
        <v>11.16</v>
      </c>
      <c r="G583">
        <f ca="1">_xll.BDH($A583,G$84,$B$2,$B$2,"Dir=V","Dts=H")</f>
        <v>11.18</v>
      </c>
      <c r="H583">
        <f ca="1">_xll.BDH($A583,H$84,$B$2,$B$2,"Dir=V","Dts=H")</f>
        <v>10.68</v>
      </c>
      <c r="I583">
        <f ca="1">_xll.BDH($A583,I$84,$B$2,$B$2,"Dir=V","Dts=H")</f>
        <v>10.69</v>
      </c>
      <c r="J583">
        <f t="shared" ca="1" si="15"/>
        <v>13.666666666666666</v>
      </c>
      <c r="K583">
        <f t="shared" ca="1" si="16"/>
        <v>14</v>
      </c>
      <c r="L583" t="str">
        <f ca="1">_xll.BDS(A583,"BEST_ANALYST_RECS_BULK","headers=n","startrow",MATCH(1,_xll.BDS(A583,"BEST_ANALYST_RECS_BULK","headers=n","endcol=9","startcol=9","array=t"),0),"endrow",MATCH(1,_xll.BDS(A583,"BEST_ANALYST_RECS_BULK","headers=n","endcol=9","startcol=9","array=t"),0),"cols=10;rows=1")</f>
        <v>KeyBanc Capital Markets</v>
      </c>
      <c r="M583" t="s">
        <v>1390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45671</v>
      </c>
      <c r="T583">
        <v>1</v>
      </c>
      <c r="U583">
        <v>37.94</v>
      </c>
      <c r="W583" t="str">
        <f ca="1">_xll.BDS(A583,"BEST_ANALYST_RECS_BULK","headers=n","startrow",MATCH(2,_xll.BDS(A583,"BEST_ANALYST_RECS_BULK","headers=n","endcol=9","startcol=9","array=t"),0),"endrow",MATCH(2,_xll.BDS(A583,"BEST_ANALYST_RECS_BULK","headers=n","endcol=9","startcol=9","array=t"),0),"cols=10;rows=1")</f>
        <v>Guggenheim</v>
      </c>
      <c r="X583" t="s">
        <v>2078</v>
      </c>
      <c r="Y583" t="s">
        <v>126</v>
      </c>
      <c r="Z583">
        <v>5</v>
      </c>
      <c r="AA583" t="s">
        <v>124</v>
      </c>
      <c r="AB583">
        <v>14</v>
      </c>
      <c r="AC583" t="s">
        <v>125</v>
      </c>
      <c r="AD583" s="2">
        <v>45670</v>
      </c>
      <c r="AE583">
        <v>2</v>
      </c>
      <c r="AF583">
        <v>36.94</v>
      </c>
      <c r="AH583" t="str">
        <f ca="1">_xll.BDS(A583,"BEST_ANALYST_RECS_BULK","headers=n","startrow",MATCH(3,_xll.BDS(A583,"BEST_ANALYST_RECS_BULK","headers=n","endcol=9","startcol=9","array=t"),0),"endrow",MATCH(3,_xll.BDS(A583,"BEST_ANALYST_RECS_BULK","headers=n","endcol=9","startcol=9","array=t"),0),"cols=10;rows=1")</f>
        <v>TD Cowen</v>
      </c>
      <c r="AI583" t="s">
        <v>2266</v>
      </c>
      <c r="AJ583" t="s">
        <v>126</v>
      </c>
      <c r="AK583">
        <v>5</v>
      </c>
      <c r="AL583" t="s">
        <v>124</v>
      </c>
      <c r="AM583">
        <v>14</v>
      </c>
      <c r="AN583" t="s">
        <v>125</v>
      </c>
      <c r="AO583" s="2">
        <v>45700</v>
      </c>
      <c r="AP583">
        <v>3</v>
      </c>
      <c r="AQ583">
        <v>28.8</v>
      </c>
    </row>
    <row r="584" spans="1:43" x14ac:dyDescent="0.25">
      <c r="A584" t="s">
        <v>618</v>
      </c>
      <c r="B584">
        <f ca="1">_xll.BDH(A584,"BEST_EPS",$B$2,$B$2,"BEST_FPERIOD_OVERRIDE=1bf","fill=previous","Days=A")</f>
        <v>6.4</v>
      </c>
      <c r="C584">
        <f ca="1">_xll.BDH(A584,"BEST_EPS",$B$2,$B$2,"BEST_FPERIOD_OVERRIDE=2bf","fill=previous","Days=A")</f>
        <v>6.9909999999999997</v>
      </c>
      <c r="D584">
        <f ca="1">_xll.BDH(A584,"BEST_EPS",$B$2,$B$2,"BEST_FPERIOD_OVERRIDE=3bf","fill=previous","Days=A")</f>
        <v>6.085</v>
      </c>
      <c r="E584">
        <f ca="1">_xll.BDH(A584,"BEST_TARGET_PRICE",$B$2,$B$2,"fill=previous","Days=A")</f>
        <v>64.378</v>
      </c>
      <c r="F584">
        <f ca="1">_xll.BDH($A584,F$84,$B$2,$B$2,"Dir=V","Dts=H")</f>
        <v>48.71</v>
      </c>
      <c r="G584">
        <f ca="1">_xll.BDH($A584,G$84,$B$2,$B$2,"Dir=V","Dts=H")</f>
        <v>51.13</v>
      </c>
      <c r="H584">
        <f ca="1">_xll.BDH($A584,H$84,$B$2,$B$2,"Dir=V","Dts=H")</f>
        <v>48.71</v>
      </c>
      <c r="I584">
        <f ca="1">_xll.BDH($A584,I$84,$B$2,$B$2,"Dir=V","Dts=H")</f>
        <v>49.07</v>
      </c>
      <c r="J584">
        <f t="shared" ca="1" si="15"/>
        <v>76.5</v>
      </c>
      <c r="K584">
        <f t="shared" ca="1" si="16"/>
        <v>80</v>
      </c>
      <c r="L584" t="str">
        <f ca="1">_xll.BDS(A584,"BEST_ANALYST_RECS_BULK","headers=n","startrow",MATCH(1,_xll.BDS(A584,"BEST_ANALYST_RECS_BULK","headers=n","endcol=9","startcol=9","array=t"),0),"endrow",MATCH(1,_xll.BDS(A584,"BEST_ANALYST_RECS_BULK","headers=n","endcol=9","startcol=9","array=t"),0),"cols=10;rows=1")</f>
        <v>Raymond James</v>
      </c>
      <c r="M584" t="s">
        <v>245</v>
      </c>
      <c r="N584" t="s">
        <v>186</v>
      </c>
      <c r="O584">
        <v>3</v>
      </c>
      <c r="P584" t="s">
        <v>124</v>
      </c>
      <c r="Q584" t="s">
        <v>143</v>
      </c>
      <c r="R584" t="s">
        <v>125</v>
      </c>
      <c r="S584" s="2">
        <v>45700</v>
      </c>
      <c r="T584">
        <v>1</v>
      </c>
      <c r="U584">
        <v>19.600000000000001</v>
      </c>
      <c r="W584" t="str">
        <f ca="1">_xll.BDS(A584,"BEST_ANALYST_RECS_BULK","headers=n","startrow",MATCH(2,_xll.BDS(A584,"BEST_ANALYST_RECS_BULK","headers=n","endcol=9","startcol=9","array=t"),0),"endrow",MATCH(2,_xll.BDS(A584,"BEST_ANALYST_RECS_BULK","headers=n","endcol=9","startcol=9","array=t"),0),"cols=10;rows=1")</f>
        <v>Spin-Off Research</v>
      </c>
      <c r="X584" t="s">
        <v>157</v>
      </c>
      <c r="Y584" t="s">
        <v>142</v>
      </c>
      <c r="Z584">
        <v>3</v>
      </c>
      <c r="AA584" t="s">
        <v>124</v>
      </c>
      <c r="AB584">
        <v>55.16</v>
      </c>
      <c r="AC584" t="s">
        <v>125</v>
      </c>
      <c r="AD584" s="2">
        <v>45702</v>
      </c>
      <c r="AE584">
        <v>2</v>
      </c>
      <c r="AF584">
        <v>17.34</v>
      </c>
      <c r="AH584" t="str">
        <f ca="1">_xll.BDS(A584,"BEST_ANALYST_RECS_BULK","headers=n","startrow",MATCH(3,_xll.BDS(A584,"BEST_ANALYST_RECS_BULK","headers=n","endcol=9","startcol=9","array=t"),0),"endrow",MATCH(3,_xll.BDS(A584,"BEST_ANALYST_RECS_BULK","headers=n","endcol=9","startcol=9","array=t"),0),"cols=10;rows=1")</f>
        <v>Wells Fargo</v>
      </c>
      <c r="AI584" t="s">
        <v>2263</v>
      </c>
      <c r="AJ584" t="s">
        <v>136</v>
      </c>
      <c r="AK584">
        <v>5</v>
      </c>
      <c r="AL584" t="s">
        <v>124</v>
      </c>
      <c r="AM584">
        <v>75</v>
      </c>
      <c r="AN584" t="s">
        <v>125</v>
      </c>
      <c r="AO584" s="2">
        <v>45713</v>
      </c>
      <c r="AP584">
        <v>3</v>
      </c>
      <c r="AQ584">
        <v>15.72</v>
      </c>
    </row>
    <row r="585" spans="1:43" x14ac:dyDescent="0.25">
      <c r="A585" t="s">
        <v>544</v>
      </c>
      <c r="B585">
        <f ca="1">_xll.BDH(A585,"BEST_EPS",$B$2,$B$2,"BEST_FPERIOD_OVERRIDE=1bf","fill=previous","Days=A")</f>
        <v>5.2910000000000004</v>
      </c>
      <c r="C585">
        <f ca="1">_xll.BDH(A585,"BEST_EPS",$B$2,$B$2,"BEST_FPERIOD_OVERRIDE=2bf","fill=previous","Days=A")</f>
        <v>5.6539999999999999</v>
      </c>
      <c r="D585">
        <f ca="1">_xll.BDH(A585,"BEST_EPS",$B$2,$B$2,"BEST_FPERIOD_OVERRIDE=3bf","fill=previous","Days=A")</f>
        <v>6.0510000000000002</v>
      </c>
      <c r="E585">
        <f ca="1">_xll.BDH(A585,"BEST_TARGET_PRICE",$B$2,$B$2,"fill=previous","Days=A")</f>
        <v>103.441</v>
      </c>
      <c r="F585">
        <f ca="1">_xll.BDH($A585,F$84,$B$2,$B$2,"Dir=V","Dts=H")</f>
        <v>105.16</v>
      </c>
      <c r="G585">
        <f ca="1">_xll.BDH($A585,G$84,$B$2,$B$2,"Dir=V","Dts=H")</f>
        <v>106.75</v>
      </c>
      <c r="H585">
        <f ca="1">_xll.BDH($A585,H$84,$B$2,$B$2,"Dir=V","Dts=H")</f>
        <v>104.935</v>
      </c>
      <c r="I585">
        <f ca="1">_xll.BDH($A585,I$84,$B$2,$B$2,"Dir=V","Dts=H")</f>
        <v>105.89</v>
      </c>
      <c r="J585">
        <f t="shared" ca="1" si="15"/>
        <v>105.98333333333333</v>
      </c>
      <c r="K585">
        <f t="shared" ca="1" si="16"/>
        <v>109</v>
      </c>
      <c r="L585" t="str">
        <f ca="1">_xll.BDS(A585,"BEST_ANALYST_RECS_BULK","headers=n","startrow",MATCH(1,_xll.BDS(A585,"BEST_ANALYST_RECS_BULK","headers=n","endcol=9","startcol=9","array=t"),0),"endrow",MATCH(1,_xll.BDS(A585,"BEST_ANALYST_RECS_BULK","headers=n","endcol=9","startcol=9","array=t"),0),"cols=10;rows=1")</f>
        <v>Mizuho Securities</v>
      </c>
      <c r="M585" t="s">
        <v>424</v>
      </c>
      <c r="N585" t="s">
        <v>123</v>
      </c>
      <c r="O585">
        <v>5</v>
      </c>
      <c r="P585" t="s">
        <v>124</v>
      </c>
      <c r="Q585">
        <v>109</v>
      </c>
      <c r="R585" t="s">
        <v>125</v>
      </c>
      <c r="S585" s="2">
        <v>45709</v>
      </c>
      <c r="T585">
        <v>1</v>
      </c>
      <c r="U585">
        <v>37.92</v>
      </c>
      <c r="W585" t="str">
        <f ca="1">_xll.BDS(A585,"BEST_ANALYST_RECS_BULK","headers=n","startrow",MATCH(2,_xll.BDS(A585,"BEST_ANALYST_RECS_BULK","headers=n","endcol=9","startcol=9","array=t"),0),"endrow",MATCH(2,_xll.BDS(A585,"BEST_ANALYST_RECS_BULK","headers=n","endcol=9","startcol=9","array=t"),0),"cols=10;rows=1")</f>
        <v>Morningstar</v>
      </c>
      <c r="X585" t="s">
        <v>423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26.89</v>
      </c>
      <c r="AH585" t="str">
        <f ca="1">_xll.BDS(A585,"BEST_ANALYST_RECS_BULK","headers=n","startrow",MATCH(3,_xll.BDS(A585,"BEST_ANALYST_RECS_BULK","headers=n","endcol=9","startcol=9","array=t"),0),"endrow",MATCH(3,_xll.BDS(A585,"BEST_ANALYST_RECS_BULK","headers=n","endcol=9","startcol=9","array=t"),0),"cols=10;rows=1")</f>
        <v>Sadif Investment Analytics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375</v>
      </c>
      <c r="AO585" s="2">
        <v>45681</v>
      </c>
      <c r="AP585">
        <v>3</v>
      </c>
      <c r="AQ585">
        <v>9.0299999999999994</v>
      </c>
    </row>
    <row r="586" spans="1:43" x14ac:dyDescent="0.25">
      <c r="A586" t="s">
        <v>338</v>
      </c>
      <c r="B586">
        <f ca="1">_xll.BDH(A586,"BEST_EPS",$B$2,$B$2,"BEST_FPERIOD_OVERRIDE=1bf","fill=previous","Days=A")</f>
        <v>1.964</v>
      </c>
      <c r="C586">
        <f ca="1">_xll.BDH(A586,"BEST_EPS",$B$2,$B$2,"BEST_FPERIOD_OVERRIDE=2bf","fill=previous","Days=A")</f>
        <v>2.4409999999999998</v>
      </c>
      <c r="D586">
        <f ca="1">_xll.BDH(A586,"BEST_EPS",$B$2,$B$2,"BEST_FPERIOD_OVERRIDE=3bf","fill=previous","Days=A")</f>
        <v>3.0129999999999999</v>
      </c>
      <c r="E586">
        <f ca="1">_xll.BDH(A586,"BEST_TARGET_PRICE",$B$2,$B$2,"fill=previous","Days=A")</f>
        <v>157.42099999999999</v>
      </c>
      <c r="F586">
        <f ca="1">_xll.BDH($A586,F$84,$B$2,$B$2,"Dir=V","Dts=H")</f>
        <v>150.35</v>
      </c>
      <c r="G586">
        <f ca="1">_xll.BDH($A586,G$84,$B$2,$B$2,"Dir=V","Dts=H")</f>
        <v>152.59</v>
      </c>
      <c r="H586">
        <f ca="1">_xll.BDH($A586,H$84,$B$2,$B$2,"Dir=V","Dts=H")</f>
        <v>149.44</v>
      </c>
      <c r="I586">
        <f ca="1">_xll.BDH($A586,I$84,$B$2,$B$2,"Dir=V","Dts=H")</f>
        <v>151.74</v>
      </c>
      <c r="J586">
        <f t="shared" ca="1" si="15"/>
        <v>165</v>
      </c>
      <c r="K586">
        <f t="shared" ca="1" si="16"/>
        <v>162</v>
      </c>
      <c r="L586" t="str">
        <f ca="1">_xll.BDS(A586,"BEST_ANALYST_RECS_BULK","headers=n","startrow",MATCH(1,_xll.BDS(A586,"BEST_ANALYST_RECS_BULK","headers=n","endcol=9","startcol=9","array=t"),0),"endrow",MATCH(1,_xll.BDS(A586,"BEST_ANALYST_RECS_BULK","headers=n","endcol=9","startcol=9","array=t"),0),"cols=10;rows=1")</f>
        <v>BNP Paribas Exane</v>
      </c>
      <c r="M586" t="s">
        <v>2182</v>
      </c>
      <c r="N586" t="s">
        <v>123</v>
      </c>
      <c r="O586">
        <v>5</v>
      </c>
      <c r="P586" t="s">
        <v>124</v>
      </c>
      <c r="Q586">
        <v>163</v>
      </c>
      <c r="R586" t="s">
        <v>125</v>
      </c>
      <c r="S586" s="2">
        <v>45700</v>
      </c>
      <c r="T586">
        <v>1</v>
      </c>
      <c r="U586">
        <v>65.98</v>
      </c>
      <c r="W586" t="str">
        <f ca="1">_xll.BDS(A586,"BEST_ANALYST_RECS_BULK","headers=n","startrow",MATCH(2,_xll.BDS(A586,"BEST_ANALYST_RECS_BULK","headers=n","endcol=9","startcol=9","array=t"),0),"endrow",MATCH(2,_xll.BDS(A586,"BEST_ANALYST_RECS_BULK","headers=n","endcol=9","startcol=9","array=t"),0),"cols=10;rows=1")</f>
        <v>Wolfe Research</v>
      </c>
      <c r="X586" t="s">
        <v>408</v>
      </c>
      <c r="Y586" t="s">
        <v>123</v>
      </c>
      <c r="Z586">
        <v>5</v>
      </c>
      <c r="AA586" t="s">
        <v>124</v>
      </c>
      <c r="AB586">
        <v>162</v>
      </c>
      <c r="AC586" t="s">
        <v>125</v>
      </c>
      <c r="AD586" s="2">
        <v>45708</v>
      </c>
      <c r="AE586">
        <v>2</v>
      </c>
      <c r="AF586">
        <v>64.010000000000005</v>
      </c>
      <c r="AH586" t="str">
        <f ca="1">_xll.BDS(A586,"BEST_ANALYST_RECS_BULK","headers=n","startrow",MATCH(3,_xll.BDS(A586,"BEST_ANALYST_RECS_BULK","headers=n","endcol=9","startcol=9","array=t"),0),"endrow",MATCH(3,_xll.BDS(A586,"BEST_ANALYST_RECS_BULK","headers=n","endcol=9","startcol=9","array=t"),0),"cols=10;rows=1")</f>
        <v>BMO Capital Markets</v>
      </c>
      <c r="AI586" t="s">
        <v>339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45705</v>
      </c>
      <c r="AP586">
        <v>3</v>
      </c>
      <c r="AQ586">
        <v>58.55</v>
      </c>
    </row>
    <row r="587" spans="1:43" x14ac:dyDescent="0.25">
      <c r="A587" t="s">
        <v>224</v>
      </c>
      <c r="B587">
        <f ca="1">_xll.BDH(A587,"BEST_EPS",$B$2,$B$2,"BEST_FPERIOD_OVERRIDE=1bf","fill=previous","Days=A")</f>
        <v>6.0010000000000003</v>
      </c>
      <c r="C587">
        <f ca="1">_xll.BDH(A587,"BEST_EPS",$B$2,$B$2,"BEST_FPERIOD_OVERRIDE=2bf","fill=previous","Days=A")</f>
        <v>7.0030000000000001</v>
      </c>
      <c r="D587">
        <f ca="1">_xll.BDH(A587,"BEST_EPS",$B$2,$B$2,"BEST_FPERIOD_OVERRIDE=3bf","fill=previous","Days=A")</f>
        <v>7.915</v>
      </c>
      <c r="E587">
        <f ca="1">_xll.BDH(A587,"BEST_TARGET_PRICE",$B$2,$B$2,"fill=previous","Days=A")</f>
        <v>84.707999999999998</v>
      </c>
      <c r="F587">
        <f ca="1">_xll.BDH($A587,F$84,$B$2,$B$2,"Dir=V","Dts=H")</f>
        <v>77.87</v>
      </c>
      <c r="G587">
        <f ca="1">_xll.BDH($A587,G$84,$B$2,$B$2,"Dir=V","Dts=H")</f>
        <v>78.034999999999997</v>
      </c>
      <c r="H587">
        <f ca="1">_xll.BDH($A587,H$84,$B$2,$B$2,"Dir=V","Dts=H")</f>
        <v>74.930000000000007</v>
      </c>
      <c r="I587">
        <f ca="1">_xll.BDH($A587,I$84,$B$2,$B$2,"Dir=V","Dts=H")</f>
        <v>76</v>
      </c>
      <c r="J587">
        <f t="shared" ca="1" si="15"/>
        <v>80.666666666666671</v>
      </c>
      <c r="K587">
        <f t="shared" ca="1" si="16"/>
        <v>86</v>
      </c>
      <c r="L587" t="str">
        <f ca="1">_xll.BDS(A587,"BEST_ANALYST_RECS_BULK","headers=n","startrow",MATCH(1,_xll.BDS(A587,"BEST_ANALYST_RECS_BULK","headers=n","endcol=9","startcol=9","array=t"),0),"endrow",MATCH(1,_xll.BDS(A587,"BEST_ANALYST_RECS_BULK","headers=n","endcol=9","startcol=9","array=t"),0),"cols=10;rows=1")</f>
        <v>Morgan Stanley</v>
      </c>
      <c r="M587" t="s">
        <v>164</v>
      </c>
      <c r="N587" t="s">
        <v>165</v>
      </c>
      <c r="O587">
        <v>5</v>
      </c>
      <c r="P587" t="s">
        <v>124</v>
      </c>
      <c r="Q587">
        <v>86</v>
      </c>
      <c r="R587" t="s">
        <v>132</v>
      </c>
      <c r="S587" s="2">
        <v>45708</v>
      </c>
      <c r="T587">
        <v>1</v>
      </c>
      <c r="U587">
        <v>46.84</v>
      </c>
      <c r="W587" t="e">
        <f ca="1">_xll.BDS(A587,"BEST_ANALYST_RECS_BULK","headers=n","startrow",MATCH(2,_xll.BDS(A587,"BEST_ANALYST_RECS_BULK","headers=n","endcol=9","startcol=9","array=t"),0),"endrow",MATCH(2,_xll.BDS(A587,"BEST_ANALYST_RECS_BULK","headers=n","endcol=9","startcol=9","array=t"),0),"cols=10;rows=1")</f>
        <v>#N/A</v>
      </c>
      <c r="X587" t="s">
        <v>1500</v>
      </c>
      <c r="Y587" t="s">
        <v>123</v>
      </c>
      <c r="Z587">
        <v>5</v>
      </c>
      <c r="AA587" t="s">
        <v>124</v>
      </c>
      <c r="AB587">
        <v>83</v>
      </c>
      <c r="AC587" t="s">
        <v>132</v>
      </c>
      <c r="AD587" s="2">
        <v>45666</v>
      </c>
      <c r="AE587">
        <v>2</v>
      </c>
      <c r="AF587">
        <v>46.31</v>
      </c>
      <c r="AH587" t="e">
        <f ca="1">_xll.BDS(A587,"BEST_ANALYST_RECS_BULK","headers=n","startrow",MATCH(3,_xll.BDS(A587,"BEST_ANALYST_RECS_BULK","headers=n","endcol=9","startcol=9","array=t"),0),"endrow",MATCH(3,_xll.BDS(A587,"BEST_ANALYST_RECS_BULK","headers=n","endcol=9","startcol=9","array=t"),0),"cols=10;rows=1")</f>
        <v>#N/A</v>
      </c>
      <c r="AI587" t="s">
        <v>1384</v>
      </c>
      <c r="AJ587" t="s">
        <v>126</v>
      </c>
      <c r="AK587">
        <v>5</v>
      </c>
      <c r="AL587" t="s">
        <v>124</v>
      </c>
      <c r="AM587">
        <v>73</v>
      </c>
      <c r="AN587" t="s">
        <v>125</v>
      </c>
      <c r="AO587" s="2">
        <v>45576</v>
      </c>
      <c r="AP587">
        <v>3</v>
      </c>
      <c r="AQ587">
        <v>55.05</v>
      </c>
    </row>
    <row r="588" spans="1:43" x14ac:dyDescent="0.25">
      <c r="A588" t="s">
        <v>334</v>
      </c>
      <c r="B588">
        <f ca="1">_xll.BDH(A588,"BEST_EPS",$B$2,$B$2,"BEST_FPERIOD_OVERRIDE=1bf","fill=previous","Days=A")</f>
        <v>7.8289999999999997</v>
      </c>
      <c r="C588">
        <f ca="1">_xll.BDH(A588,"BEST_EPS",$B$2,$B$2,"BEST_FPERIOD_OVERRIDE=2bf","fill=previous","Days=A")</f>
        <v>8.8780000000000001</v>
      </c>
      <c r="D588">
        <f ca="1">_xll.BDH(A588,"BEST_EPS",$B$2,$B$2,"BEST_FPERIOD_OVERRIDE=3bf","fill=previous","Days=A")</f>
        <v>9.9109999999999996</v>
      </c>
      <c r="E588">
        <f ca="1">_xll.BDH(A588,"BEST_TARGET_PRICE",$B$2,$B$2,"fill=previous","Days=A")</f>
        <v>239.667</v>
      </c>
      <c r="F588">
        <f ca="1">_xll.BDH($A588,F$84,$B$2,$B$2,"Dir=V","Dts=H")</f>
        <v>230.465</v>
      </c>
      <c r="G588">
        <f ca="1">_xll.BDH($A588,G$84,$B$2,$B$2,"Dir=V","Dts=H")</f>
        <v>232.44</v>
      </c>
      <c r="H588">
        <f ca="1">_xll.BDH($A588,H$84,$B$2,$B$2,"Dir=V","Dts=H")</f>
        <v>229.95</v>
      </c>
      <c r="I588">
        <f ca="1">_xll.BDH($A588,I$84,$B$2,$B$2,"Dir=V","Dts=H")</f>
        <v>230.75</v>
      </c>
      <c r="J588">
        <f t="shared" ca="1" si="15"/>
        <v>245</v>
      </c>
      <c r="K588">
        <f t="shared" ca="1" si="16"/>
        <v>255</v>
      </c>
      <c r="L588" t="str">
        <f ca="1">_xll.BDS(A588,"BEST_ANALYST_RECS_BULK","headers=n","startrow",MATCH(1,_xll.BDS(A588,"BEST_ANALYST_RECS_BULK","headers=n","endcol=9","startcol=9","array=t"),0),"endrow",MATCH(1,_xll.BDS(A588,"BEST_ANALYST_RECS_BULK","headers=n","endcol=9","startcol=9","array=t"),0),"cols=10;rows=1")</f>
        <v>Citi</v>
      </c>
      <c r="M588" t="s">
        <v>2237</v>
      </c>
      <c r="N588" t="s">
        <v>126</v>
      </c>
      <c r="O588">
        <v>5</v>
      </c>
      <c r="P588" t="s">
        <v>124</v>
      </c>
      <c r="Q588">
        <v>255</v>
      </c>
      <c r="R588" t="s">
        <v>125</v>
      </c>
      <c r="S588" s="2">
        <v>45708</v>
      </c>
      <c r="T588">
        <v>1</v>
      </c>
      <c r="U588">
        <v>11.98</v>
      </c>
      <c r="W588" t="str">
        <f ca="1">_xll.BDS(A588,"BEST_ANALYST_RECS_BULK","headers=n","startrow",MATCH(2,_xll.BDS(A588,"BEST_ANALYST_RECS_BULK","headers=n","endcol=9","startcol=9","array=t"),0),"endrow",MATCH(2,_xll.BDS(A588,"BEST_ANALYST_RECS_BULK","headers=n","endcol=9","startcol=9","array=t"),0),"cols=10;rows=1")</f>
        <v>Argus Research Company</v>
      </c>
      <c r="X588" t="s">
        <v>285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11.08</v>
      </c>
      <c r="AH588" t="str">
        <f ca="1">_xll.BDS(A588,"BEST_ANALYST_RECS_BULK","headers=n","startrow",MATCH(3,_xll.BDS(A588,"BEST_ANALYST_RECS_BULK","headers=n","endcol=9","startcol=9","array=t"),0),"endrow",MATCH(3,_xll.BDS(A588,"BEST_ANALYST_RECS_BULK","headers=n","endcol=9","startcol=9","array=t"),0),"cols=10;rows=1")</f>
        <v>Deutsche Bank</v>
      </c>
      <c r="AI588" t="s">
        <v>461</v>
      </c>
      <c r="AJ588" t="s">
        <v>126</v>
      </c>
      <c r="AK588">
        <v>5</v>
      </c>
      <c r="AL588" t="s">
        <v>124</v>
      </c>
      <c r="AM588">
        <v>249</v>
      </c>
      <c r="AN588" t="s">
        <v>132</v>
      </c>
      <c r="AO588" s="2">
        <v>45688</v>
      </c>
      <c r="AP588">
        <v>3</v>
      </c>
      <c r="AQ588">
        <v>10.59</v>
      </c>
    </row>
    <row r="589" spans="1:43" x14ac:dyDescent="0.25">
      <c r="A589" t="s">
        <v>402</v>
      </c>
      <c r="B589">
        <f ca="1">_xll.BDH(A589,"BEST_EPS",$B$2,$B$2,"BEST_FPERIOD_OVERRIDE=1bf","fill=previous","Days=A")</f>
        <v>2.1549999999999998</v>
      </c>
      <c r="C589">
        <f ca="1">_xll.BDH(A589,"BEST_EPS",$B$2,$B$2,"BEST_FPERIOD_OVERRIDE=2bf","fill=previous","Days=A")</f>
        <v>2.3780000000000001</v>
      </c>
      <c r="D589">
        <f ca="1">_xll.BDH(A589,"BEST_EPS",$B$2,$B$2,"BEST_FPERIOD_OVERRIDE=3bf","fill=previous","Days=A")</f>
        <v>2.5419999999999998</v>
      </c>
      <c r="E589">
        <f ca="1">_xll.BDH(A589,"BEST_TARGET_PRICE",$B$2,$B$2,"fill=previous","Days=A")</f>
        <v>59.509</v>
      </c>
      <c r="F589">
        <f ca="1">_xll.BDH($A589,F$84,$B$2,$B$2,"Dir=V","Dts=H")</f>
        <v>57.34</v>
      </c>
      <c r="G589">
        <f ca="1">_xll.BDH($A589,G$84,$B$2,$B$2,"Dir=V","Dts=H")</f>
        <v>57.52</v>
      </c>
      <c r="H589">
        <f ca="1">_xll.BDH($A589,H$84,$B$2,$B$2,"Dir=V","Dts=H")</f>
        <v>54.59</v>
      </c>
      <c r="I589">
        <f ca="1">_xll.BDH($A589,I$84,$B$2,$B$2,"Dir=V","Dts=H")</f>
        <v>56.18</v>
      </c>
      <c r="J589">
        <f t="shared" ca="1" si="15"/>
        <v>62.333333333333336</v>
      </c>
      <c r="K589">
        <f t="shared" ca="1" si="16"/>
        <v>63</v>
      </c>
      <c r="L589" t="str">
        <f ca="1">_xll.BDS(A589,"BEST_ANALYST_RECS_BULK","headers=n","startrow",MATCH(1,_xll.BDS(A589,"BEST_ANALYST_RECS_BULK","headers=n","endcol=9","startcol=9","array=t"),0),"endrow",MATCH(1,_xll.BDS(A589,"BEST_ANALYST_RECS_BULK","headers=n","endcol=9","startcol=9","array=t"),0),"cols=10;rows=1")</f>
        <v>Citi</v>
      </c>
      <c r="M589" t="s">
        <v>2156</v>
      </c>
      <c r="N589" t="s">
        <v>126</v>
      </c>
      <c r="O589">
        <v>5</v>
      </c>
      <c r="P589" t="s">
        <v>124</v>
      </c>
      <c r="Q589">
        <v>65</v>
      </c>
      <c r="R589" t="s">
        <v>125</v>
      </c>
      <c r="S589" s="2">
        <v>45712</v>
      </c>
      <c r="T589">
        <v>1</v>
      </c>
      <c r="U589">
        <v>71.45</v>
      </c>
      <c r="W589" t="e">
        <f ca="1">_xll.BDS(A589,"BEST_ANALYST_RECS_BULK","headers=n","startrow",MATCH(2,_xll.BDS(A589,"BEST_ANALYST_RECS_BULK","headers=n","endcol=9","startcol=9","array=t"),0),"endrow",MATCH(2,_xll.BDS(A589,"BEST_ANALYST_RECS_BULK","headers=n","endcol=9","startcol=9","array=t"),0),"cols=10;rows=1")</f>
        <v>#N/A</v>
      </c>
      <c r="X589" t="s">
        <v>1394</v>
      </c>
      <c r="Y589" t="s">
        <v>123</v>
      </c>
      <c r="Z589">
        <v>5</v>
      </c>
      <c r="AA589" t="s">
        <v>124</v>
      </c>
      <c r="AB589">
        <v>62</v>
      </c>
      <c r="AC589" t="s">
        <v>132</v>
      </c>
      <c r="AD589" s="2">
        <v>45638</v>
      </c>
      <c r="AE589">
        <v>2</v>
      </c>
      <c r="AF589">
        <v>60.72</v>
      </c>
      <c r="AH589" t="str">
        <f ca="1">_xll.BDS(A589,"BEST_ANALYST_RECS_BULK","headers=n","startrow",MATCH(3,_xll.BDS(A589,"BEST_ANALYST_RECS_BULK","headers=n","endcol=9","startcol=9","array=t"),0),"endrow",MATCH(3,_xll.BDS(A589,"BEST_ANALYST_RECS_BULK","headers=n","endcol=9","startcol=9","array=t"),0),"cols=10;rows=1")</f>
        <v>Raymond James</v>
      </c>
      <c r="AI589" t="s">
        <v>2118</v>
      </c>
      <c r="AJ589" t="s">
        <v>123</v>
      </c>
      <c r="AK589">
        <v>5</v>
      </c>
      <c r="AL589" t="s">
        <v>124</v>
      </c>
      <c r="AM589">
        <v>62</v>
      </c>
      <c r="AN589" t="s">
        <v>125</v>
      </c>
      <c r="AO589" s="2">
        <v>45701</v>
      </c>
      <c r="AP589">
        <v>3</v>
      </c>
      <c r="AQ589">
        <v>51.17</v>
      </c>
    </row>
    <row r="590" spans="1:43" x14ac:dyDescent="0.25">
      <c r="A590" t="s">
        <v>152</v>
      </c>
      <c r="B590">
        <f ca="1">_xll.BDH(A590,"BEST_EPS",$B$2,$B$2,"BEST_FPERIOD_OVERRIDE=1bf","fill=previous","Days=A")</f>
        <v>2.6760000000000002</v>
      </c>
      <c r="C590">
        <f ca="1">_xll.BDH(A590,"BEST_EPS",$B$2,$B$2,"BEST_FPERIOD_OVERRIDE=2bf","fill=previous","Days=A")</f>
        <v>3.0129999999999999</v>
      </c>
      <c r="D590">
        <f ca="1">_xll.BDH(A590,"BEST_EPS",$B$2,$B$2,"BEST_FPERIOD_OVERRIDE=3bf","fill=previous","Days=A")</f>
        <v>3.4</v>
      </c>
      <c r="E590">
        <f ca="1">_xll.BDH(A590,"BEST_TARGET_PRICE",$B$2,$B$2,"fill=previous","Days=A")</f>
        <v>109.381</v>
      </c>
      <c r="F590">
        <f ca="1">_xll.BDH($A590,F$84,$B$2,$B$2,"Dir=V","Dts=H")</f>
        <v>94.35</v>
      </c>
      <c r="G590">
        <f ca="1">_xll.BDH($A590,G$84,$B$2,$B$2,"Dir=V","Dts=H")</f>
        <v>97.91</v>
      </c>
      <c r="H590">
        <f ca="1">_xll.BDH($A590,H$84,$B$2,$B$2,"Dir=V","Dts=H")</f>
        <v>94.24</v>
      </c>
      <c r="I590">
        <f ca="1">_xll.BDH($A590,I$84,$B$2,$B$2,"Dir=V","Dts=H")</f>
        <v>97.69</v>
      </c>
      <c r="J590">
        <f t="shared" ca="1" si="15"/>
        <v>90</v>
      </c>
      <c r="K590">
        <f t="shared" ca="1" si="16"/>
        <v>92</v>
      </c>
      <c r="L590" t="str">
        <f ca="1">_xll.BDS(A590,"BEST_ANALYST_RECS_BULK","headers=n","startrow",MATCH(1,_xll.BDS(A590,"BEST_ANALYST_RECS_BULK","headers=n","endcol=9","startcol=9","array=t"),0),"endrow",MATCH(1,_xll.BDS(A590,"BEST_ANALYST_RECS_BULK","headers=n","endcol=9","startcol=9","array=t"),0),"cols=10;rows=1")</f>
        <v>Roth Capital Partners</v>
      </c>
      <c r="M590" t="s">
        <v>2283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66.92</v>
      </c>
      <c r="W590" t="str">
        <f ca="1">_xll.BDS(A590,"BEST_ANALYST_RECS_BULK","headers=n","startrow",MATCH(2,_xll.BDS(A590,"BEST_ANALYST_RECS_BULK","headers=n","endcol=9","startcol=9","array=t"),0),"endrow",MATCH(2,_xll.BDS(A590,"BEST_ANALYST_RECS_BULK","headers=n","endcol=9","startcol=9","array=t"),0),"cols=10;rows=1")</f>
        <v>Evercore ISI</v>
      </c>
      <c r="X590" t="s">
        <v>2279</v>
      </c>
      <c r="Y590" t="s">
        <v>123</v>
      </c>
      <c r="Z590">
        <v>5</v>
      </c>
      <c r="AA590" t="s">
        <v>124</v>
      </c>
      <c r="AB590">
        <v>107</v>
      </c>
      <c r="AC590" t="s">
        <v>125</v>
      </c>
      <c r="AD590" s="2">
        <v>45713</v>
      </c>
      <c r="AE590">
        <v>2</v>
      </c>
      <c r="AF590">
        <v>61.97</v>
      </c>
      <c r="AH590" t="str">
        <f ca="1">_xll.BDS(A590,"BEST_ANALYST_RECS_BULK","headers=n","startrow",MATCH(3,_xll.BDS(A590,"BEST_ANALYST_RECS_BULK","headers=n","endcol=9","startcol=9","array=t"),0),"endrow",MATCH(3,_xll.BDS(A590,"BEST_ANALYST_RECS_BULK","headers=n","endcol=9","startcol=9","array=t"),0),"cols=10;rows=1")</f>
        <v>President Capital Management Corp</v>
      </c>
      <c r="AI590" t="s">
        <v>1472</v>
      </c>
      <c r="AJ590" t="s">
        <v>126</v>
      </c>
      <c r="AK590">
        <v>5</v>
      </c>
      <c r="AL590" t="s">
        <v>124</v>
      </c>
      <c r="AM590">
        <v>110</v>
      </c>
      <c r="AN590" t="s">
        <v>141</v>
      </c>
      <c r="AO590" s="2">
        <v>45712</v>
      </c>
      <c r="AP590">
        <v>3</v>
      </c>
      <c r="AQ590">
        <v>59.04</v>
      </c>
    </row>
    <row r="591" spans="1:43" x14ac:dyDescent="0.25">
      <c r="A591" t="s">
        <v>620</v>
      </c>
      <c r="B591">
        <f ca="1">_xll.BDH(A591,"BEST_EPS",$B$2,$B$2,"BEST_FPERIOD_OVERRIDE=1bf","fill=previous","Days=A")</f>
        <v>4.4189999999999996</v>
      </c>
      <c r="C591">
        <f ca="1">_xll.BDH(A591,"BEST_EPS",$B$2,$B$2,"BEST_FPERIOD_OVERRIDE=2bf","fill=previous","Days=A")</f>
        <v>4.7939999999999996</v>
      </c>
      <c r="D591">
        <f ca="1">_xll.BDH(A591,"BEST_EPS",$B$2,$B$2,"BEST_FPERIOD_OVERRIDE=3bf","fill=previous","Days=A")</f>
        <v>5.0540000000000003</v>
      </c>
      <c r="E591">
        <f ca="1">_xll.BDH(A591,"BEST_TARGET_PRICE",$B$2,$B$2,"fill=previous","Days=A")</f>
        <v>64.352999999999994</v>
      </c>
      <c r="F591">
        <f ca="1">_xll.BDH($A591,F$84,$B$2,$B$2,"Dir=V","Dts=H")</f>
        <v>62.78</v>
      </c>
      <c r="G591">
        <f ca="1">_xll.BDH($A591,G$84,$B$2,$B$2,"Dir=V","Dts=H")</f>
        <v>62.99</v>
      </c>
      <c r="H591">
        <f ca="1">_xll.BDH($A591,H$84,$B$2,$B$2,"Dir=V","Dts=H")</f>
        <v>62.21</v>
      </c>
      <c r="I591">
        <f ca="1">_xll.BDH($A591,I$84,$B$2,$B$2,"Dir=V","Dts=H")</f>
        <v>62.82</v>
      </c>
      <c r="J591">
        <f t="shared" ca="1" si="15"/>
        <v>71.593333333333334</v>
      </c>
      <c r="K591">
        <f t="shared" ca="1" si="16"/>
        <v>73.39</v>
      </c>
      <c r="L591" t="e">
        <f ca="1">_xll.BDS(A591,"BEST_ANALYST_RECS_BULK","headers=n","startrow",MATCH(1,_xll.BDS(A591,"BEST_ANALYST_RECS_BULK","headers=n","endcol=9","startcol=9","array=t"),0),"endrow",MATCH(1,_xll.BDS(A591,"BEST_ANALYST_RECS_BULK","headers=n","endcol=9","startcol=9","array=t"),0),"cols=10;rows=1")</f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208</v>
      </c>
      <c r="S591" s="2">
        <v>45574</v>
      </c>
      <c r="T591">
        <v>1</v>
      </c>
      <c r="U591">
        <v>21.46</v>
      </c>
      <c r="W591" t="str">
        <f ca="1">_xll.BDS(A591,"BEST_ANALYST_RECS_BULK","headers=n","startrow",MATCH(2,_xll.BDS(A591,"BEST_ANALYST_RECS_BULK","headers=n","endcol=9","startcol=9","array=t"),0),"endrow",MATCH(2,_xll.BDS(A591,"BEST_ANALYST_RECS_BULK","headers=n","endcol=9","startcol=9","array=t"),0),"cols=10;rows=1")</f>
        <v>Sadif Investment Analytics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208</v>
      </c>
      <c r="AD591" s="2">
        <v>45574</v>
      </c>
      <c r="AE591">
        <v>2</v>
      </c>
      <c r="AF591">
        <v>17.71</v>
      </c>
      <c r="AH591" t="str">
        <f ca="1">_xll.BDS(A591,"BEST_ANALYST_RECS_BULK","headers=n","startrow",MATCH(3,_xll.BDS(A591,"BEST_ANALYST_RECS_BULK","headers=n","endcol=9","startcol=9","array=t"),0),"endrow",MATCH(3,_xll.BDS(A591,"BEST_ANALYST_RECS_BULK","headers=n","endcol=9","startcol=9","array=t"),0),"cols=10;rows=1")</f>
        <v>Truist Securities</v>
      </c>
      <c r="AI591" t="s">
        <v>2164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45713</v>
      </c>
      <c r="AP591">
        <v>3</v>
      </c>
      <c r="AQ591">
        <v>12.26</v>
      </c>
    </row>
    <row r="592" spans="1:43" x14ac:dyDescent="0.25">
      <c r="A592" t="s">
        <v>627</v>
      </c>
      <c r="B592">
        <f ca="1">_xll.BDH(A592,"BEST_EPS",$B$2,$B$2,"BEST_FPERIOD_OVERRIDE=1bf","fill=previous","Days=A")</f>
        <v>6.2140000000000004</v>
      </c>
      <c r="C592">
        <f ca="1">_xll.BDH(A592,"BEST_EPS",$B$2,$B$2,"BEST_FPERIOD_OVERRIDE=2bf","fill=previous","Days=A")</f>
        <v>7.1280000000000001</v>
      </c>
      <c r="D592">
        <f ca="1">_xll.BDH(A592,"BEST_EPS",$B$2,$B$2,"BEST_FPERIOD_OVERRIDE=3bf","fill=previous","Days=A")</f>
        <v>7.9640000000000004</v>
      </c>
      <c r="E592">
        <f ca="1">_xll.BDH(A592,"BEST_TARGET_PRICE",$B$2,$B$2,"fill=previous","Days=A")</f>
        <v>285.16699999999997</v>
      </c>
      <c r="F592">
        <f ca="1">_xll.BDH($A592,F$84,$B$2,$B$2,"Dir=V","Dts=H")</f>
        <v>219.29</v>
      </c>
      <c r="G592">
        <f ca="1">_xll.BDH($A592,G$84,$B$2,$B$2,"Dir=V","Dts=H")</f>
        <v>223.78710000000001</v>
      </c>
      <c r="H592">
        <f ca="1">_xll.BDH($A592,H$84,$B$2,$B$2,"Dir=V","Dts=H")</f>
        <v>218.8</v>
      </c>
      <c r="I592">
        <f ca="1">_xll.BDH($A592,I$84,$B$2,$B$2,"Dir=V","Dts=H")</f>
        <v>220.15</v>
      </c>
      <c r="J592">
        <f t="shared" ca="1" si="15"/>
        <v>356</v>
      </c>
      <c r="K592">
        <f t="shared" ca="1" si="16"/>
        <v>351.5</v>
      </c>
      <c r="L592" t="str">
        <f ca="1">_xll.BDS(A592,"BEST_ANALYST_RECS_BULK","headers=n","startrow",MATCH(1,_xll.BDS(A592,"BEST_ANALYST_RECS_BULK","headers=n","endcol=9","startcol=9","array=t"),0),"endrow",MATCH(1,_xll.BDS(A592,"BEST_ANALYST_RECS_BULK","headers=n","endcol=9","startcol=9","array=t"),0),"cols=10;rows=1")</f>
        <v>Baptista Research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7.31</v>
      </c>
      <c r="W592" t="str">
        <f ca="1">_xll.BDS(A592,"BEST_ANALYST_RECS_BULK","headers=n","startrow",MATCH(2,_xll.BDS(A592,"BEST_ANALYST_RECS_BULK","headers=n","endcol=9","startcol=9","array=t"),0),"endrow",MATCH(2,_xll.BDS(A592,"BEST_ANALYST_RECS_BULK","headers=n","endcol=9","startcol=9","array=t"),0),"cols=10;rows=1")</f>
        <v>Deutsche Bank</v>
      </c>
      <c r="X592" t="s">
        <v>2300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2.95</v>
      </c>
      <c r="AH592" t="e">
        <f ca="1">_xll.BDS(A592,"BEST_ANALYST_RECS_BULK","headers=n","startrow",MATCH(3,_xll.BDS(A592,"BEST_ANALYST_RECS_BULK","headers=n","endcol=9","startcol=9","array=t"),0),"endrow",MATCH(3,_xll.BDS(A592,"BEST_ANALYST_RECS_BULK","headers=n","endcol=9","startcol=9","array=t"),0),"cols=10;rows=1")</f>
        <v>#N/A</v>
      </c>
      <c r="AI592" t="s">
        <v>134</v>
      </c>
      <c r="AJ592" t="s">
        <v>142</v>
      </c>
      <c r="AK592">
        <v>3</v>
      </c>
      <c r="AL592" t="s">
        <v>124</v>
      </c>
      <c r="AM592">
        <v>351.5</v>
      </c>
      <c r="AN592" t="s">
        <v>132</v>
      </c>
      <c r="AO592" s="2">
        <v>45595</v>
      </c>
      <c r="AP592">
        <v>3</v>
      </c>
      <c r="AQ592">
        <v>-2.3199999999999998</v>
      </c>
    </row>
    <row r="593" spans="1:43" x14ac:dyDescent="0.25">
      <c r="A593" t="s">
        <v>554</v>
      </c>
      <c r="B593">
        <f ca="1">_xll.BDH(A593,"BEST_EPS",$B$2,$B$2,"BEST_FPERIOD_OVERRIDE=1bf","fill=previous","Days=A")</f>
        <v>17.483000000000001</v>
      </c>
      <c r="C593">
        <f ca="1">_xll.BDH(A593,"BEST_EPS",$B$2,$B$2,"BEST_FPERIOD_OVERRIDE=2bf","fill=previous","Days=A")</f>
        <v>19.905000000000001</v>
      </c>
      <c r="D593">
        <f ca="1">_xll.BDH(A593,"BEST_EPS",$B$2,$B$2,"BEST_FPERIOD_OVERRIDE=3bf","fill=previous","Days=A")</f>
        <v>22.631</v>
      </c>
      <c r="E593">
        <f ca="1">_xll.BDH(A593,"BEST_TARGET_PRICE",$B$2,$B$2,"fill=previous","Days=A")</f>
        <v>353.45</v>
      </c>
      <c r="F593">
        <f ca="1">_xll.BDH($A593,F$84,$B$2,$B$2,"Dir=V","Dts=H")</f>
        <v>330.78</v>
      </c>
      <c r="G593">
        <f ca="1">_xll.BDH($A593,G$84,$B$2,$B$2,"Dir=V","Dts=H")</f>
        <v>333.22</v>
      </c>
      <c r="H593">
        <f ca="1">_xll.BDH($A593,H$84,$B$2,$B$2,"Dir=V","Dts=H")</f>
        <v>328.29</v>
      </c>
      <c r="I593">
        <f ca="1">_xll.BDH($A593,I$84,$B$2,$B$2,"Dir=V","Dts=H")</f>
        <v>332.82</v>
      </c>
      <c r="J593">
        <f t="shared" ca="1" si="15"/>
        <v>408</v>
      </c>
      <c r="K593">
        <f t="shared" ca="1" si="16"/>
        <v>408</v>
      </c>
      <c r="L593" t="str">
        <f ca="1">_xll.BDS(A593,"BEST_ANALYST_RECS_BULK","headers=n","startrow",MATCH(1,_xll.BDS(A593,"BEST_ANALYST_RECS_BULK","headers=n","endcol=9","startcol=9","array=t"),0),"endrow",MATCH(1,_xll.BDS(A593,"BEST_ANALYST_RECS_BULK","headers=n","endcol=9","startcol=9","array=t"),0),"cols=10;rows=1")</f>
        <v>Raymond James</v>
      </c>
      <c r="M593" t="s">
        <v>2111</v>
      </c>
      <c r="N593" t="s">
        <v>158</v>
      </c>
      <c r="O593">
        <v>5</v>
      </c>
      <c r="P593" t="s">
        <v>124</v>
      </c>
      <c r="Q593">
        <v>400</v>
      </c>
      <c r="R593" t="s">
        <v>125</v>
      </c>
      <c r="S593" s="2">
        <v>45713</v>
      </c>
      <c r="T593">
        <v>1</v>
      </c>
      <c r="U593">
        <v>19.71</v>
      </c>
      <c r="W593" t="e">
        <f ca="1">_xll.BDS(A593,"BEST_ANALYST_RECS_BULK","headers=n","startrow",MATCH(2,_xll.BDS(A593,"BEST_ANALYST_RECS_BULK","headers=n","endcol=9","startcol=9","array=t"),0),"endrow",MATCH(2,_xll.BDS(A593,"BEST_ANALYST_RECS_BULK","headers=n","endcol=9","startcol=9","array=t"),0),"cols=10;rows=1")</f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tr">
        <f ca="1">_xll.BDS(A593,"BEST_ANALYST_RECS_BULK","headers=n","startrow",MATCH(3,_xll.BDS(A593,"BEST_ANALYST_RECS_BULK","headers=n","endcol=9","startcol=9","array=t"),0),"endrow",MATCH(3,_xll.BDS(A593,"BEST_ANALYST_RECS_BULK","headers=n","endcol=9","startcol=9","array=t"),0),"cols=10;rows=1")</f>
        <v>ISS-EVA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6.8</v>
      </c>
    </row>
    <row r="594" spans="1:43" x14ac:dyDescent="0.25">
      <c r="A594" t="s">
        <v>609</v>
      </c>
      <c r="B594">
        <f ca="1">_xll.BDH(A594,"BEST_EPS",$B$2,$B$2,"BEST_FPERIOD_OVERRIDE=1bf","fill=previous","Days=A")</f>
        <v>0.82199999999999995</v>
      </c>
      <c r="C594">
        <f ca="1">_xll.BDH(A594,"BEST_EPS",$B$2,$B$2,"BEST_FPERIOD_OVERRIDE=2bf","fill=previous","Days=A")</f>
        <v>1.0900000000000001</v>
      </c>
      <c r="D594">
        <f ca="1">_xll.BDH(A594,"BEST_EPS",$B$2,$B$2,"BEST_FPERIOD_OVERRIDE=3bf","fill=previous","Days=A")</f>
        <v>1.264</v>
      </c>
      <c r="E594">
        <f ca="1">_xll.BDH(A594,"BEST_TARGET_PRICE",$B$2,$B$2,"fill=previous","Days=A")</f>
        <v>35.6</v>
      </c>
      <c r="F594">
        <f ca="1">_xll.BDH($A594,F$84,$B$2,$B$2,"Dir=V","Dts=H")</f>
        <v>30.15</v>
      </c>
      <c r="G594">
        <f ca="1">_xll.BDH($A594,G$84,$B$2,$B$2,"Dir=V","Dts=H")</f>
        <v>30.54</v>
      </c>
      <c r="H594">
        <f ca="1">_xll.BDH($A594,H$84,$B$2,$B$2,"Dir=V","Dts=H")</f>
        <v>30.02</v>
      </c>
      <c r="I594">
        <f ca="1">_xll.BDH($A594,I$84,$B$2,$B$2,"Dir=V","Dts=H")</f>
        <v>30.2</v>
      </c>
      <c r="J594">
        <f t="shared" ca="1" si="15"/>
        <v>35</v>
      </c>
      <c r="K594">
        <f t="shared" ca="1" si="16"/>
        <v>35</v>
      </c>
      <c r="L594" t="str">
        <f ca="1">_xll.BDS(A594,"BEST_ANALYST_RECS_BULK","headers=n","startrow",MATCH(1,_xll.BDS(A594,"BEST_ANALYST_RECS_BULK","headers=n","endcol=9","startcol=9","array=t"),0),"endrow",MATCH(1,_xll.BDS(A594,"BEST_ANALYST_RECS_BULK","headers=n","endcol=9","startcol=9","array=t"),0),"cols=10;rows=1")</f>
        <v>Morningstar</v>
      </c>
      <c r="M594" t="s">
        <v>548</v>
      </c>
      <c r="N594" t="s">
        <v>126</v>
      </c>
      <c r="O594">
        <v>5</v>
      </c>
      <c r="P594" t="s">
        <v>124</v>
      </c>
      <c r="Q594">
        <v>35</v>
      </c>
      <c r="R594" t="s">
        <v>125</v>
      </c>
      <c r="S594" s="2">
        <v>45688</v>
      </c>
      <c r="T594">
        <v>1</v>
      </c>
      <c r="U594">
        <v>10.79</v>
      </c>
      <c r="W594" t="str">
        <f ca="1">_xll.BDS(A594,"BEST_ANALYST_RECS_BULK","headers=n","startrow",MATCH(2,_xll.BDS(A594,"BEST_ANALYST_RECS_BULK","headers=n","endcol=9","startcol=9","array=t"),0),"endrow",MATCH(2,_xll.BDS(A594,"BEST_ANALYST_RECS_BULK","headers=n","endcol=9","startcol=9","array=t"),0),"cols=10;rows=1")</f>
        <v>ISS-EVA</v>
      </c>
      <c r="X594" t="s">
        <v>157</v>
      </c>
      <c r="Y594" t="s">
        <v>315</v>
      </c>
      <c r="Z594">
        <v>1</v>
      </c>
      <c r="AA594" t="s">
        <v>139</v>
      </c>
      <c r="AB594" t="s">
        <v>143</v>
      </c>
      <c r="AC594" t="s">
        <v>125</v>
      </c>
      <c r="AD594" s="2">
        <v>45367</v>
      </c>
      <c r="AE594">
        <v>2</v>
      </c>
      <c r="AF594">
        <v>7.07</v>
      </c>
      <c r="AH594" t="str">
        <f ca="1">_xll.BDS(A594,"BEST_ANALYST_RECS_BULK","headers=n","startrow",MATCH(3,_xll.BDS(A594,"BEST_ANALYST_RECS_BULK","headers=n","endcol=9","startcol=9","array=t"),0),"endrow",MATCH(3,_xll.BDS(A594,"BEST_ANALYST_RECS_BULK","headers=n","endcol=9","startcol=9","array=t"),0),"cols=10;rows=1")</f>
        <v>Raymond James</v>
      </c>
      <c r="AI594" t="s">
        <v>1462</v>
      </c>
      <c r="AJ594" t="s">
        <v>123</v>
      </c>
      <c r="AK594">
        <v>5</v>
      </c>
      <c r="AL594" t="s">
        <v>124</v>
      </c>
      <c r="AM594">
        <v>35</v>
      </c>
      <c r="AN594" t="s">
        <v>125</v>
      </c>
      <c r="AO594" s="2">
        <v>45693</v>
      </c>
      <c r="AP594">
        <v>3</v>
      </c>
      <c r="AQ594">
        <v>6.77</v>
      </c>
    </row>
    <row r="595" spans="1:43" x14ac:dyDescent="0.25">
      <c r="A595" t="s">
        <v>795</v>
      </c>
      <c r="B595">
        <f ca="1">_xll.BDH(A595,"BEST_EPS",$B$2,$B$2,"BEST_FPERIOD_OVERRIDE=1bf","fill=previous","Days=A")</f>
        <v>5.5389999999999997</v>
      </c>
      <c r="C595">
        <f ca="1">_xll.BDH(A595,"BEST_EPS",$B$2,$B$2,"BEST_FPERIOD_OVERRIDE=2bf","fill=previous","Days=A")</f>
        <v>6.125</v>
      </c>
      <c r="D595">
        <f ca="1">_xll.BDH(A595,"BEST_EPS",$B$2,$B$2,"BEST_FPERIOD_OVERRIDE=3bf","fill=previous","Days=A")</f>
        <v>6.8559999999999999</v>
      </c>
      <c r="E595">
        <f ca="1">_xll.BDH(A595,"BEST_TARGET_PRICE",$B$2,$B$2,"fill=previous","Days=A")</f>
        <v>112.5</v>
      </c>
      <c r="F595">
        <f ca="1">_xll.BDH($A595,F$84,$B$2,$B$2,"Dir=V","Dts=H")</f>
        <v>90.11</v>
      </c>
      <c r="G595">
        <f ca="1">_xll.BDH($A595,G$84,$B$2,$B$2,"Dir=V","Dts=H")</f>
        <v>91.96</v>
      </c>
      <c r="H595">
        <f ca="1">_xll.BDH($A595,H$84,$B$2,$B$2,"Dir=V","Dts=H")</f>
        <v>89.27</v>
      </c>
      <c r="I595">
        <f ca="1">_xll.BDH($A595,I$84,$B$2,$B$2,"Dir=V","Dts=H")</f>
        <v>91.03</v>
      </c>
      <c r="J595">
        <f t="shared" ca="1" si="15"/>
        <v>99</v>
      </c>
      <c r="K595">
        <f t="shared" ca="1" si="16"/>
        <v>85</v>
      </c>
      <c r="L595" t="str">
        <f ca="1">_xll.BDS(A595,"BEST_ANALYST_RECS_BULK","headers=n","startrow",MATCH(1,_xll.BDS(A595,"BEST_ANALYST_RECS_BULK","headers=n","endcol=9","startcol=9","array=t"),0),"endrow",MATCH(1,_xll.BDS(A595,"BEST_ANALYST_RECS_BULK","headers=n","endcol=9","startcol=9","array=t"),0),"cols=10;rows=1")</f>
        <v>Zacks</v>
      </c>
      <c r="M595" t="s">
        <v>157</v>
      </c>
      <c r="N595" t="s">
        <v>138</v>
      </c>
      <c r="O595">
        <v>3</v>
      </c>
      <c r="P595" t="s">
        <v>124</v>
      </c>
      <c r="Q595">
        <v>85</v>
      </c>
      <c r="R595" t="s">
        <v>132</v>
      </c>
      <c r="S595" s="2">
        <v>45698</v>
      </c>
      <c r="T595">
        <v>1</v>
      </c>
      <c r="U595">
        <v>13.53</v>
      </c>
      <c r="W595" t="str">
        <f ca="1">_xll.BDS(A595,"BEST_ANALYST_RECS_BULK","headers=n","startrow",MATCH(2,_xll.BDS(A595,"BEST_ANALYST_RECS_BULK","headers=n","endcol=9","startcol=9","array=t"),0),"endrow",MATCH(2,_xll.BDS(A595,"BEST_ANALYST_RECS_BULK","headers=n","endcol=9","startcol=9","array=t"),0),"cols=10;rows=1")</f>
        <v>ISS-EVA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10.98</v>
      </c>
      <c r="AH595" t="str">
        <f ca="1">_xll.BDS(A595,"BEST_ANALYST_RECS_BULK","headers=n","startrow",MATCH(3,_xll.BDS(A595,"BEST_ANALYST_RECS_BULK","headers=n","endcol=9","startcol=9","array=t"),0),"endrow",MATCH(3,_xll.BDS(A595,"BEST_ANALYST_RECS_BULK","headers=n","endcol=9","startcol=9","array=t"),0),"cols=10;rows=1")</f>
        <v>Morningstar</v>
      </c>
      <c r="AI595" t="s">
        <v>556</v>
      </c>
      <c r="AJ595" t="s">
        <v>126</v>
      </c>
      <c r="AK595">
        <v>5</v>
      </c>
      <c r="AL595" t="s">
        <v>124</v>
      </c>
      <c r="AM595">
        <v>113</v>
      </c>
      <c r="AN595" t="s">
        <v>125</v>
      </c>
      <c r="AO595" s="2">
        <v>45702</v>
      </c>
      <c r="AP595">
        <v>3</v>
      </c>
      <c r="AQ595">
        <v>3.66</v>
      </c>
    </row>
    <row r="596" spans="1:43" x14ac:dyDescent="0.25">
      <c r="A596" t="s">
        <v>516</v>
      </c>
      <c r="B596">
        <f ca="1">_xll.BDH(A596,"BEST_EPS",$B$2,$B$2,"BEST_FPERIOD_OVERRIDE=1bf","fill=previous","Days=A")</f>
        <v>3.8690000000000002</v>
      </c>
      <c r="C596">
        <f ca="1">_xll.BDH(A596,"BEST_EPS",$B$2,$B$2,"BEST_FPERIOD_OVERRIDE=2bf","fill=previous","Days=A")</f>
        <v>4.1820000000000004</v>
      </c>
      <c r="D596">
        <f ca="1">_xll.BDH(A596,"BEST_EPS",$B$2,$B$2,"BEST_FPERIOD_OVERRIDE=3bf","fill=previous","Days=A")</f>
        <v>4.4960000000000004</v>
      </c>
      <c r="E596">
        <f ca="1">_xll.BDH(A596,"BEST_TARGET_PRICE",$B$2,$B$2,"fill=previous","Days=A")</f>
        <v>73.352999999999994</v>
      </c>
      <c r="F596">
        <f ca="1">_xll.BDH($A596,F$84,$B$2,$B$2,"Dir=V","Dts=H")</f>
        <v>71</v>
      </c>
      <c r="G596">
        <f ca="1">_xll.BDH($A596,G$84,$B$2,$B$2,"Dir=V","Dts=H")</f>
        <v>71.054000000000002</v>
      </c>
      <c r="H596">
        <f ca="1">_xll.BDH($A596,H$84,$B$2,$B$2,"Dir=V","Dts=H")</f>
        <v>70.14</v>
      </c>
      <c r="I596">
        <f ca="1">_xll.BDH($A596,I$84,$B$2,$B$2,"Dir=V","Dts=H")</f>
        <v>70.45</v>
      </c>
      <c r="J596">
        <f t="shared" ca="1" si="15"/>
        <v>73.666666666666671</v>
      </c>
      <c r="K596">
        <f t="shared" ca="1" si="16"/>
        <v>73</v>
      </c>
      <c r="L596" t="str">
        <f ca="1">_xll.BDS(A596,"BEST_ANALYST_RECS_BULK","headers=n","startrow",MATCH(1,_xll.BDS(A596,"BEST_ANALYST_RECS_BULK","headers=n","endcol=9","startcol=9","array=t"),0),"endrow",MATCH(1,_xll.BDS(A596,"BEST_ANALYST_RECS_BULK","headers=n","endcol=9","startcol=9","array=t"),0),"cols=10;rows=1")</f>
        <v>Wolfe Research</v>
      </c>
      <c r="M596" t="s">
        <v>517</v>
      </c>
      <c r="N596" t="s">
        <v>123</v>
      </c>
      <c r="O596">
        <v>5</v>
      </c>
      <c r="P596" t="s">
        <v>124</v>
      </c>
      <c r="Q596">
        <v>73</v>
      </c>
      <c r="R596" t="s">
        <v>132</v>
      </c>
      <c r="S596" s="2">
        <v>45694</v>
      </c>
      <c r="T596">
        <v>1</v>
      </c>
      <c r="U596">
        <v>44.04</v>
      </c>
      <c r="W596" t="str">
        <f ca="1">_xll.BDS(A596,"BEST_ANALYST_RECS_BULK","headers=n","startrow",MATCH(2,_xll.BDS(A596,"BEST_ANALYST_RECS_BULK","headers=n","endcol=9","startcol=9","array=t"),0),"endrow",MATCH(2,_xll.BDS(A596,"BEST_ANALYST_RECS_BULK","headers=n","endcol=9","startcol=9","array=t"),0),"cols=10;rows=1")</f>
        <v>Barclays</v>
      </c>
      <c r="X596" t="s">
        <v>437</v>
      </c>
      <c r="Y596" t="s">
        <v>136</v>
      </c>
      <c r="Z596">
        <v>5</v>
      </c>
      <c r="AA596" t="s">
        <v>124</v>
      </c>
      <c r="AB596">
        <v>69</v>
      </c>
      <c r="AC596" t="s">
        <v>125</v>
      </c>
      <c r="AD596" s="2">
        <v>45698</v>
      </c>
      <c r="AE596">
        <v>2</v>
      </c>
      <c r="AF596">
        <v>38.89</v>
      </c>
      <c r="AH596" t="str">
        <f ca="1">_xll.BDS(A596,"BEST_ANALYST_RECS_BULK","headers=n","startrow",MATCH(3,_xll.BDS(A596,"BEST_ANALYST_RECS_BULK","headers=n","endcol=9","startcol=9","array=t"),0),"endrow",MATCH(3,_xll.BDS(A596,"BEST_ANALYST_RECS_BULK","headers=n","endcol=9","startcol=9","array=t"),0),"cols=10;rows=1")</f>
        <v>Goldman Sachs</v>
      </c>
      <c r="AI596" t="s">
        <v>2169</v>
      </c>
      <c r="AJ596" t="s">
        <v>126</v>
      </c>
      <c r="AK596">
        <v>5</v>
      </c>
      <c r="AL596" t="s">
        <v>124</v>
      </c>
      <c r="AM596">
        <v>79</v>
      </c>
      <c r="AN596" t="s">
        <v>132</v>
      </c>
      <c r="AO596" s="2">
        <v>45695</v>
      </c>
      <c r="AP596">
        <v>3</v>
      </c>
      <c r="AQ596">
        <v>23.86</v>
      </c>
    </row>
    <row r="597" spans="1:43" x14ac:dyDescent="0.25">
      <c r="A597" t="s">
        <v>167</v>
      </c>
      <c r="B597">
        <f ca="1">_xll.BDH(A597,"BEST_EPS",$B$2,$B$2,"BEST_FPERIOD_OVERRIDE=1bf","fill=previous","Days=A")</f>
        <v>7.7869999999999999</v>
      </c>
      <c r="C597">
        <f ca="1">_xll.BDH(A597,"BEST_EPS",$B$2,$B$2,"BEST_FPERIOD_OVERRIDE=2bf","fill=previous","Days=A")</f>
        <v>9.0229999999999997</v>
      </c>
      <c r="D597">
        <f ca="1">_xll.BDH(A597,"BEST_EPS",$B$2,$B$2,"BEST_FPERIOD_OVERRIDE=3bf","fill=previous","Days=A")</f>
        <v>10.022</v>
      </c>
      <c r="E597">
        <f ca="1">_xll.BDH(A597,"BEST_TARGET_PRICE",$B$2,$B$2,"fill=previous","Days=A")</f>
        <v>129.036</v>
      </c>
      <c r="F597">
        <f ca="1">_xll.BDH($A597,F$84,$B$2,$B$2,"Dir=V","Dts=H")</f>
        <v>111.3</v>
      </c>
      <c r="G597">
        <f ca="1">_xll.BDH($A597,G$84,$B$2,$B$2,"Dir=V","Dts=H")</f>
        <v>112.13</v>
      </c>
      <c r="H597">
        <f ca="1">_xll.BDH($A597,H$84,$B$2,$B$2,"Dir=V","Dts=H")</f>
        <v>108.89019999999999</v>
      </c>
      <c r="I597">
        <f ca="1">_xll.BDH($A597,I$84,$B$2,$B$2,"Dir=V","Dts=H")</f>
        <v>109.73</v>
      </c>
      <c r="J597">
        <f t="shared" ca="1" si="15"/>
        <v>129.32</v>
      </c>
      <c r="K597">
        <f t="shared" ca="1" si="16"/>
        <v>135</v>
      </c>
      <c r="L597" t="str">
        <f ca="1">_xll.BDS(A597,"BEST_ANALYST_RECS_BULK","headers=n","startrow",MATCH(1,_xll.BDS(A597,"BEST_ANALYST_RECS_BULK","headers=n","endcol=9","startcol=9","array=t"),0),"endrow",MATCH(1,_xll.BDS(A597,"BEST_ANALYST_RECS_BULK","headers=n","endcol=9","startcol=9","array=t"),0),"cols=10;rows=1")</f>
        <v>Morningstar</v>
      </c>
      <c r="M597" t="s">
        <v>277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26.33</v>
      </c>
      <c r="W597" t="str">
        <f ca="1">_xll.BDS(A597,"BEST_ANALYST_RECS_BULK","headers=n","startrow",MATCH(2,_xll.BDS(A597,"BEST_ANALYST_RECS_BULK","headers=n","endcol=9","startcol=9","array=t"),0),"endrow",MATCH(2,_xll.BDS(A597,"BEST_ANALYST_RECS_BULK","headers=n","endcol=9","startcol=9","array=t"),0),"cols=10;rows=1")</f>
        <v>Gerdes Energy Research LLC</v>
      </c>
      <c r="X597" t="s">
        <v>185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45712</v>
      </c>
      <c r="AE597">
        <v>2</v>
      </c>
      <c r="AF597">
        <v>22.36</v>
      </c>
      <c r="AH597" t="str">
        <f ca="1">_xll.BDS(A597,"BEST_ANALYST_RECS_BULK","headers=n","startrow",MATCH(3,_xll.BDS(A597,"BEST_ANALYST_RECS_BULK","headers=n","endcol=9","startcol=9","array=t"),0),"endrow",MATCH(3,_xll.BDS(A597,"BEST_ANALYST_RECS_BULK","headers=n","endcol=9","startcol=9","array=t"),0),"cols=10;rows=1")</f>
        <v>Sadif Investment Analytics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222</v>
      </c>
      <c r="AO597" s="2">
        <v>45691</v>
      </c>
      <c r="AP597">
        <v>3</v>
      </c>
      <c r="AQ597">
        <v>21.21</v>
      </c>
    </row>
    <row r="598" spans="1:43" x14ac:dyDescent="0.25">
      <c r="A598" t="s">
        <v>537</v>
      </c>
      <c r="B598">
        <f ca="1">_xll.BDH(A598,"BEST_EPS",$B$2,$B$2,"BEST_FPERIOD_OVERRIDE=1bf","fill=previous","Days=A")</f>
        <v>4.7450000000000001</v>
      </c>
      <c r="C598">
        <f ca="1">_xll.BDH(A598,"BEST_EPS",$B$2,$B$2,"BEST_FPERIOD_OVERRIDE=2bf","fill=previous","Days=A")</f>
        <v>5.3170000000000002</v>
      </c>
      <c r="D598">
        <f ca="1">_xll.BDH(A598,"BEST_EPS",$B$2,$B$2,"BEST_FPERIOD_OVERRIDE=3bf","fill=previous","Days=A")</f>
        <v>5.8929999999999998</v>
      </c>
      <c r="E598">
        <f ca="1">_xll.BDH(A598,"BEST_TARGET_PRICE",$B$2,$B$2,"fill=previous","Days=A")</f>
        <v>145.357</v>
      </c>
      <c r="F598">
        <f ca="1">_xll.BDH($A598,F$84,$B$2,$B$2,"Dir=V","Dts=H")</f>
        <v>128.35</v>
      </c>
      <c r="G598">
        <f ca="1">_xll.BDH($A598,G$84,$B$2,$B$2,"Dir=V","Dts=H")</f>
        <v>130</v>
      </c>
      <c r="H598">
        <f ca="1">_xll.BDH($A598,H$84,$B$2,$B$2,"Dir=V","Dts=H")</f>
        <v>127.58</v>
      </c>
      <c r="I598">
        <f ca="1">_xll.BDH($A598,I$84,$B$2,$B$2,"Dir=V","Dts=H")</f>
        <v>128.06</v>
      </c>
      <c r="J598">
        <f t="shared" ca="1" si="15"/>
        <v>149.5</v>
      </c>
      <c r="K598">
        <f t="shared" ca="1" si="16"/>
        <v>125</v>
      </c>
      <c r="L598" t="str">
        <f ca="1">_xll.BDS(A598,"BEST_ANALYST_RECS_BULK","headers=n","startrow",MATCH(1,_xll.BDS(A598,"BEST_ANALYST_RECS_BULK","headers=n","endcol=9","startcol=9","array=t"),0),"endrow",MATCH(1,_xll.BDS(A598,"BEST_ANALYST_RECS_BULK","headers=n","endcol=9","startcol=9","array=t"),0),"cols=10;rows=1")</f>
        <v>Hedgeye Risk Management</v>
      </c>
      <c r="M598" t="s">
        <v>250</v>
      </c>
      <c r="N598" t="s">
        <v>154</v>
      </c>
      <c r="O598">
        <v>5</v>
      </c>
      <c r="P598" t="s">
        <v>124</v>
      </c>
      <c r="Q598" t="s">
        <v>143</v>
      </c>
      <c r="R598" t="s">
        <v>125</v>
      </c>
      <c r="S598" s="2">
        <v>45712</v>
      </c>
      <c r="T598">
        <v>1</v>
      </c>
      <c r="U598">
        <v>18.54</v>
      </c>
      <c r="W598" t="str">
        <f ca="1">_xll.BDS(A598,"BEST_ANALYST_RECS_BULK","headers=n","startrow",MATCH(2,_xll.BDS(A598,"BEST_ANALYST_RECS_BULK","headers=n","endcol=9","startcol=9","array=t"),0),"endrow",MATCH(2,_xll.BDS(A598,"BEST_ANALYST_RECS_BULK","headers=n","endcol=9","startcol=9","array=t"),0),"cols=10;rows=1")</f>
        <v>Morningstar</v>
      </c>
      <c r="X598" t="s">
        <v>381</v>
      </c>
      <c r="Y598" t="s">
        <v>147</v>
      </c>
      <c r="Z598">
        <v>1</v>
      </c>
      <c r="AA598" t="s">
        <v>124</v>
      </c>
      <c r="AB598">
        <v>116</v>
      </c>
      <c r="AC598" t="s">
        <v>125</v>
      </c>
      <c r="AD598" s="2">
        <v>45692</v>
      </c>
      <c r="AE598">
        <v>2</v>
      </c>
      <c r="AF598">
        <v>7.63</v>
      </c>
      <c r="AH598" t="str">
        <f ca="1">_xll.BDS(A598,"BEST_ANALYST_RECS_BULK","headers=n","startrow",MATCH(3,_xll.BDS(A598,"BEST_ANALYST_RECS_BULK","headers=n","endcol=9","startcol=9","array=t"),0),"endrow",MATCH(3,_xll.BDS(A598,"BEST_ANALYST_RECS_BULK","headers=n","endcol=9","startcol=9","array=t"),0),"cols=10;rows=1")</f>
        <v>TD Cowen</v>
      </c>
      <c r="AI598" t="s">
        <v>392</v>
      </c>
      <c r="AJ598" t="s">
        <v>142</v>
      </c>
      <c r="AK598">
        <v>3</v>
      </c>
      <c r="AL598" t="s">
        <v>124</v>
      </c>
      <c r="AM598">
        <v>125</v>
      </c>
      <c r="AN598" t="s">
        <v>125</v>
      </c>
      <c r="AO598" s="2">
        <v>45708</v>
      </c>
      <c r="AP598">
        <v>3</v>
      </c>
      <c r="AQ598">
        <v>4.59</v>
      </c>
    </row>
    <row r="599" spans="1:43" x14ac:dyDescent="0.25">
      <c r="A599" t="s">
        <v>507</v>
      </c>
      <c r="B599">
        <f ca="1">_xll.BDH(A599,"BEST_EPS",$B$2,$B$2,"BEST_FPERIOD_OVERRIDE=1bf","fill=previous","Days=A")</f>
        <v>6.0839999999999996</v>
      </c>
      <c r="C599">
        <f ca="1">_xll.BDH(A599,"BEST_EPS",$B$2,$B$2,"BEST_FPERIOD_OVERRIDE=2bf","fill=previous","Days=A")</f>
        <v>6.7720000000000002</v>
      </c>
      <c r="D599">
        <f ca="1">_xll.BDH(A599,"BEST_EPS",$B$2,$B$2,"BEST_FPERIOD_OVERRIDE=3bf","fill=previous","Days=A")</f>
        <v>7.5759999999999996</v>
      </c>
      <c r="E599">
        <f ca="1">_xll.BDH(A599,"BEST_TARGET_PRICE",$B$2,$B$2,"fill=previous","Days=A")</f>
        <v>149.30799999999999</v>
      </c>
      <c r="F599">
        <f ca="1">_xll.BDH($A599,F$84,$B$2,$B$2,"Dir=V","Dts=H")</f>
        <v>150.69999999999999</v>
      </c>
      <c r="G599">
        <f ca="1">_xll.BDH($A599,G$84,$B$2,$B$2,"Dir=V","Dts=H")</f>
        <v>154.79</v>
      </c>
      <c r="H599">
        <f ca="1">_xll.BDH($A599,H$84,$B$2,$B$2,"Dir=V","Dts=H")</f>
        <v>150.47999999999999</v>
      </c>
      <c r="I599">
        <f ca="1">_xll.BDH($A599,I$84,$B$2,$B$2,"Dir=V","Dts=H")</f>
        <v>154.15</v>
      </c>
      <c r="J599">
        <f t="shared" ca="1" si="15"/>
        <v>154.33333333333334</v>
      </c>
      <c r="K599">
        <f t="shared" ca="1" si="16"/>
        <v>138</v>
      </c>
      <c r="L599" t="str">
        <f ca="1">_xll.BDS(A599,"BEST_ANALYST_RECS_BULK","headers=n","startrow",MATCH(1,_xll.BDS(A599,"BEST_ANALYST_RECS_BULK","headers=n","endcol=9","startcol=9","array=t"),0),"endrow",MATCH(1,_xll.BDS(A599,"BEST_ANALYST_RECS_BULK","headers=n","endcol=9","startcol=9","array=t"),0),"cols=10;rows=1")</f>
        <v>Morningstar</v>
      </c>
      <c r="M599" t="s">
        <v>203</v>
      </c>
      <c r="N599" t="s">
        <v>147</v>
      </c>
      <c r="O599">
        <v>1</v>
      </c>
      <c r="P599" t="s">
        <v>139</v>
      </c>
      <c r="Q599">
        <v>138</v>
      </c>
      <c r="R599" t="s">
        <v>125</v>
      </c>
      <c r="S599" s="2">
        <v>45709</v>
      </c>
      <c r="T599">
        <v>1</v>
      </c>
      <c r="U599">
        <v>18.5</v>
      </c>
      <c r="W599" t="str">
        <f ca="1">_xll.BDS(A599,"BEST_ANALYST_RECS_BULK","headers=n","startrow",MATCH(2,_xll.BDS(A599,"BEST_ANALYST_RECS_BULK","headers=n","endcol=9","startcol=9","array=t"),0),"endrow",MATCH(2,_xll.BDS(A599,"BEST_ANALYST_RECS_BULK","headers=n","endcol=9","startcol=9","array=t"),0),"cols=10;rows=1")</f>
        <v>Argus Research Company</v>
      </c>
      <c r="X599" t="s">
        <v>1439</v>
      </c>
      <c r="Y599" t="s">
        <v>126</v>
      </c>
      <c r="Z599">
        <v>5</v>
      </c>
      <c r="AA599" t="s">
        <v>124</v>
      </c>
      <c r="AB599">
        <v>165</v>
      </c>
      <c r="AC599" t="s">
        <v>125</v>
      </c>
      <c r="AD599" s="2">
        <v>45695</v>
      </c>
      <c r="AE599">
        <v>2</v>
      </c>
      <c r="AF599">
        <v>12.25</v>
      </c>
      <c r="AH599" t="str">
        <f ca="1">_xll.BDS(A599,"BEST_ANALYST_RECS_BULK","headers=n","startrow",MATCH(3,_xll.BDS(A599,"BEST_ANALYST_RECS_BULK","headers=n","endcol=9","startcol=9","array=t"),0),"endrow",MATCH(3,_xll.BDS(A599,"BEST_ANALYST_RECS_BULK","headers=n","endcol=9","startcol=9","array=t"),0),"cols=10;rows=1")</f>
        <v>Baird</v>
      </c>
      <c r="AI599" t="s">
        <v>2063</v>
      </c>
      <c r="AJ599" t="s">
        <v>123</v>
      </c>
      <c r="AK599">
        <v>5</v>
      </c>
      <c r="AL599" t="s">
        <v>124</v>
      </c>
      <c r="AM599">
        <v>160</v>
      </c>
      <c r="AN599" t="s">
        <v>125</v>
      </c>
      <c r="AO599" s="2">
        <v>45694</v>
      </c>
      <c r="AP599">
        <v>3</v>
      </c>
      <c r="AQ599">
        <v>10.74</v>
      </c>
    </row>
    <row r="600" spans="1:43" x14ac:dyDescent="0.25">
      <c r="A600" t="s">
        <v>630</v>
      </c>
      <c r="B600">
        <f ca="1">_xll.BDH(A600,"BEST_EPS",$B$2,$B$2,"BEST_FPERIOD_OVERRIDE=1bf","fill=previous","Days=A")</f>
        <v>8.3249999999999993</v>
      </c>
      <c r="C600">
        <f ca="1">_xll.BDH(A600,"BEST_EPS",$B$2,$B$2,"BEST_FPERIOD_OVERRIDE=2bf","fill=previous","Days=A")</f>
        <v>8.9779999999999998</v>
      </c>
      <c r="D600">
        <f ca="1">_xll.BDH(A600,"BEST_EPS",$B$2,$B$2,"BEST_FPERIOD_OVERRIDE=3bf","fill=previous","Days=A")</f>
        <v>9.6509999999999998</v>
      </c>
      <c r="E600">
        <f ca="1">_xll.BDH(A600,"BEST_TARGET_PRICE",$B$2,$B$2,"fill=previous","Days=A")</f>
        <v>120.815</v>
      </c>
      <c r="F600">
        <f ca="1">_xll.BDH($A600,F$84,$B$2,$B$2,"Dir=V","Dts=H")</f>
        <v>106.1</v>
      </c>
      <c r="G600">
        <f ca="1">_xll.BDH($A600,G$84,$B$2,$B$2,"Dir=V","Dts=H")</f>
        <v>107.64</v>
      </c>
      <c r="H600">
        <f ca="1">_xll.BDH($A600,H$84,$B$2,$B$2,"Dir=V","Dts=H")</f>
        <v>105.57</v>
      </c>
      <c r="I600">
        <f ca="1">_xll.BDH($A600,I$84,$B$2,$B$2,"Dir=V","Dts=H")</f>
        <v>107.35</v>
      </c>
      <c r="J600">
        <f t="shared" ca="1" si="15"/>
        <v>114.17</v>
      </c>
      <c r="K600">
        <f t="shared" ca="1" si="16"/>
        <v>112</v>
      </c>
      <c r="L600" t="str">
        <f ca="1">_xll.BDS(A600,"BEST_ANALYST_RECS_BULK","headers=n","startrow",MATCH(1,_xll.BDS(A600,"BEST_ANALYST_RECS_BULK","headers=n","endcol=9","startcol=9","array=t"),0),"endrow",MATCH(1,_xll.BDS(A600,"BEST_ANALYST_RECS_BULK","headers=n","endcol=9","startcol=9","array=t"),0),"cols=10;rows=1")</f>
        <v>Sadif Investment Analytics</v>
      </c>
      <c r="M600" t="s">
        <v>157</v>
      </c>
      <c r="N600" t="s">
        <v>126</v>
      </c>
      <c r="O600">
        <v>5</v>
      </c>
      <c r="P600" t="s">
        <v>124</v>
      </c>
      <c r="Q600">
        <v>109.71</v>
      </c>
      <c r="R600" t="s">
        <v>375</v>
      </c>
      <c r="S600" s="2">
        <v>45684</v>
      </c>
      <c r="T600">
        <v>1</v>
      </c>
      <c r="U600">
        <v>19.2</v>
      </c>
      <c r="W600" t="str">
        <f ca="1">_xll.BDS(A600,"BEST_ANALYST_RECS_BULK","headers=n","startrow",MATCH(2,_xll.BDS(A600,"BEST_ANALYST_RECS_BULK","headers=n","endcol=9","startcol=9","array=t"),0),"endrow",MATCH(2,_xll.BDS(A600,"BEST_ANALYST_RECS_BULK","headers=n","endcol=9","startcol=9","array=t"),0),"cols=10;rows=1")</f>
        <v>Barclays</v>
      </c>
      <c r="X600" t="s">
        <v>1427</v>
      </c>
      <c r="Y600" t="s">
        <v>315</v>
      </c>
      <c r="Z600">
        <v>1</v>
      </c>
      <c r="AA600" t="s">
        <v>124</v>
      </c>
      <c r="AB600">
        <v>112</v>
      </c>
      <c r="AC600" t="s">
        <v>125</v>
      </c>
      <c r="AD600" s="2">
        <v>45695</v>
      </c>
      <c r="AE600">
        <v>2</v>
      </c>
      <c r="AF600">
        <v>17.260000000000002</v>
      </c>
      <c r="AH600" t="str">
        <f ca="1">_xll.BDS(A600,"BEST_ANALYST_RECS_BULK","headers=n","startrow",MATCH(3,_xll.BDS(A600,"BEST_ANALYST_RECS_BULK","headers=n","endcol=9","startcol=9","array=t"),0),"endrow",MATCH(3,_xll.BDS(A600,"BEST_ANALYST_RECS_BULK","headers=n","endcol=9","startcol=9","array=t"),0),"cols=10;rows=1")</f>
        <v>Baptista Research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5.43</v>
      </c>
    </row>
    <row r="601" spans="1:43" x14ac:dyDescent="0.25">
      <c r="A601" t="s">
        <v>689</v>
      </c>
      <c r="B601">
        <f ca="1">_xll.BDH(A601,"BEST_EPS",$B$2,$B$2,"BEST_FPERIOD_OVERRIDE=1bf","fill=previous","Days=A")</f>
        <v>15.581</v>
      </c>
      <c r="C601">
        <f ca="1">_xll.BDH(A601,"BEST_EPS",$B$2,$B$2,"BEST_FPERIOD_OVERRIDE=2bf","fill=previous","Days=A")</f>
        <v>17.518999999999998</v>
      </c>
      <c r="D601">
        <f ca="1">_xll.BDH(A601,"BEST_EPS",$B$2,$B$2,"BEST_FPERIOD_OVERRIDE=3bf","fill=previous","Days=A")</f>
        <v>19.681000000000001</v>
      </c>
      <c r="E601">
        <f ca="1">_xll.BDH(A601,"BEST_TARGET_PRICE",$B$2,$B$2,"fill=previous","Days=A")</f>
        <v>390.11799999999999</v>
      </c>
      <c r="F601">
        <f ca="1">_xll.BDH($A601,F$84,$B$2,$B$2,"Dir=V","Dts=H")</f>
        <v>310.44</v>
      </c>
      <c r="G601">
        <f ca="1">_xll.BDH($A601,G$84,$B$2,$B$2,"Dir=V","Dts=H")</f>
        <v>312.42500000000001</v>
      </c>
      <c r="H601">
        <f ca="1">_xll.BDH($A601,H$84,$B$2,$B$2,"Dir=V","Dts=H")</f>
        <v>307.99</v>
      </c>
      <c r="I601">
        <f ca="1">_xll.BDH($A601,I$84,$B$2,$B$2,"Dir=V","Dts=H")</f>
        <v>310.33999999999997</v>
      </c>
      <c r="J601">
        <f t="shared" ca="1" si="15"/>
        <v>404.13333333333338</v>
      </c>
      <c r="K601">
        <f t="shared" ca="1" si="16"/>
        <v>407.4</v>
      </c>
      <c r="L601" t="str">
        <f ca="1">_xll.BDS(A601,"BEST_ANALYST_RECS_BULK","headers=n","startrow",MATCH(1,_xll.BDS(A601,"BEST_ANALYST_RECS_BULK","headers=n","endcol=9","startcol=9","array=t"),0),"endrow",MATCH(1,_xll.BDS(A601,"BEST_ANALYST_RECS_BULK","headers=n","endcol=9","startcol=9","array=t"),0),"cols=10;rows=1")</f>
        <v>Baptista Research</v>
      </c>
      <c r="M601" t="s">
        <v>134</v>
      </c>
      <c r="N601" t="s">
        <v>126</v>
      </c>
      <c r="O601">
        <v>5</v>
      </c>
      <c r="P601" t="s">
        <v>135</v>
      </c>
      <c r="Q601">
        <v>415.8</v>
      </c>
      <c r="R601" t="s">
        <v>132</v>
      </c>
      <c r="S601" s="2">
        <v>45711</v>
      </c>
      <c r="T601">
        <v>1</v>
      </c>
      <c r="U601">
        <v>20.190000000000001</v>
      </c>
      <c r="W601" t="str">
        <f ca="1">_xll.BDS(A601,"BEST_ANALYST_RECS_BULK","headers=n","startrow",MATCH(2,_xll.BDS(A601,"BEST_ANALYST_RECS_BULK","headers=n","endcol=9","startcol=9","array=t"),0),"endrow",MATCH(2,_xll.BDS(A601,"BEST_ANALYST_RECS_BULK","headers=n","endcol=9","startcol=9","array=t"),0),"cols=10;rows=1")</f>
        <v>Zacks</v>
      </c>
      <c r="X601" t="s">
        <v>157</v>
      </c>
      <c r="Y601" t="s">
        <v>196</v>
      </c>
      <c r="Z601">
        <v>1</v>
      </c>
      <c r="AA601" t="s">
        <v>139</v>
      </c>
      <c r="AB601">
        <v>264</v>
      </c>
      <c r="AC601" t="s">
        <v>132</v>
      </c>
      <c r="AD601" s="2">
        <v>45712</v>
      </c>
      <c r="AE601">
        <v>2</v>
      </c>
      <c r="AF601">
        <v>14.68</v>
      </c>
      <c r="AH601" t="str">
        <f ca="1">_xll.BDS(A601,"BEST_ANALYST_RECS_BULK","headers=n","startrow",MATCH(3,_xll.BDS(A601,"BEST_ANALYST_RECS_BULK","headers=n","endcol=9","startcol=9","array=t"),0),"endrow",MATCH(3,_xll.BDS(A601,"BEST_ANALYST_RECS_BULK","headers=n","endcol=9","startcol=9","array=t"),0),"cols=10;rows=1")</f>
        <v>TD Cowen</v>
      </c>
      <c r="AI601" t="s">
        <v>392</v>
      </c>
      <c r="AJ601" t="s">
        <v>126</v>
      </c>
      <c r="AK601">
        <v>5</v>
      </c>
      <c r="AL601" t="s">
        <v>124</v>
      </c>
      <c r="AM601">
        <v>425</v>
      </c>
      <c r="AN601" t="s">
        <v>125</v>
      </c>
      <c r="AO601" s="2">
        <v>45708</v>
      </c>
      <c r="AP601">
        <v>3</v>
      </c>
      <c r="AQ601">
        <v>12.57</v>
      </c>
    </row>
    <row r="602" spans="1:43" x14ac:dyDescent="0.25">
      <c r="A602" t="s">
        <v>327</v>
      </c>
      <c r="B602">
        <f ca="1">_xll.BDH(A602,"BEST_EPS",$B$2,$B$2,"BEST_FPERIOD_OVERRIDE=1bf","fill=previous","Days=A")</f>
        <v>6.2629999999999999</v>
      </c>
      <c r="C602">
        <f ca="1">_xll.BDH(A602,"BEST_EPS",$B$2,$B$2,"BEST_FPERIOD_OVERRIDE=2bf","fill=previous","Days=A")</f>
        <v>6.9669999999999996</v>
      </c>
      <c r="D602">
        <f ca="1">_xll.BDH(A602,"BEST_EPS",$B$2,$B$2,"BEST_FPERIOD_OVERRIDE=3bf","fill=previous","Days=A")</f>
        <v>7.7359999999999998</v>
      </c>
      <c r="E602">
        <f ca="1">_xll.BDH(A602,"BEST_TARGET_PRICE",$B$2,$B$2,"fill=previous","Days=A")</f>
        <v>204.941</v>
      </c>
      <c r="F602">
        <f ca="1">_xll.BDH($A602,F$84,$B$2,$B$2,"Dir=V","Dts=H")</f>
        <v>165.9</v>
      </c>
      <c r="G602">
        <f ca="1">_xll.BDH($A602,G$84,$B$2,$B$2,"Dir=V","Dts=H")</f>
        <v>168.99</v>
      </c>
      <c r="H602">
        <f ca="1">_xll.BDH($A602,H$84,$B$2,$B$2,"Dir=V","Dts=H")</f>
        <v>163.35</v>
      </c>
      <c r="I602">
        <f ca="1">_xll.BDH($A602,I$84,$B$2,$B$2,"Dir=V","Dts=H")</f>
        <v>168.53</v>
      </c>
      <c r="J602">
        <f t="shared" ca="1" si="15"/>
        <v>181</v>
      </c>
      <c r="K602">
        <f t="shared" ca="1" si="16"/>
        <v>171</v>
      </c>
      <c r="L602" t="str">
        <f ca="1">_xll.BDS(A602,"BEST_ANALYST_RECS_BULK","headers=n","startrow",MATCH(1,_xll.BDS(A602,"BEST_ANALYST_RECS_BULK","headers=n","endcol=9","startcol=9","array=t"),0),"endrow",MATCH(1,_xll.BDS(A602,"BEST_ANALYST_RECS_BULK","headers=n","endcol=9","startcol=9","array=t"),0),"cols=10;rows=1")</f>
        <v>Morningstar</v>
      </c>
      <c r="M602" t="s">
        <v>205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24.98</v>
      </c>
      <c r="W602" t="e">
        <f ca="1">_xll.BDS(A602,"BEST_ANALYST_RECS_BULK","headers=n","startrow",MATCH(2,_xll.BDS(A602,"BEST_ANALYST_RECS_BULK","headers=n","endcol=9","startcol=9","array=t"),0),"endrow",MATCH(2,_xll.BDS(A602,"BEST_ANALYST_RECS_BULK","headers=n","endcol=9","startcol=9","array=t"),0),"cols=10;rows=1")</f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tr">
        <f ca="1">_xll.BDS(A602,"BEST_ANALYST_RECS_BULK","headers=n","startrow",MATCH(3,_xll.BDS(A602,"BEST_ANALYST_RECS_BULK","headers=n","endcol=9","startcol=9","array=t"),0),"endrow",MATCH(3,_xll.BDS(A602,"BEST_ANALYST_RECS_BULK","headers=n","endcol=9","startcol=9","array=t"),0),"cols=10;rows=1")</f>
        <v>Zacks</v>
      </c>
      <c r="AI602" t="s">
        <v>157</v>
      </c>
      <c r="AJ602" t="s">
        <v>138</v>
      </c>
      <c r="AK602">
        <v>3</v>
      </c>
      <c r="AL602" t="s">
        <v>124</v>
      </c>
      <c r="AM602">
        <v>186</v>
      </c>
      <c r="AN602" t="s">
        <v>132</v>
      </c>
      <c r="AO602" s="2">
        <v>45695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811</v>
      </c>
      <c r="F1" t="s">
        <v>811</v>
      </c>
      <c r="H1" t="s">
        <v>811</v>
      </c>
    </row>
    <row r="3" spans="1:8" x14ac:dyDescent="0.25">
      <c r="A3" t="s">
        <v>1048</v>
      </c>
      <c r="B3" t="str">
        <f>A3&amp;" Equity"</f>
        <v>A US Equity</v>
      </c>
      <c r="F3" t="s">
        <v>1545</v>
      </c>
      <c r="H3" t="s">
        <v>1545</v>
      </c>
    </row>
    <row r="4" spans="1:8" x14ac:dyDescent="0.25">
      <c r="A4" t="s">
        <v>1312</v>
      </c>
      <c r="B4" t="str">
        <f t="shared" ref="B4:B68" si="0">A4&amp;" Equity"</f>
        <v>AAL US Equity</v>
      </c>
    </row>
    <row r="5" spans="1:8" x14ac:dyDescent="0.25">
      <c r="A5" t="s">
        <v>812</v>
      </c>
      <c r="B5" t="str">
        <f t="shared" si="0"/>
        <v>AAPL US Equity</v>
      </c>
      <c r="F5" t="s">
        <v>1546</v>
      </c>
      <c r="H5" t="s">
        <v>1546</v>
      </c>
    </row>
    <row r="6" spans="1:8" x14ac:dyDescent="0.25">
      <c r="A6" t="s">
        <v>834</v>
      </c>
      <c r="B6" t="str">
        <f t="shared" si="0"/>
        <v>ABBV US Equity</v>
      </c>
      <c r="F6" t="s">
        <v>1547</v>
      </c>
      <c r="H6" t="s">
        <v>1547</v>
      </c>
    </row>
    <row r="7" spans="1:8" x14ac:dyDescent="0.25">
      <c r="A7" t="s">
        <v>940</v>
      </c>
      <c r="B7" t="str">
        <f t="shared" si="0"/>
        <v>ABNB US Equity</v>
      </c>
      <c r="F7" t="s">
        <v>1548</v>
      </c>
      <c r="H7" t="s">
        <v>1548</v>
      </c>
    </row>
    <row r="8" spans="1:8" x14ac:dyDescent="0.25">
      <c r="A8" t="s">
        <v>849</v>
      </c>
      <c r="B8" t="str">
        <f t="shared" si="0"/>
        <v>ABT US Equity</v>
      </c>
      <c r="F8" t="s">
        <v>1549</v>
      </c>
      <c r="H8" t="s">
        <v>1549</v>
      </c>
    </row>
    <row r="9" spans="1:8" x14ac:dyDescent="0.25">
      <c r="A9" t="s">
        <v>1030</v>
      </c>
      <c r="B9" t="str">
        <f t="shared" si="0"/>
        <v>ACGL US Equity</v>
      </c>
      <c r="F9" t="s">
        <v>1550</v>
      </c>
      <c r="H9" t="s">
        <v>1550</v>
      </c>
    </row>
    <row r="10" spans="1:8" x14ac:dyDescent="0.25">
      <c r="A10" t="s">
        <v>847</v>
      </c>
      <c r="B10" t="str">
        <f t="shared" si="0"/>
        <v>ACN US Equity</v>
      </c>
      <c r="F10" t="s">
        <v>1551</v>
      </c>
      <c r="H10" t="s">
        <v>1551</v>
      </c>
    </row>
    <row r="11" spans="1:8" x14ac:dyDescent="0.25">
      <c r="A11" t="s">
        <v>843</v>
      </c>
      <c r="B11" t="str">
        <f t="shared" si="0"/>
        <v>ADBE US Equity</v>
      </c>
      <c r="F11" t="s">
        <v>1552</v>
      </c>
      <c r="H11" t="s">
        <v>1552</v>
      </c>
    </row>
    <row r="12" spans="1:8" x14ac:dyDescent="0.25">
      <c r="A12" t="s">
        <v>901</v>
      </c>
      <c r="B12" t="str">
        <f t="shared" si="0"/>
        <v>ADI US Equity</v>
      </c>
      <c r="F12" t="s">
        <v>1553</v>
      </c>
      <c r="H12" t="s">
        <v>1553</v>
      </c>
    </row>
    <row r="13" spans="1:8" x14ac:dyDescent="0.25">
      <c r="A13" t="s">
        <v>1104</v>
      </c>
      <c r="B13" t="str">
        <f t="shared" si="0"/>
        <v>ADM US Equity</v>
      </c>
      <c r="F13" t="s">
        <v>1554</v>
      </c>
      <c r="H13" t="s">
        <v>1554</v>
      </c>
    </row>
    <row r="14" spans="1:8" x14ac:dyDescent="0.25">
      <c r="A14" t="s">
        <v>897</v>
      </c>
      <c r="B14" t="str">
        <f t="shared" si="0"/>
        <v>ADP US Equity</v>
      </c>
      <c r="F14" t="s">
        <v>1555</v>
      </c>
      <c r="H14" t="s">
        <v>1555</v>
      </c>
    </row>
    <row r="15" spans="1:8" x14ac:dyDescent="0.25">
      <c r="A15" t="s">
        <v>975</v>
      </c>
      <c r="B15" t="str">
        <f t="shared" si="0"/>
        <v>ADSK US Equity</v>
      </c>
      <c r="F15" t="s">
        <v>1556</v>
      </c>
      <c r="H15" t="s">
        <v>1556</v>
      </c>
    </row>
    <row r="16" spans="1:8" x14ac:dyDescent="0.25">
      <c r="A16" t="s">
        <v>1149</v>
      </c>
      <c r="B16" t="str">
        <f t="shared" si="0"/>
        <v>AEE US Equity</v>
      </c>
      <c r="F16" t="s">
        <v>1557</v>
      </c>
      <c r="H16" t="s">
        <v>1557</v>
      </c>
    </row>
    <row r="17" spans="1:8" x14ac:dyDescent="0.25">
      <c r="A17" t="s">
        <v>979</v>
      </c>
      <c r="B17" t="str">
        <f t="shared" si="0"/>
        <v>AEP US Equity</v>
      </c>
      <c r="F17" t="s">
        <v>1558</v>
      </c>
      <c r="H17" t="s">
        <v>1558</v>
      </c>
    </row>
    <row r="18" spans="1:8" x14ac:dyDescent="0.25">
      <c r="A18" t="s">
        <v>1258</v>
      </c>
      <c r="B18" t="str">
        <f t="shared" si="0"/>
        <v>AES US Equity</v>
      </c>
      <c r="F18" t="s">
        <v>1559</v>
      </c>
      <c r="H18" t="s">
        <v>1559</v>
      </c>
    </row>
    <row r="19" spans="1:8" x14ac:dyDescent="0.25">
      <c r="A19" t="s">
        <v>970</v>
      </c>
      <c r="B19" t="str">
        <f t="shared" si="0"/>
        <v>AFL US Equity</v>
      </c>
      <c r="F19" t="s">
        <v>1560</v>
      </c>
      <c r="H19" t="s">
        <v>1560</v>
      </c>
    </row>
    <row r="20" spans="1:8" x14ac:dyDescent="0.25">
      <c r="A20" t="s">
        <v>1011</v>
      </c>
      <c r="B20" t="str">
        <f t="shared" si="0"/>
        <v>AIG US Equity</v>
      </c>
      <c r="F20" t="s">
        <v>1561</v>
      </c>
      <c r="H20" t="s">
        <v>1561</v>
      </c>
    </row>
    <row r="21" spans="1:8" x14ac:dyDescent="0.25">
      <c r="A21" t="s">
        <v>1288</v>
      </c>
      <c r="B21" t="str">
        <f t="shared" si="0"/>
        <v>AIZ US Equity</v>
      </c>
      <c r="F21" t="s">
        <v>1562</v>
      </c>
      <c r="H21" t="s">
        <v>1562</v>
      </c>
    </row>
    <row r="22" spans="1:8" x14ac:dyDescent="0.25">
      <c r="A22" t="s">
        <v>959</v>
      </c>
      <c r="B22" t="str">
        <f t="shared" si="0"/>
        <v>AJG US Equity</v>
      </c>
      <c r="F22" t="s">
        <v>1563</v>
      </c>
      <c r="H22" t="s">
        <v>1563</v>
      </c>
    </row>
    <row r="23" spans="1:8" x14ac:dyDescent="0.25">
      <c r="A23" t="s">
        <v>1242</v>
      </c>
      <c r="B23" t="str">
        <f t="shared" si="0"/>
        <v>AKAM US Equity</v>
      </c>
      <c r="F23" t="s">
        <v>1564</v>
      </c>
      <c r="H23" t="s">
        <v>1564</v>
      </c>
    </row>
    <row r="24" spans="1:8" x14ac:dyDescent="0.25">
      <c r="A24" t="s">
        <v>1284</v>
      </c>
      <c r="B24" t="str">
        <f t="shared" si="0"/>
        <v>ALB US Equity</v>
      </c>
      <c r="F24" t="s">
        <v>1565</v>
      </c>
      <c r="H24" t="s">
        <v>1565</v>
      </c>
    </row>
    <row r="25" spans="1:8" x14ac:dyDescent="0.25">
      <c r="A25" t="s">
        <v>1195</v>
      </c>
      <c r="B25" t="str">
        <f t="shared" si="0"/>
        <v>ALGN US Equity</v>
      </c>
      <c r="F25" t="s">
        <v>1566</v>
      </c>
      <c r="H25" t="s">
        <v>1566</v>
      </c>
    </row>
    <row r="26" spans="1:8" x14ac:dyDescent="0.25">
      <c r="A26" t="s">
        <v>1003</v>
      </c>
      <c r="B26" t="str">
        <f t="shared" si="0"/>
        <v>ALL US Equity</v>
      </c>
      <c r="F26" t="s">
        <v>1567</v>
      </c>
      <c r="H26" t="s">
        <v>1567</v>
      </c>
    </row>
    <row r="27" spans="1:8" x14ac:dyDescent="0.25">
      <c r="A27" t="s">
        <v>1263</v>
      </c>
      <c r="B27" t="str">
        <f t="shared" si="0"/>
        <v>ALLE US Equity</v>
      </c>
      <c r="F27" t="s">
        <v>1568</v>
      </c>
      <c r="H27" t="s">
        <v>1568</v>
      </c>
    </row>
    <row r="28" spans="1:8" x14ac:dyDescent="0.25">
      <c r="A28" t="s">
        <v>873</v>
      </c>
      <c r="B28" t="str">
        <f t="shared" si="0"/>
        <v>AMAT US Equity</v>
      </c>
      <c r="F28" t="s">
        <v>1569</v>
      </c>
      <c r="H28" t="s">
        <v>1569</v>
      </c>
    </row>
    <row r="29" spans="1:8" x14ac:dyDescent="0.25">
      <c r="A29" t="s">
        <v>1226</v>
      </c>
      <c r="B29" t="str">
        <f t="shared" si="0"/>
        <v>AMCR US Equity</v>
      </c>
      <c r="F29" t="s">
        <v>1570</v>
      </c>
      <c r="H29" t="s">
        <v>1570</v>
      </c>
    </row>
    <row r="30" spans="1:8" x14ac:dyDescent="0.25">
      <c r="A30" t="s">
        <v>840</v>
      </c>
      <c r="B30" t="str">
        <f t="shared" si="0"/>
        <v>AMD US Equity</v>
      </c>
      <c r="F30" t="s">
        <v>1571</v>
      </c>
      <c r="H30" t="s">
        <v>1571</v>
      </c>
    </row>
    <row r="31" spans="1:8" x14ac:dyDescent="0.25">
      <c r="A31" t="s">
        <v>1052</v>
      </c>
      <c r="B31" t="str">
        <f t="shared" si="0"/>
        <v>AME US Equity</v>
      </c>
      <c r="F31" t="s">
        <v>1572</v>
      </c>
      <c r="H31" t="s">
        <v>1572</v>
      </c>
    </row>
    <row r="32" spans="1:8" x14ac:dyDescent="0.25">
      <c r="A32" t="s">
        <v>863</v>
      </c>
      <c r="B32" t="str">
        <f t="shared" si="0"/>
        <v>AMGN US Equity</v>
      </c>
      <c r="F32" t="s">
        <v>1573</v>
      </c>
      <c r="H32" t="s">
        <v>1573</v>
      </c>
    </row>
    <row r="33" spans="1:8" x14ac:dyDescent="0.25">
      <c r="A33" t="s">
        <v>1024</v>
      </c>
      <c r="B33" t="str">
        <f t="shared" si="0"/>
        <v>AMP US Equity</v>
      </c>
      <c r="F33" t="s">
        <v>1574</v>
      </c>
      <c r="H33" t="s">
        <v>1574</v>
      </c>
    </row>
    <row r="34" spans="1:8" x14ac:dyDescent="0.25">
      <c r="A34" t="s">
        <v>903</v>
      </c>
      <c r="B34" t="str">
        <f t="shared" si="0"/>
        <v>AMT US Equity</v>
      </c>
      <c r="F34" t="s">
        <v>1575</v>
      </c>
      <c r="H34" t="s">
        <v>1575</v>
      </c>
    </row>
    <row r="35" spans="1:8" x14ac:dyDescent="0.25">
      <c r="A35" t="s">
        <v>815</v>
      </c>
      <c r="B35" t="str">
        <f t="shared" si="0"/>
        <v>AMZN US Equity</v>
      </c>
      <c r="F35" t="s">
        <v>1576</v>
      </c>
      <c r="H35" t="s">
        <v>1576</v>
      </c>
    </row>
    <row r="36" spans="1:8" x14ac:dyDescent="0.25">
      <c r="A36" t="s">
        <v>898</v>
      </c>
      <c r="B36" t="str">
        <f t="shared" si="0"/>
        <v>ANET US Equity</v>
      </c>
      <c r="F36" t="s">
        <v>1577</v>
      </c>
      <c r="H36" t="s">
        <v>1577</v>
      </c>
    </row>
    <row r="37" spans="1:8" x14ac:dyDescent="0.25">
      <c r="A37" t="s">
        <v>1113</v>
      </c>
      <c r="B37" t="str">
        <f t="shared" si="0"/>
        <v>ANSS US Equity</v>
      </c>
      <c r="F37" t="s">
        <v>1578</v>
      </c>
      <c r="H37" t="s">
        <v>1578</v>
      </c>
    </row>
    <row r="38" spans="1:8" x14ac:dyDescent="0.25">
      <c r="A38" t="s">
        <v>939</v>
      </c>
      <c r="B38" t="str">
        <f t="shared" si="0"/>
        <v>AON US Equity</v>
      </c>
      <c r="F38" t="s">
        <v>1579</v>
      </c>
      <c r="H38" t="s">
        <v>1579</v>
      </c>
    </row>
    <row r="39" spans="1:8" x14ac:dyDescent="0.25">
      <c r="A39" t="s">
        <v>1273</v>
      </c>
      <c r="B39" t="str">
        <f t="shared" si="0"/>
        <v>AOS US Equity</v>
      </c>
      <c r="F39" t="s">
        <v>1580</v>
      </c>
      <c r="H39" t="s">
        <v>1580</v>
      </c>
    </row>
    <row r="40" spans="1:8" x14ac:dyDescent="0.25">
      <c r="A40" t="s">
        <v>1301</v>
      </c>
      <c r="B40" t="str">
        <f t="shared" si="0"/>
        <v>APA US Equity</v>
      </c>
      <c r="F40" t="s">
        <v>1581</v>
      </c>
      <c r="H40" t="s">
        <v>1581</v>
      </c>
    </row>
    <row r="41" spans="1:8" x14ac:dyDescent="0.25">
      <c r="A41" t="s">
        <v>964</v>
      </c>
      <c r="B41" t="str">
        <f t="shared" si="0"/>
        <v>APD US Equity</v>
      </c>
      <c r="F41" t="s">
        <v>1582</v>
      </c>
      <c r="H41" t="s">
        <v>1582</v>
      </c>
    </row>
    <row r="42" spans="1:8" x14ac:dyDescent="0.25">
      <c r="A42" t="s">
        <v>936</v>
      </c>
      <c r="B42" t="str">
        <f t="shared" si="0"/>
        <v>APH US Equity</v>
      </c>
      <c r="F42" t="s">
        <v>1583</v>
      </c>
      <c r="H42" t="s">
        <v>1583</v>
      </c>
    </row>
    <row r="43" spans="1:8" x14ac:dyDescent="0.25">
      <c r="F43" t="s">
        <v>1584</v>
      </c>
      <c r="H43" t="s">
        <v>1584</v>
      </c>
    </row>
    <row r="44" spans="1:8" x14ac:dyDescent="0.25">
      <c r="A44" t="s">
        <v>1194</v>
      </c>
      <c r="B44" t="str">
        <f t="shared" si="0"/>
        <v>APTV US Equity</v>
      </c>
      <c r="F44" t="s">
        <v>1585</v>
      </c>
      <c r="H44" t="s">
        <v>1585</v>
      </c>
    </row>
    <row r="45" spans="1:8" x14ac:dyDescent="0.25">
      <c r="A45" t="s">
        <v>1158</v>
      </c>
      <c r="B45" t="str">
        <f t="shared" si="0"/>
        <v>ARE US Equity</v>
      </c>
      <c r="F45" t="s">
        <v>1586</v>
      </c>
      <c r="H45" t="s">
        <v>1586</v>
      </c>
    </row>
    <row r="46" spans="1:8" x14ac:dyDescent="0.25">
      <c r="A46" t="s">
        <v>1167</v>
      </c>
      <c r="B46" t="str">
        <f t="shared" si="0"/>
        <v>ATO US Equity</v>
      </c>
      <c r="F46" t="s">
        <v>1587</v>
      </c>
      <c r="H46" t="s">
        <v>1587</v>
      </c>
    </row>
    <row r="47" spans="1:8" x14ac:dyDescent="0.25">
      <c r="A47" t="s">
        <v>1074</v>
      </c>
      <c r="B47" t="str">
        <f t="shared" si="0"/>
        <v>AVB US Equity</v>
      </c>
      <c r="F47" t="s">
        <v>1588</v>
      </c>
      <c r="H47" t="s">
        <v>1588</v>
      </c>
    </row>
    <row r="48" spans="1:8" x14ac:dyDescent="0.25">
      <c r="A48" t="s">
        <v>821</v>
      </c>
      <c r="B48" t="str">
        <f t="shared" si="0"/>
        <v>AVGO US Equity</v>
      </c>
      <c r="F48" t="s">
        <v>1589</v>
      </c>
      <c r="H48" t="s">
        <v>1589</v>
      </c>
    </row>
    <row r="49" spans="1:8" x14ac:dyDescent="0.25">
      <c r="A49" t="s">
        <v>1203</v>
      </c>
      <c r="B49" t="str">
        <f t="shared" si="0"/>
        <v>AVY US Equity</v>
      </c>
      <c r="F49" t="s">
        <v>1590</v>
      </c>
      <c r="H49" t="s">
        <v>1590</v>
      </c>
    </row>
    <row r="50" spans="1:8" x14ac:dyDescent="0.25">
      <c r="A50" t="s">
        <v>1105</v>
      </c>
      <c r="B50" t="str">
        <f t="shared" si="0"/>
        <v>AWK US Equity</v>
      </c>
      <c r="F50" t="s">
        <v>1591</v>
      </c>
      <c r="H50" t="s">
        <v>1591</v>
      </c>
    </row>
    <row r="51" spans="1:8" x14ac:dyDescent="0.25">
      <c r="A51" t="s">
        <v>1107</v>
      </c>
      <c r="B51" t="str">
        <f t="shared" si="0"/>
        <v>AXON US Equity</v>
      </c>
      <c r="F51" t="s">
        <v>1592</v>
      </c>
      <c r="H51" t="s">
        <v>1592</v>
      </c>
    </row>
    <row r="52" spans="1:8" x14ac:dyDescent="0.25">
      <c r="A52" t="s">
        <v>858</v>
      </c>
      <c r="B52" t="str">
        <f t="shared" si="0"/>
        <v>AXP US Equity</v>
      </c>
      <c r="F52" t="s">
        <v>1593</v>
      </c>
      <c r="H52" t="s">
        <v>1593</v>
      </c>
    </row>
    <row r="53" spans="1:8" x14ac:dyDescent="0.25">
      <c r="A53" t="s">
        <v>989</v>
      </c>
      <c r="B53" t="str">
        <f t="shared" si="0"/>
        <v>AZO US Equity</v>
      </c>
      <c r="F53" t="s">
        <v>1594</v>
      </c>
      <c r="H53" t="s">
        <v>1594</v>
      </c>
    </row>
    <row r="54" spans="1:8" x14ac:dyDescent="0.25">
      <c r="A54" t="s">
        <v>918</v>
      </c>
      <c r="B54" t="str">
        <f t="shared" si="0"/>
        <v>BA US Equity</v>
      </c>
      <c r="F54" t="s">
        <v>1595</v>
      </c>
      <c r="H54" t="s">
        <v>1595</v>
      </c>
    </row>
    <row r="55" spans="1:8" x14ac:dyDescent="0.25">
      <c r="A55" t="s">
        <v>836</v>
      </c>
      <c r="B55" t="str">
        <f t="shared" si="0"/>
        <v>BAC US Equity</v>
      </c>
      <c r="F55" t="s">
        <v>1596</v>
      </c>
      <c r="H55" t="s">
        <v>1596</v>
      </c>
    </row>
    <row r="56" spans="1:8" x14ac:dyDescent="0.25">
      <c r="A56" t="s">
        <v>1180</v>
      </c>
      <c r="B56" t="str">
        <f t="shared" si="0"/>
        <v>BALL US Equity</v>
      </c>
      <c r="F56" t="s">
        <v>1597</v>
      </c>
      <c r="H56" t="s">
        <v>1597</v>
      </c>
    </row>
    <row r="57" spans="1:8" x14ac:dyDescent="0.25">
      <c r="A57" t="s">
        <v>1177</v>
      </c>
      <c r="B57" t="str">
        <f t="shared" si="0"/>
        <v>BAX US Equity</v>
      </c>
      <c r="F57" t="s">
        <v>1598</v>
      </c>
      <c r="H57" t="s">
        <v>1598</v>
      </c>
    </row>
    <row r="58" spans="1:8" x14ac:dyDescent="0.25">
      <c r="A58" t="s">
        <v>1314</v>
      </c>
      <c r="B58" t="str">
        <f t="shared" si="0"/>
        <v>BBWI US Equity</v>
      </c>
    </row>
    <row r="59" spans="1:8" x14ac:dyDescent="0.25">
      <c r="A59" t="s">
        <v>1169</v>
      </c>
      <c r="B59" t="str">
        <f t="shared" si="0"/>
        <v>BBY US Equity</v>
      </c>
      <c r="F59" t="s">
        <v>1599</v>
      </c>
      <c r="H59" t="s">
        <v>1599</v>
      </c>
    </row>
    <row r="60" spans="1:8" x14ac:dyDescent="0.25">
      <c r="A60" t="s">
        <v>955</v>
      </c>
      <c r="B60" t="str">
        <f t="shared" si="0"/>
        <v>BDX US Equity</v>
      </c>
      <c r="F60" t="s">
        <v>1600</v>
      </c>
      <c r="H60" t="s">
        <v>1600</v>
      </c>
    </row>
    <row r="61" spans="1:8" x14ac:dyDescent="0.25">
      <c r="A61" t="s">
        <v>1282</v>
      </c>
      <c r="B61" t="str">
        <f t="shared" si="0"/>
        <v>BEN US Equity</v>
      </c>
      <c r="F61" t="s">
        <v>1601</v>
      </c>
      <c r="H61" t="s">
        <v>1601</v>
      </c>
    </row>
    <row r="62" spans="1:8" x14ac:dyDescent="0.25">
      <c r="A62" t="s">
        <v>1156</v>
      </c>
      <c r="B62" t="str">
        <f t="shared" si="0"/>
        <v>BF/B US Equity</v>
      </c>
      <c r="F62" t="s">
        <v>1602</v>
      </c>
      <c r="H62" t="s">
        <v>1602</v>
      </c>
    </row>
    <row r="63" spans="1:8" x14ac:dyDescent="0.25">
      <c r="A63" t="s">
        <v>1253</v>
      </c>
      <c r="B63" t="str">
        <f t="shared" si="0"/>
        <v>BG US Equity</v>
      </c>
      <c r="F63" t="s">
        <v>1603</v>
      </c>
      <c r="H63" t="s">
        <v>1603</v>
      </c>
    </row>
    <row r="64" spans="1:8" x14ac:dyDescent="0.25">
      <c r="A64" t="s">
        <v>1108</v>
      </c>
      <c r="B64" t="str">
        <f t="shared" si="0"/>
        <v>BIIB US Equity</v>
      </c>
      <c r="F64" t="s">
        <v>1604</v>
      </c>
      <c r="H64" t="s">
        <v>1604</v>
      </c>
    </row>
    <row r="65" spans="1:8" x14ac:dyDescent="0.25">
      <c r="A65" t="s">
        <v>1298</v>
      </c>
      <c r="B65" t="str">
        <f t="shared" si="0"/>
        <v>BIO US Equity</v>
      </c>
    </row>
    <row r="66" spans="1:8" x14ac:dyDescent="0.25">
      <c r="A66" t="s">
        <v>999</v>
      </c>
      <c r="B66" t="str">
        <f t="shared" si="0"/>
        <v>BK US Equity</v>
      </c>
      <c r="F66" t="s">
        <v>1605</v>
      </c>
      <c r="H66" t="s">
        <v>1605</v>
      </c>
    </row>
    <row r="67" spans="1:8" x14ac:dyDescent="0.25">
      <c r="A67" t="s">
        <v>885</v>
      </c>
      <c r="B67" t="str">
        <f t="shared" si="0"/>
        <v>BKNG US Equity</v>
      </c>
      <c r="F67" t="s">
        <v>1606</v>
      </c>
      <c r="H67" t="s">
        <v>1606</v>
      </c>
    </row>
    <row r="68" spans="1:8" x14ac:dyDescent="0.25">
      <c r="A68" t="s">
        <v>1076</v>
      </c>
      <c r="B68" t="str">
        <f t="shared" si="0"/>
        <v>BKR US Equity</v>
      </c>
      <c r="F68" t="s">
        <v>1607</v>
      </c>
      <c r="H68" t="s">
        <v>1607</v>
      </c>
    </row>
    <row r="69" spans="1:8" x14ac:dyDescent="0.25">
      <c r="A69" t="s">
        <v>1165</v>
      </c>
      <c r="B69" t="str">
        <f t="shared" ref="B69:B132" si="1">A69&amp;" Equity"</f>
        <v>BLDR US Equity</v>
      </c>
      <c r="F69" t="s">
        <v>1608</v>
      </c>
      <c r="H69" t="s">
        <v>1608</v>
      </c>
    </row>
    <row r="70" spans="1:8" x14ac:dyDescent="0.25">
      <c r="A70" t="s">
        <v>884</v>
      </c>
      <c r="B70" t="str">
        <f t="shared" si="1"/>
        <v>BLK US Equity</v>
      </c>
      <c r="F70" t="s">
        <v>1609</v>
      </c>
      <c r="H70" t="s">
        <v>1609</v>
      </c>
    </row>
    <row r="71" spans="1:8" x14ac:dyDescent="0.25">
      <c r="A71" t="s">
        <v>916</v>
      </c>
      <c r="B71" t="str">
        <f t="shared" si="1"/>
        <v>BMY US Equity</v>
      </c>
      <c r="F71" t="s">
        <v>1610</v>
      </c>
      <c r="H71" t="s">
        <v>1610</v>
      </c>
    </row>
    <row r="72" spans="1:8" x14ac:dyDescent="0.25">
      <c r="A72" t="s">
        <v>1132</v>
      </c>
      <c r="B72" t="str">
        <f t="shared" si="1"/>
        <v>BR US Equity</v>
      </c>
      <c r="F72" t="s">
        <v>1611</v>
      </c>
      <c r="H72" t="s">
        <v>1611</v>
      </c>
    </row>
    <row r="73" spans="1:8" x14ac:dyDescent="0.25">
      <c r="A73" t="s">
        <v>819</v>
      </c>
      <c r="B73" t="str">
        <f t="shared" si="1"/>
        <v>BRK/B US Equity</v>
      </c>
      <c r="F73" t="s">
        <v>1612</v>
      </c>
      <c r="H73" t="s">
        <v>1612</v>
      </c>
    </row>
    <row r="74" spans="1:8" x14ac:dyDescent="0.25">
      <c r="A74" t="s">
        <v>1099</v>
      </c>
      <c r="B74" t="str">
        <f t="shared" si="1"/>
        <v>BRO US Equity</v>
      </c>
      <c r="F74" t="s">
        <v>1613</v>
      </c>
      <c r="H74" t="s">
        <v>1613</v>
      </c>
    </row>
    <row r="75" spans="1:8" x14ac:dyDescent="0.25">
      <c r="A75" t="s">
        <v>889</v>
      </c>
      <c r="B75" t="str">
        <f t="shared" si="1"/>
        <v>BSX US Equity</v>
      </c>
      <c r="F75" t="s">
        <v>1614</v>
      </c>
      <c r="H75" t="s">
        <v>1614</v>
      </c>
    </row>
    <row r="76" spans="1:8" x14ac:dyDescent="0.25">
      <c r="A76" t="s">
        <v>1310</v>
      </c>
      <c r="B76" t="str">
        <f t="shared" si="1"/>
        <v>BWA US Equity</v>
      </c>
      <c r="F76" t="s">
        <v>1615</v>
      </c>
      <c r="H76" t="s">
        <v>1615</v>
      </c>
    </row>
    <row r="77" spans="1:8" x14ac:dyDescent="0.25">
      <c r="A77" t="s">
        <v>857</v>
      </c>
      <c r="B77" t="str">
        <f t="shared" si="1"/>
        <v>BX US Equity</v>
      </c>
      <c r="F77" t="s">
        <v>1616</v>
      </c>
      <c r="H77" t="s">
        <v>1616</v>
      </c>
    </row>
    <row r="78" spans="1:8" x14ac:dyDescent="0.25">
      <c r="A78" t="s">
        <v>1262</v>
      </c>
      <c r="B78" t="str">
        <f t="shared" si="1"/>
        <v>BXP US Equity</v>
      </c>
      <c r="F78" t="s">
        <v>1617</v>
      </c>
      <c r="H78" t="s">
        <v>1617</v>
      </c>
    </row>
    <row r="79" spans="1:8" x14ac:dyDescent="0.25">
      <c r="A79" t="s">
        <v>904</v>
      </c>
      <c r="B79" t="str">
        <f t="shared" si="1"/>
        <v>C US Equity</v>
      </c>
      <c r="F79" t="s">
        <v>1618</v>
      </c>
      <c r="H79" t="s">
        <v>1618</v>
      </c>
    </row>
    <row r="80" spans="1:8" x14ac:dyDescent="0.25">
      <c r="A80" t="s">
        <v>1231</v>
      </c>
      <c r="B80" t="str">
        <f t="shared" si="1"/>
        <v>CAG US Equity</v>
      </c>
      <c r="F80" t="s">
        <v>1619</v>
      </c>
      <c r="H80" t="s">
        <v>1619</v>
      </c>
    </row>
    <row r="81" spans="1:8" x14ac:dyDescent="0.25">
      <c r="A81" t="s">
        <v>1115</v>
      </c>
      <c r="B81" t="str">
        <f t="shared" si="1"/>
        <v>CAH US Equity</v>
      </c>
      <c r="F81" t="s">
        <v>1620</v>
      </c>
      <c r="H81" t="s">
        <v>1620</v>
      </c>
    </row>
    <row r="82" spans="1:8" x14ac:dyDescent="0.25">
      <c r="A82" t="s">
        <v>953</v>
      </c>
      <c r="B82" t="str">
        <f t="shared" si="1"/>
        <v>CARR US Equity</v>
      </c>
      <c r="F82" t="s">
        <v>1621</v>
      </c>
      <c r="H82" t="s">
        <v>1621</v>
      </c>
    </row>
    <row r="83" spans="1:8" x14ac:dyDescent="0.25">
      <c r="A83" t="s">
        <v>866</v>
      </c>
      <c r="B83" t="str">
        <f t="shared" si="1"/>
        <v>CAT US Equity</v>
      </c>
      <c r="F83" t="s">
        <v>1622</v>
      </c>
      <c r="H83" t="s">
        <v>1622</v>
      </c>
    </row>
    <row r="84" spans="1:8" x14ac:dyDescent="0.25">
      <c r="A84" t="s">
        <v>894</v>
      </c>
      <c r="B84" t="str">
        <f t="shared" si="1"/>
        <v>CB US Equity</v>
      </c>
      <c r="F84" t="s">
        <v>1623</v>
      </c>
      <c r="H84" t="s">
        <v>1623</v>
      </c>
    </row>
    <row r="85" spans="1:8" x14ac:dyDescent="0.25">
      <c r="A85" t="s">
        <v>1154</v>
      </c>
      <c r="B85" t="str">
        <f t="shared" si="1"/>
        <v>CBOE US Equity</v>
      </c>
      <c r="F85" t="s">
        <v>1624</v>
      </c>
      <c r="H85" t="s">
        <v>1624</v>
      </c>
    </row>
    <row r="86" spans="1:8" x14ac:dyDescent="0.25">
      <c r="A86" t="s">
        <v>1065</v>
      </c>
      <c r="B86" t="str">
        <f t="shared" si="1"/>
        <v>CBRE US Equity</v>
      </c>
      <c r="F86" t="s">
        <v>1625</v>
      </c>
      <c r="H86" t="s">
        <v>1625</v>
      </c>
    </row>
    <row r="87" spans="1:8" x14ac:dyDescent="0.25">
      <c r="A87" t="s">
        <v>995</v>
      </c>
      <c r="B87" t="str">
        <f t="shared" si="1"/>
        <v>CCI US Equity</v>
      </c>
      <c r="F87" t="s">
        <v>1626</v>
      </c>
      <c r="H87" t="s">
        <v>1626</v>
      </c>
    </row>
    <row r="88" spans="1:8" x14ac:dyDescent="0.25">
      <c r="A88" t="s">
        <v>1161</v>
      </c>
      <c r="B88" t="str">
        <f t="shared" si="1"/>
        <v>CCL US Equity</v>
      </c>
      <c r="F88" t="s">
        <v>1627</v>
      </c>
      <c r="H88" t="s">
        <v>1627</v>
      </c>
    </row>
    <row r="89" spans="1:8" x14ac:dyDescent="0.25">
      <c r="A89" t="s">
        <v>944</v>
      </c>
      <c r="B89" t="str">
        <f t="shared" si="1"/>
        <v>CDNS US Equity</v>
      </c>
      <c r="F89" t="s">
        <v>1628</v>
      </c>
      <c r="H89" t="s">
        <v>1628</v>
      </c>
    </row>
    <row r="90" spans="1:8" x14ac:dyDescent="0.25">
      <c r="A90" t="s">
        <v>1100</v>
      </c>
      <c r="B90" t="str">
        <f t="shared" si="1"/>
        <v>CDW US Equity</v>
      </c>
      <c r="F90" t="s">
        <v>1629</v>
      </c>
      <c r="H90" t="s">
        <v>1629</v>
      </c>
    </row>
    <row r="91" spans="1:8" x14ac:dyDescent="0.25">
      <c r="A91" t="s">
        <v>1256</v>
      </c>
      <c r="B91" t="str">
        <f t="shared" si="1"/>
        <v>CE US Equity</v>
      </c>
      <c r="F91" t="s">
        <v>1630</v>
      </c>
      <c r="H91" t="s">
        <v>1630</v>
      </c>
    </row>
    <row r="92" spans="1:8" x14ac:dyDescent="0.25">
      <c r="A92" t="s">
        <v>968</v>
      </c>
      <c r="B92" t="str">
        <f t="shared" si="1"/>
        <v>CEG US Equity</v>
      </c>
      <c r="F92" t="s">
        <v>1631</v>
      </c>
      <c r="H92" t="s">
        <v>1631</v>
      </c>
    </row>
    <row r="93" spans="1:8" x14ac:dyDescent="0.25">
      <c r="A93" t="s">
        <v>1247</v>
      </c>
      <c r="B93" t="str">
        <f t="shared" si="1"/>
        <v>CF US Equity</v>
      </c>
      <c r="F93" t="s">
        <v>1632</v>
      </c>
      <c r="H93" t="s">
        <v>1632</v>
      </c>
    </row>
    <row r="94" spans="1:8" x14ac:dyDescent="0.25">
      <c r="A94" t="s">
        <v>1197</v>
      </c>
      <c r="B94" t="str">
        <f t="shared" si="1"/>
        <v>CFG US Equity</v>
      </c>
      <c r="F94" t="s">
        <v>1633</v>
      </c>
      <c r="H94" t="s">
        <v>1633</v>
      </c>
    </row>
    <row r="95" spans="1:8" x14ac:dyDescent="0.25">
      <c r="A95" t="s">
        <v>1128</v>
      </c>
      <c r="B95" t="str">
        <f t="shared" si="1"/>
        <v>CHD US Equity</v>
      </c>
      <c r="F95" t="s">
        <v>1634</v>
      </c>
      <c r="H95" t="s">
        <v>1634</v>
      </c>
    </row>
    <row r="96" spans="1:8" x14ac:dyDescent="0.25">
      <c r="A96" t="s">
        <v>1272</v>
      </c>
      <c r="B96" t="str">
        <f t="shared" si="1"/>
        <v>CHRW US Equity</v>
      </c>
      <c r="F96" t="s">
        <v>1635</v>
      </c>
      <c r="H96" t="s">
        <v>1635</v>
      </c>
    </row>
    <row r="97" spans="1:8" x14ac:dyDescent="0.25">
      <c r="A97" t="s">
        <v>983</v>
      </c>
      <c r="B97" t="str">
        <f t="shared" si="1"/>
        <v>CHTR US Equity</v>
      </c>
      <c r="F97" t="s">
        <v>1636</v>
      </c>
      <c r="H97" t="s">
        <v>1636</v>
      </c>
    </row>
    <row r="98" spans="1:8" x14ac:dyDescent="0.25">
      <c r="A98" t="s">
        <v>909</v>
      </c>
      <c r="B98" t="str">
        <f t="shared" si="1"/>
        <v>CI US Equity</v>
      </c>
      <c r="F98" t="s">
        <v>1637</v>
      </c>
      <c r="H98" t="s">
        <v>1637</v>
      </c>
    </row>
    <row r="99" spans="1:8" x14ac:dyDescent="0.25">
      <c r="A99" t="s">
        <v>1168</v>
      </c>
      <c r="B99" t="str">
        <f t="shared" si="1"/>
        <v>CINF US Equity</v>
      </c>
      <c r="F99" t="s">
        <v>1638</v>
      </c>
      <c r="H99" t="s">
        <v>1638</v>
      </c>
    </row>
    <row r="100" spans="1:8" x14ac:dyDescent="0.25">
      <c r="A100" t="s">
        <v>925</v>
      </c>
      <c r="B100" t="str">
        <f t="shared" si="1"/>
        <v>CL US Equity</v>
      </c>
      <c r="F100" t="s">
        <v>1639</v>
      </c>
      <c r="H100" t="s">
        <v>1639</v>
      </c>
    </row>
    <row r="101" spans="1:8" x14ac:dyDescent="0.25">
      <c r="A101" t="s">
        <v>1176</v>
      </c>
      <c r="B101" t="str">
        <f t="shared" si="1"/>
        <v>CLX US Equity</v>
      </c>
      <c r="F101" t="s">
        <v>1640</v>
      </c>
      <c r="H101" t="s">
        <v>1640</v>
      </c>
    </row>
    <row r="102" spans="1:8" x14ac:dyDescent="0.25">
      <c r="A102" t="s">
        <v>875</v>
      </c>
      <c r="B102" t="str">
        <f t="shared" si="1"/>
        <v>CMCSA US Equity</v>
      </c>
      <c r="F102" t="s">
        <v>1641</v>
      </c>
      <c r="H102" t="s">
        <v>1641</v>
      </c>
    </row>
    <row r="103" spans="1:8" x14ac:dyDescent="0.25">
      <c r="A103" t="s">
        <v>933</v>
      </c>
      <c r="B103" t="str">
        <f t="shared" si="1"/>
        <v>CME US Equity</v>
      </c>
      <c r="F103" t="s">
        <v>1642</v>
      </c>
      <c r="H103" t="s">
        <v>1642</v>
      </c>
    </row>
    <row r="104" spans="1:8" x14ac:dyDescent="0.25">
      <c r="A104" t="s">
        <v>934</v>
      </c>
      <c r="B104" t="str">
        <f t="shared" si="1"/>
        <v>CMG US Equity</v>
      </c>
      <c r="F104" t="s">
        <v>1643</v>
      </c>
      <c r="H104" t="s">
        <v>1643</v>
      </c>
    </row>
    <row r="105" spans="1:8" x14ac:dyDescent="0.25">
      <c r="A105" t="s">
        <v>1035</v>
      </c>
      <c r="B105" t="str">
        <f t="shared" si="1"/>
        <v>CMI US Equity</v>
      </c>
      <c r="F105" t="s">
        <v>1644</v>
      </c>
      <c r="H105" t="s">
        <v>1644</v>
      </c>
    </row>
    <row r="106" spans="1:8" x14ac:dyDescent="0.25">
      <c r="A106" t="s">
        <v>1172</v>
      </c>
      <c r="B106" t="str">
        <f t="shared" si="1"/>
        <v>CMS US Equity</v>
      </c>
      <c r="F106" t="s">
        <v>1645</v>
      </c>
      <c r="H106" t="s">
        <v>1645</v>
      </c>
    </row>
    <row r="107" spans="1:8" x14ac:dyDescent="0.25">
      <c r="A107" t="s">
        <v>1046</v>
      </c>
      <c r="B107" t="str">
        <f t="shared" si="1"/>
        <v>CNC US Equity</v>
      </c>
      <c r="F107" t="s">
        <v>1646</v>
      </c>
      <c r="H107" t="s">
        <v>1646</v>
      </c>
    </row>
    <row r="108" spans="1:8" x14ac:dyDescent="0.25">
      <c r="A108" t="s">
        <v>1196</v>
      </c>
      <c r="B108" t="str">
        <f t="shared" si="1"/>
        <v>CNP US Equity</v>
      </c>
      <c r="F108" t="s">
        <v>1647</v>
      </c>
      <c r="H108" t="s">
        <v>1647</v>
      </c>
    </row>
    <row r="109" spans="1:8" x14ac:dyDescent="0.25">
      <c r="A109" t="s">
        <v>991</v>
      </c>
      <c r="B109" t="str">
        <f t="shared" si="1"/>
        <v>COF US Equity</v>
      </c>
      <c r="F109" t="s">
        <v>1648</v>
      </c>
      <c r="H109" t="s">
        <v>1648</v>
      </c>
    </row>
    <row r="110" spans="1:8" x14ac:dyDescent="0.25">
      <c r="A110" t="s">
        <v>1153</v>
      </c>
      <c r="B110" t="str">
        <f t="shared" si="1"/>
        <v>COO US Equity</v>
      </c>
      <c r="F110" t="s">
        <v>1649</v>
      </c>
      <c r="H110" t="s">
        <v>1649</v>
      </c>
    </row>
    <row r="111" spans="1:8" x14ac:dyDescent="0.25">
      <c r="A111" t="s">
        <v>892</v>
      </c>
      <c r="B111" t="str">
        <f t="shared" si="1"/>
        <v>COP US Equity</v>
      </c>
      <c r="F111" t="s">
        <v>1650</v>
      </c>
      <c r="H111" t="s">
        <v>1650</v>
      </c>
    </row>
    <row r="112" spans="1:8" x14ac:dyDescent="0.25">
      <c r="A112" t="s">
        <v>1012</v>
      </c>
      <c r="B112" t="str">
        <f t="shared" si="1"/>
        <v>COR US Equity</v>
      </c>
      <c r="F112" t="s">
        <v>1651</v>
      </c>
      <c r="H112" t="s">
        <v>1651</v>
      </c>
    </row>
    <row r="113" spans="1:8" x14ac:dyDescent="0.25">
      <c r="A113" t="s">
        <v>831</v>
      </c>
      <c r="B113" t="str">
        <f t="shared" si="1"/>
        <v>COST US Equity</v>
      </c>
      <c r="F113" t="s">
        <v>1652</v>
      </c>
      <c r="H113" t="s">
        <v>1652</v>
      </c>
    </row>
    <row r="114" spans="1:8" x14ac:dyDescent="0.25">
      <c r="A114" t="s">
        <v>1166</v>
      </c>
      <c r="B114" t="str">
        <f t="shared" si="1"/>
        <v>CPAY US Equity</v>
      </c>
      <c r="F114" t="s">
        <v>1653</v>
      </c>
      <c r="H114" t="s">
        <v>1653</v>
      </c>
    </row>
    <row r="115" spans="1:8" x14ac:dyDescent="0.25">
      <c r="A115" t="s">
        <v>1234</v>
      </c>
      <c r="B115" t="str">
        <f t="shared" si="1"/>
        <v>CPB US Equity</v>
      </c>
      <c r="F115" t="s">
        <v>1654</v>
      </c>
      <c r="H115" t="s">
        <v>1654</v>
      </c>
    </row>
    <row r="116" spans="1:8" x14ac:dyDescent="0.25">
      <c r="A116" t="s">
        <v>1009</v>
      </c>
      <c r="B116" t="str">
        <f t="shared" si="1"/>
        <v>CPRT US Equity</v>
      </c>
      <c r="F116" t="s">
        <v>1655</v>
      </c>
      <c r="H116" t="s">
        <v>1655</v>
      </c>
    </row>
    <row r="117" spans="1:8" x14ac:dyDescent="0.25">
      <c r="A117" t="s">
        <v>1257</v>
      </c>
      <c r="B117" t="str">
        <f t="shared" si="1"/>
        <v>CPT US Equity</v>
      </c>
      <c r="F117" t="s">
        <v>1656</v>
      </c>
      <c r="H117" t="s">
        <v>1656</v>
      </c>
    </row>
    <row r="118" spans="1:8" x14ac:dyDescent="0.25">
      <c r="A118" t="s">
        <v>1286</v>
      </c>
      <c r="B118" t="str">
        <f t="shared" si="1"/>
        <v>CRL US Equity</v>
      </c>
      <c r="F118" t="s">
        <v>1657</v>
      </c>
      <c r="H118" t="s">
        <v>1657</v>
      </c>
    </row>
    <row r="119" spans="1:8" x14ac:dyDescent="0.25">
      <c r="A119" t="s">
        <v>842</v>
      </c>
      <c r="B119" t="str">
        <f t="shared" si="1"/>
        <v>CRM US Equity</v>
      </c>
      <c r="F119" t="s">
        <v>1658</v>
      </c>
      <c r="H119" t="s">
        <v>1658</v>
      </c>
    </row>
    <row r="120" spans="1:8" x14ac:dyDescent="0.25">
      <c r="A120" t="s">
        <v>962</v>
      </c>
      <c r="B120" t="str">
        <f t="shared" si="1"/>
        <v>CRWD US Equity</v>
      </c>
      <c r="F120" t="s">
        <v>1659</v>
      </c>
      <c r="H120" t="s">
        <v>1659</v>
      </c>
    </row>
    <row r="121" spans="1:8" x14ac:dyDescent="0.25">
      <c r="A121" t="s">
        <v>850</v>
      </c>
      <c r="B121" t="str">
        <f t="shared" si="1"/>
        <v>CSCO US Equity</v>
      </c>
      <c r="F121" t="s">
        <v>1660</v>
      </c>
      <c r="H121" t="s">
        <v>1660</v>
      </c>
    </row>
    <row r="122" spans="1:8" x14ac:dyDescent="0.25">
      <c r="A122" t="s">
        <v>1081</v>
      </c>
      <c r="B122" t="str">
        <f t="shared" si="1"/>
        <v>CSGP US Equity</v>
      </c>
      <c r="F122" t="s">
        <v>1661</v>
      </c>
      <c r="H122" t="s">
        <v>1661</v>
      </c>
    </row>
    <row r="123" spans="1:8" x14ac:dyDescent="0.25">
      <c r="A123" t="s">
        <v>960</v>
      </c>
      <c r="B123" t="str">
        <f t="shared" si="1"/>
        <v>CSX US Equity</v>
      </c>
      <c r="F123" t="s">
        <v>1662</v>
      </c>
      <c r="H123" t="s">
        <v>1662</v>
      </c>
    </row>
    <row r="124" spans="1:8" x14ac:dyDescent="0.25">
      <c r="A124" t="s">
        <v>928</v>
      </c>
      <c r="B124" t="str">
        <f t="shared" si="1"/>
        <v>CTAS US Equity</v>
      </c>
      <c r="F124" t="s">
        <v>1663</v>
      </c>
      <c r="H124" t="s">
        <v>1663</v>
      </c>
    </row>
    <row r="125" spans="1:8" x14ac:dyDescent="0.25">
      <c r="A125" t="s">
        <v>1280</v>
      </c>
      <c r="B125" t="str">
        <f t="shared" si="1"/>
        <v>CTLT US Equity</v>
      </c>
    </row>
    <row r="126" spans="1:8" x14ac:dyDescent="0.25">
      <c r="A126" t="s">
        <v>1217</v>
      </c>
      <c r="B126" t="str">
        <f t="shared" si="1"/>
        <v>CTRA US Equity</v>
      </c>
      <c r="F126" t="s">
        <v>1664</v>
      </c>
      <c r="H126" t="s">
        <v>1664</v>
      </c>
    </row>
    <row r="127" spans="1:8" x14ac:dyDescent="0.25">
      <c r="A127" t="s">
        <v>1056</v>
      </c>
      <c r="B127" t="str">
        <f t="shared" si="1"/>
        <v>CTSH US Equity</v>
      </c>
      <c r="F127" t="s">
        <v>1665</v>
      </c>
      <c r="H127" t="s">
        <v>1665</v>
      </c>
    </row>
    <row r="128" spans="1:8" x14ac:dyDescent="0.25">
      <c r="A128" t="s">
        <v>1050</v>
      </c>
      <c r="B128" t="str">
        <f t="shared" si="1"/>
        <v>CTVA US Equity</v>
      </c>
      <c r="F128" t="s">
        <v>1666</v>
      </c>
      <c r="H128" t="s">
        <v>1666</v>
      </c>
    </row>
    <row r="129" spans="1:8" x14ac:dyDescent="0.25">
      <c r="A129" t="s">
        <v>946</v>
      </c>
      <c r="B129" t="str">
        <f t="shared" si="1"/>
        <v>CVS US Equity</v>
      </c>
      <c r="F129" t="s">
        <v>1667</v>
      </c>
      <c r="H129" t="s">
        <v>1667</v>
      </c>
    </row>
    <row r="130" spans="1:8" x14ac:dyDescent="0.25">
      <c r="A130" t="s">
        <v>839</v>
      </c>
      <c r="B130" t="str">
        <f t="shared" si="1"/>
        <v>CVX US Equity</v>
      </c>
      <c r="F130" t="s">
        <v>1668</v>
      </c>
      <c r="H130" t="s">
        <v>1668</v>
      </c>
    </row>
    <row r="131" spans="1:8" x14ac:dyDescent="0.25">
      <c r="A131" t="s">
        <v>1305</v>
      </c>
      <c r="B131" t="str">
        <f t="shared" si="1"/>
        <v>CZR US Equity</v>
      </c>
      <c r="F131" t="s">
        <v>1669</v>
      </c>
      <c r="H131" t="s">
        <v>1669</v>
      </c>
    </row>
    <row r="132" spans="1:8" x14ac:dyDescent="0.25">
      <c r="A132" t="s">
        <v>1004</v>
      </c>
      <c r="B132" t="str">
        <f t="shared" si="1"/>
        <v>D US Equity</v>
      </c>
      <c r="F132" t="s">
        <v>1670</v>
      </c>
      <c r="H132" t="s">
        <v>1670</v>
      </c>
    </row>
    <row r="133" spans="1:8" x14ac:dyDescent="0.25">
      <c r="A133" t="s">
        <v>1102</v>
      </c>
      <c r="B133" t="str">
        <f t="shared" ref="B133:B198" si="2">A133&amp;" Equity"</f>
        <v>DAL US Equity</v>
      </c>
      <c r="F133" t="s">
        <v>1671</v>
      </c>
      <c r="H133" t="s">
        <v>1671</v>
      </c>
    </row>
    <row r="134" spans="1:8" x14ac:dyDescent="0.25">
      <c r="A134" t="s">
        <v>1295</v>
      </c>
      <c r="B134" t="str">
        <f t="shared" si="2"/>
        <v>DAY US Equity</v>
      </c>
      <c r="F134" t="s">
        <v>1672</v>
      </c>
      <c r="H134" t="s">
        <v>1672</v>
      </c>
    </row>
    <row r="135" spans="1:8" x14ac:dyDescent="0.25">
      <c r="A135" t="s">
        <v>1072</v>
      </c>
      <c r="B135" t="str">
        <f t="shared" si="2"/>
        <v>DD US Equity</v>
      </c>
      <c r="F135" t="s">
        <v>1673</v>
      </c>
      <c r="H135" t="s">
        <v>1673</v>
      </c>
    </row>
    <row r="136" spans="1:8" x14ac:dyDescent="0.25">
      <c r="A136" t="s">
        <v>907</v>
      </c>
      <c r="B136" t="str">
        <f t="shared" si="2"/>
        <v>DE US Equity</v>
      </c>
      <c r="F136" t="s">
        <v>1674</v>
      </c>
      <c r="H136" t="s">
        <v>1674</v>
      </c>
    </row>
    <row r="137" spans="1:8" x14ac:dyDescent="0.25">
      <c r="A137" t="s">
        <v>1142</v>
      </c>
      <c r="B137" t="str">
        <f t="shared" si="2"/>
        <v>DECK US Equity</v>
      </c>
      <c r="F137" t="s">
        <v>1675</v>
      </c>
      <c r="H137" t="s">
        <v>1675</v>
      </c>
    </row>
    <row r="138" spans="1:8" x14ac:dyDescent="0.25">
      <c r="F138" t="s">
        <v>1676</v>
      </c>
      <c r="H138" t="s">
        <v>1676</v>
      </c>
    </row>
    <row r="139" spans="1:8" x14ac:dyDescent="0.25">
      <c r="A139" t="s">
        <v>1077</v>
      </c>
      <c r="B139" t="str">
        <f t="shared" si="2"/>
        <v>DFS US Equity</v>
      </c>
      <c r="F139" t="s">
        <v>1677</v>
      </c>
      <c r="H139" t="s">
        <v>1677</v>
      </c>
    </row>
    <row r="140" spans="1:8" x14ac:dyDescent="0.25">
      <c r="A140" t="s">
        <v>1191</v>
      </c>
      <c r="B140" t="str">
        <f t="shared" si="2"/>
        <v>DG US Equity</v>
      </c>
      <c r="F140" t="s">
        <v>1678</v>
      </c>
      <c r="H140" t="s">
        <v>1678</v>
      </c>
    </row>
    <row r="141" spans="1:8" x14ac:dyDescent="0.25">
      <c r="A141" t="s">
        <v>1212</v>
      </c>
      <c r="B141" t="str">
        <f t="shared" si="2"/>
        <v>DGX US Equity</v>
      </c>
      <c r="F141" t="s">
        <v>1679</v>
      </c>
      <c r="H141" t="s">
        <v>1679</v>
      </c>
    </row>
    <row r="142" spans="1:8" x14ac:dyDescent="0.25">
      <c r="A142" t="s">
        <v>963</v>
      </c>
      <c r="B142" t="str">
        <f t="shared" si="2"/>
        <v>DHI US Equity</v>
      </c>
      <c r="F142" t="s">
        <v>1680</v>
      </c>
      <c r="H142" t="s">
        <v>1680</v>
      </c>
    </row>
    <row r="143" spans="1:8" x14ac:dyDescent="0.25">
      <c r="A143" t="s">
        <v>851</v>
      </c>
      <c r="B143" t="str">
        <f t="shared" si="2"/>
        <v>DHR US Equity</v>
      </c>
      <c r="F143" t="s">
        <v>1681</v>
      </c>
      <c r="H143" t="s">
        <v>1681</v>
      </c>
    </row>
    <row r="144" spans="1:8" x14ac:dyDescent="0.25">
      <c r="A144" t="s">
        <v>869</v>
      </c>
      <c r="B144" t="str">
        <f t="shared" si="2"/>
        <v>DIS US Equity</v>
      </c>
      <c r="F144" t="s">
        <v>1682</v>
      </c>
      <c r="H144" t="s">
        <v>1682</v>
      </c>
    </row>
    <row r="145" spans="1:8" x14ac:dyDescent="0.25">
      <c r="A145" t="s">
        <v>990</v>
      </c>
      <c r="B145" t="str">
        <f t="shared" si="2"/>
        <v>DLR US Equity</v>
      </c>
      <c r="F145" t="s">
        <v>1683</v>
      </c>
      <c r="H145" t="s">
        <v>1683</v>
      </c>
    </row>
    <row r="146" spans="1:8" x14ac:dyDescent="0.25">
      <c r="A146" t="s">
        <v>1240</v>
      </c>
      <c r="B146" t="str">
        <f t="shared" si="2"/>
        <v>DLTR US Equity</v>
      </c>
      <c r="F146" t="s">
        <v>1684</v>
      </c>
      <c r="H146" t="s">
        <v>1684</v>
      </c>
    </row>
    <row r="147" spans="1:8" x14ac:dyDescent="0.25">
      <c r="A147" t="s">
        <v>1227</v>
      </c>
      <c r="B147" t="str">
        <f t="shared" si="2"/>
        <v>DOC US Equity</v>
      </c>
      <c r="F147" t="s">
        <v>1685</v>
      </c>
      <c r="H147" t="s">
        <v>1685</v>
      </c>
    </row>
    <row r="148" spans="1:8" x14ac:dyDescent="0.25">
      <c r="A148" t="s">
        <v>1129</v>
      </c>
      <c r="B148" t="str">
        <f t="shared" si="2"/>
        <v>DOV US Equity</v>
      </c>
      <c r="F148" t="s">
        <v>1686</v>
      </c>
      <c r="H148" t="s">
        <v>1686</v>
      </c>
    </row>
    <row r="149" spans="1:8" x14ac:dyDescent="0.25">
      <c r="A149" t="s">
        <v>1069</v>
      </c>
      <c r="B149" t="str">
        <f t="shared" si="2"/>
        <v>DOW US Equity</v>
      </c>
      <c r="F149" t="s">
        <v>1687</v>
      </c>
      <c r="H149" t="s">
        <v>1687</v>
      </c>
    </row>
    <row r="150" spans="1:8" x14ac:dyDescent="0.25">
      <c r="A150" t="s">
        <v>1248</v>
      </c>
      <c r="B150" t="str">
        <f t="shared" si="2"/>
        <v>DPZ US Equity</v>
      </c>
      <c r="F150" t="s">
        <v>1688</v>
      </c>
      <c r="H150" t="s">
        <v>1688</v>
      </c>
    </row>
    <row r="151" spans="1:8" x14ac:dyDescent="0.25">
      <c r="A151" t="s">
        <v>1187</v>
      </c>
      <c r="B151" t="str">
        <f t="shared" si="2"/>
        <v>DRI US Equity</v>
      </c>
      <c r="F151" t="s">
        <v>1689</v>
      </c>
      <c r="H151" t="s">
        <v>1689</v>
      </c>
    </row>
    <row r="152" spans="1:8" x14ac:dyDescent="0.25">
      <c r="A152" t="s">
        <v>1124</v>
      </c>
      <c r="B152" t="str">
        <f t="shared" si="2"/>
        <v>DTE US Equity</v>
      </c>
      <c r="F152" t="s">
        <v>1690</v>
      </c>
      <c r="H152" t="s">
        <v>1690</v>
      </c>
    </row>
    <row r="153" spans="1:8" x14ac:dyDescent="0.25">
      <c r="A153" t="s">
        <v>921</v>
      </c>
      <c r="B153" t="str">
        <f t="shared" si="2"/>
        <v>DUK US Equity</v>
      </c>
      <c r="F153" t="s">
        <v>1691</v>
      </c>
      <c r="H153" t="s">
        <v>1691</v>
      </c>
    </row>
    <row r="154" spans="1:8" x14ac:dyDescent="0.25">
      <c r="A154" t="s">
        <v>1254</v>
      </c>
      <c r="B154" t="str">
        <f t="shared" si="2"/>
        <v>DVA US Equity</v>
      </c>
      <c r="F154" t="s">
        <v>1692</v>
      </c>
      <c r="H154" t="s">
        <v>1692</v>
      </c>
    </row>
    <row r="155" spans="1:8" x14ac:dyDescent="0.25">
      <c r="A155" t="s">
        <v>1133</v>
      </c>
      <c r="B155" t="str">
        <f t="shared" si="2"/>
        <v>DVN US Equity</v>
      </c>
      <c r="F155" t="s">
        <v>1693</v>
      </c>
      <c r="H155" t="s">
        <v>1693</v>
      </c>
    </row>
    <row r="156" spans="1:8" x14ac:dyDescent="0.25">
      <c r="A156" t="s">
        <v>1112</v>
      </c>
      <c r="B156" t="str">
        <f t="shared" si="2"/>
        <v>DXCM US Equity</v>
      </c>
      <c r="F156" t="s">
        <v>1694</v>
      </c>
      <c r="H156" t="s">
        <v>1694</v>
      </c>
    </row>
    <row r="157" spans="1:8" x14ac:dyDescent="0.25">
      <c r="A157" t="s">
        <v>1054</v>
      </c>
      <c r="B157" t="str">
        <f t="shared" si="2"/>
        <v>EA US Equity</v>
      </c>
      <c r="F157" t="s">
        <v>1695</v>
      </c>
      <c r="H157" t="s">
        <v>1695</v>
      </c>
    </row>
    <row r="158" spans="1:8" x14ac:dyDescent="0.25">
      <c r="A158" t="s">
        <v>1086</v>
      </c>
      <c r="B158" t="str">
        <f t="shared" si="2"/>
        <v>EBAY US Equity</v>
      </c>
      <c r="F158" t="s">
        <v>1696</v>
      </c>
      <c r="H158" t="s">
        <v>1696</v>
      </c>
    </row>
    <row r="159" spans="1:8" x14ac:dyDescent="0.25">
      <c r="A159" t="s">
        <v>948</v>
      </c>
      <c r="B159" t="str">
        <f t="shared" si="2"/>
        <v>ECL US Equity</v>
      </c>
      <c r="F159" t="s">
        <v>1697</v>
      </c>
      <c r="H159" t="s">
        <v>1697</v>
      </c>
    </row>
    <row r="160" spans="1:8" x14ac:dyDescent="0.25">
      <c r="A160" t="s">
        <v>1066</v>
      </c>
      <c r="B160" t="str">
        <f t="shared" si="2"/>
        <v>ED US Equity</v>
      </c>
      <c r="F160" t="s">
        <v>1698</v>
      </c>
      <c r="H160" t="s">
        <v>1698</v>
      </c>
    </row>
    <row r="161" spans="1:8" x14ac:dyDescent="0.25">
      <c r="A161" t="s">
        <v>1057</v>
      </c>
      <c r="B161" t="str">
        <f t="shared" si="2"/>
        <v>EFX US Equity</v>
      </c>
      <c r="F161" t="s">
        <v>1699</v>
      </c>
      <c r="H161" t="s">
        <v>1699</v>
      </c>
    </row>
    <row r="162" spans="1:8" x14ac:dyDescent="0.25">
      <c r="A162" t="s">
        <v>1219</v>
      </c>
      <c r="B162" t="str">
        <f t="shared" si="2"/>
        <v>EG US Equity</v>
      </c>
      <c r="F162" t="s">
        <v>1700</v>
      </c>
      <c r="H162" t="s">
        <v>1700</v>
      </c>
    </row>
    <row r="163" spans="1:8" x14ac:dyDescent="0.25">
      <c r="A163" t="s">
        <v>1078</v>
      </c>
      <c r="B163" t="str">
        <f t="shared" si="2"/>
        <v>EIX US Equity</v>
      </c>
      <c r="F163" t="s">
        <v>1701</v>
      </c>
      <c r="H163" t="s">
        <v>1701</v>
      </c>
    </row>
    <row r="164" spans="1:8" x14ac:dyDescent="0.25">
      <c r="A164" t="s">
        <v>1089</v>
      </c>
      <c r="B164" t="str">
        <f t="shared" si="2"/>
        <v>EL US Equity</v>
      </c>
      <c r="F164" t="s">
        <v>1702</v>
      </c>
      <c r="H164" t="s">
        <v>1702</v>
      </c>
    </row>
    <row r="165" spans="1:8" x14ac:dyDescent="0.25">
      <c r="A165" t="s">
        <v>886</v>
      </c>
      <c r="B165" t="str">
        <f t="shared" si="2"/>
        <v>ELV US Equity</v>
      </c>
      <c r="F165" t="s">
        <v>1703</v>
      </c>
      <c r="H165" t="s">
        <v>1703</v>
      </c>
    </row>
    <row r="166" spans="1:8" x14ac:dyDescent="0.25">
      <c r="A166" t="s">
        <v>1269</v>
      </c>
      <c r="B166" t="str">
        <f t="shared" si="2"/>
        <v>EMN US Equity</v>
      </c>
      <c r="F166" t="s">
        <v>1704</v>
      </c>
      <c r="H166" t="s">
        <v>1704</v>
      </c>
    </row>
    <row r="167" spans="1:8" x14ac:dyDescent="0.25">
      <c r="A167" t="s">
        <v>973</v>
      </c>
      <c r="B167" t="str">
        <f t="shared" si="2"/>
        <v>EMR US Equity</v>
      </c>
      <c r="F167" t="s">
        <v>1705</v>
      </c>
      <c r="H167" t="s">
        <v>1705</v>
      </c>
    </row>
    <row r="168" spans="1:8" x14ac:dyDescent="0.25">
      <c r="A168" t="s">
        <v>1243</v>
      </c>
      <c r="B168" t="str">
        <f t="shared" si="2"/>
        <v>ENPH US Equity</v>
      </c>
      <c r="F168" t="s">
        <v>1706</v>
      </c>
      <c r="H168" t="s">
        <v>1706</v>
      </c>
    </row>
    <row r="169" spans="1:8" x14ac:dyDescent="0.25">
      <c r="A169" t="s">
        <v>954</v>
      </c>
      <c r="B169" t="str">
        <f t="shared" si="2"/>
        <v>EOG US Equity</v>
      </c>
      <c r="F169" t="s">
        <v>1707</v>
      </c>
      <c r="H169" t="s">
        <v>1707</v>
      </c>
    </row>
    <row r="170" spans="1:8" x14ac:dyDescent="0.25">
      <c r="A170" t="s">
        <v>1276</v>
      </c>
      <c r="B170" t="str">
        <f t="shared" si="2"/>
        <v>EPAM US Equity</v>
      </c>
      <c r="F170" t="s">
        <v>1708</v>
      </c>
      <c r="H170" t="s">
        <v>1708</v>
      </c>
    </row>
    <row r="171" spans="1:8" x14ac:dyDescent="0.25">
      <c r="A171" t="s">
        <v>930</v>
      </c>
      <c r="B171" t="str">
        <f t="shared" si="2"/>
        <v>EQIX US Equity</v>
      </c>
      <c r="F171" t="s">
        <v>1709</v>
      </c>
      <c r="H171" t="s">
        <v>1709</v>
      </c>
    </row>
    <row r="172" spans="1:8" x14ac:dyDescent="0.25">
      <c r="A172" t="s">
        <v>1094</v>
      </c>
      <c r="B172" t="str">
        <f t="shared" si="2"/>
        <v>EQR US Equity</v>
      </c>
      <c r="F172" t="s">
        <v>1710</v>
      </c>
      <c r="H172" t="s">
        <v>1710</v>
      </c>
    </row>
    <row r="173" spans="1:8" x14ac:dyDescent="0.25">
      <c r="A173" t="s">
        <v>1182</v>
      </c>
      <c r="B173" t="str">
        <f t="shared" si="2"/>
        <v>EQT US Equity</v>
      </c>
      <c r="F173" t="s">
        <v>1711</v>
      </c>
      <c r="H173" t="s">
        <v>1711</v>
      </c>
    </row>
    <row r="174" spans="1:8" x14ac:dyDescent="0.25">
      <c r="F174" t="s">
        <v>1712</v>
      </c>
      <c r="H174" t="s">
        <v>1712</v>
      </c>
    </row>
    <row r="175" spans="1:8" x14ac:dyDescent="0.25">
      <c r="A175" t="s">
        <v>1137</v>
      </c>
      <c r="B175" t="str">
        <f t="shared" si="2"/>
        <v>ES US Equity</v>
      </c>
      <c r="F175" t="s">
        <v>1713</v>
      </c>
      <c r="H175" t="s">
        <v>1713</v>
      </c>
    </row>
    <row r="176" spans="1:8" x14ac:dyDescent="0.25">
      <c r="A176" t="s">
        <v>1178</v>
      </c>
      <c r="B176" t="str">
        <f t="shared" si="2"/>
        <v>ESS US Equity</v>
      </c>
      <c r="F176" t="s">
        <v>1714</v>
      </c>
      <c r="H176" t="s">
        <v>1714</v>
      </c>
    </row>
    <row r="177" spans="1:8" x14ac:dyDescent="0.25">
      <c r="A177" t="s">
        <v>890</v>
      </c>
      <c r="B177" t="str">
        <f t="shared" si="2"/>
        <v>ETN US Equity</v>
      </c>
      <c r="F177" t="s">
        <v>1715</v>
      </c>
      <c r="H177" t="s">
        <v>1715</v>
      </c>
    </row>
    <row r="178" spans="1:8" x14ac:dyDescent="0.25">
      <c r="A178" t="s">
        <v>1117</v>
      </c>
      <c r="B178" t="str">
        <f t="shared" si="2"/>
        <v>ETR US Equity</v>
      </c>
      <c r="F178" t="s">
        <v>1716</v>
      </c>
      <c r="H178" t="s">
        <v>1716</v>
      </c>
    </row>
    <row r="179" spans="1:8" x14ac:dyDescent="0.25">
      <c r="A179" t="s">
        <v>1313</v>
      </c>
      <c r="B179" t="str">
        <f t="shared" si="2"/>
        <v>ETSY US Equity</v>
      </c>
    </row>
    <row r="180" spans="1:8" x14ac:dyDescent="0.25">
      <c r="A180" t="s">
        <v>1249</v>
      </c>
      <c r="B180" t="str">
        <f t="shared" si="2"/>
        <v>EVRG US Equity</v>
      </c>
      <c r="F180" t="s">
        <v>1717</v>
      </c>
      <c r="H180" t="s">
        <v>1717</v>
      </c>
    </row>
    <row r="181" spans="1:8" x14ac:dyDescent="0.25">
      <c r="A181" t="s">
        <v>1036</v>
      </c>
      <c r="B181" t="str">
        <f t="shared" si="2"/>
        <v>EW US Equity</v>
      </c>
      <c r="F181" t="s">
        <v>1718</v>
      </c>
      <c r="H181" t="s">
        <v>1718</v>
      </c>
    </row>
    <row r="182" spans="1:8" x14ac:dyDescent="0.25">
      <c r="A182" t="s">
        <v>1042</v>
      </c>
      <c r="B182" t="str">
        <f t="shared" si="2"/>
        <v>EXC US Equity</v>
      </c>
      <c r="F182" t="s">
        <v>1719</v>
      </c>
      <c r="H182" t="s">
        <v>1719</v>
      </c>
    </row>
    <row r="183" spans="1:8" x14ac:dyDescent="0.25">
      <c r="A183" t="s">
        <v>1214</v>
      </c>
      <c r="B183" t="str">
        <f t="shared" si="2"/>
        <v>EXPD US Equity</v>
      </c>
      <c r="F183" t="s">
        <v>1720</v>
      </c>
      <c r="H183" t="s">
        <v>1720</v>
      </c>
    </row>
    <row r="184" spans="1:8" x14ac:dyDescent="0.25">
      <c r="A184" t="s">
        <v>1202</v>
      </c>
      <c r="B184" t="str">
        <f t="shared" si="2"/>
        <v>EXPE US Equity</v>
      </c>
      <c r="F184" t="s">
        <v>1721</v>
      </c>
      <c r="H184" t="s">
        <v>1721</v>
      </c>
    </row>
    <row r="185" spans="1:8" x14ac:dyDescent="0.25">
      <c r="A185" t="s">
        <v>1059</v>
      </c>
      <c r="B185" t="str">
        <f t="shared" si="2"/>
        <v>EXR US Equity</v>
      </c>
      <c r="F185" t="s">
        <v>1722</v>
      </c>
      <c r="H185" t="s">
        <v>1722</v>
      </c>
    </row>
    <row r="186" spans="1:8" x14ac:dyDescent="0.25">
      <c r="A186" t="s">
        <v>1028</v>
      </c>
      <c r="B186" t="str">
        <f t="shared" si="2"/>
        <v>F US Equity</v>
      </c>
      <c r="F186" t="s">
        <v>1723</v>
      </c>
      <c r="H186" t="s">
        <v>1723</v>
      </c>
    </row>
    <row r="187" spans="1:8" x14ac:dyDescent="0.25">
      <c r="A187" t="s">
        <v>998</v>
      </c>
      <c r="B187" t="str">
        <f t="shared" si="2"/>
        <v>FANG US Equity</v>
      </c>
      <c r="F187" t="s">
        <v>1724</v>
      </c>
      <c r="H187" t="s">
        <v>1724</v>
      </c>
    </row>
    <row r="188" spans="1:8" x14ac:dyDescent="0.25">
      <c r="A188" t="s">
        <v>1043</v>
      </c>
      <c r="B188" t="str">
        <f t="shared" si="2"/>
        <v>FAST US Equity</v>
      </c>
      <c r="F188" t="s">
        <v>1725</v>
      </c>
      <c r="H188" t="s">
        <v>1725</v>
      </c>
    </row>
    <row r="189" spans="1:8" x14ac:dyDescent="0.25">
      <c r="A189" t="s">
        <v>969</v>
      </c>
      <c r="B189" t="str">
        <f t="shared" si="2"/>
        <v>FCX US Equity</v>
      </c>
      <c r="F189" t="s">
        <v>1726</v>
      </c>
      <c r="H189" t="s">
        <v>1726</v>
      </c>
    </row>
    <row r="190" spans="1:8" x14ac:dyDescent="0.25">
      <c r="A190" t="s">
        <v>1215</v>
      </c>
      <c r="B190" t="str">
        <f t="shared" si="2"/>
        <v>FDS US Equity</v>
      </c>
      <c r="F190" t="s">
        <v>1727</v>
      </c>
      <c r="H190" t="s">
        <v>1727</v>
      </c>
    </row>
    <row r="191" spans="1:8" x14ac:dyDescent="0.25">
      <c r="A191" t="s">
        <v>950</v>
      </c>
      <c r="B191" t="str">
        <f t="shared" si="2"/>
        <v>FDX US Equity</v>
      </c>
      <c r="F191" t="s">
        <v>1728</v>
      </c>
      <c r="H191" t="s">
        <v>1728</v>
      </c>
    </row>
    <row r="192" spans="1:8" x14ac:dyDescent="0.25">
      <c r="A192" t="s">
        <v>1127</v>
      </c>
      <c r="B192" t="str">
        <f t="shared" si="2"/>
        <v>FE US Equity</v>
      </c>
      <c r="F192" t="s">
        <v>1729</v>
      </c>
      <c r="H192" t="s">
        <v>1729</v>
      </c>
    </row>
    <row r="193" spans="1:8" x14ac:dyDescent="0.25">
      <c r="A193" t="s">
        <v>1265</v>
      </c>
      <c r="B193" t="str">
        <f t="shared" si="2"/>
        <v>FFIV US Equity</v>
      </c>
      <c r="F193" t="s">
        <v>1730</v>
      </c>
      <c r="H193" t="s">
        <v>1730</v>
      </c>
    </row>
    <row r="194" spans="1:8" x14ac:dyDescent="0.25">
      <c r="A194" t="s">
        <v>913</v>
      </c>
      <c r="B194" t="str">
        <f t="shared" si="2"/>
        <v>FI US Equity</v>
      </c>
      <c r="F194" t="s">
        <v>1731</v>
      </c>
      <c r="H194" t="s">
        <v>1731</v>
      </c>
    </row>
    <row r="195" spans="1:8" x14ac:dyDescent="0.25">
      <c r="A195" t="s">
        <v>1017</v>
      </c>
      <c r="B195" t="str">
        <f t="shared" si="2"/>
        <v>FICO US Equity</v>
      </c>
      <c r="F195" t="s">
        <v>1732</v>
      </c>
      <c r="H195" t="s">
        <v>1732</v>
      </c>
    </row>
    <row r="196" spans="1:8" x14ac:dyDescent="0.25">
      <c r="A196" t="s">
        <v>1016</v>
      </c>
      <c r="B196" t="str">
        <f t="shared" si="2"/>
        <v>FIS US Equity</v>
      </c>
      <c r="F196" t="s">
        <v>1733</v>
      </c>
      <c r="H196" t="s">
        <v>1733</v>
      </c>
    </row>
    <row r="197" spans="1:8" x14ac:dyDescent="0.25">
      <c r="A197" t="s">
        <v>1109</v>
      </c>
      <c r="B197" t="str">
        <f t="shared" si="2"/>
        <v>FITB US Equity</v>
      </c>
      <c r="F197" t="s">
        <v>1734</v>
      </c>
      <c r="H197" t="s">
        <v>1734</v>
      </c>
    </row>
    <row r="198" spans="1:8" x14ac:dyDescent="0.25">
      <c r="A198" t="s">
        <v>1308</v>
      </c>
      <c r="B198" t="str">
        <f t="shared" si="2"/>
        <v>FMC US Equity</v>
      </c>
      <c r="F198" t="s">
        <v>1735</v>
      </c>
      <c r="H198" t="s">
        <v>1735</v>
      </c>
    </row>
    <row r="199" spans="1:8" x14ac:dyDescent="0.25">
      <c r="A199" t="s">
        <v>1205</v>
      </c>
      <c r="B199" t="str">
        <f t="shared" ref="B199:B262" si="3">A199&amp;" Equity"</f>
        <v>FOX US Equity</v>
      </c>
      <c r="F199" t="s">
        <v>1736</v>
      </c>
      <c r="H199" t="s">
        <v>1736</v>
      </c>
    </row>
    <row r="200" spans="1:8" x14ac:dyDescent="0.25">
      <c r="A200" t="s">
        <v>1206</v>
      </c>
      <c r="B200" t="str">
        <f t="shared" si="3"/>
        <v>FOXA US Equity</v>
      </c>
      <c r="F200" t="s">
        <v>1737</v>
      </c>
      <c r="H200" t="s">
        <v>1737</v>
      </c>
    </row>
    <row r="201" spans="1:8" x14ac:dyDescent="0.25">
      <c r="A201" t="s">
        <v>1291</v>
      </c>
      <c r="B201" t="str">
        <f t="shared" si="3"/>
        <v>FRT US Equity</v>
      </c>
      <c r="F201" t="s">
        <v>1738</v>
      </c>
      <c r="H201" t="s">
        <v>1738</v>
      </c>
    </row>
    <row r="202" spans="1:8" x14ac:dyDescent="0.25">
      <c r="A202" t="s">
        <v>1135</v>
      </c>
      <c r="B202" t="str">
        <f t="shared" si="3"/>
        <v>FSLR US Equity</v>
      </c>
      <c r="F202" t="s">
        <v>1739</v>
      </c>
      <c r="H202" t="s">
        <v>1739</v>
      </c>
    </row>
    <row r="203" spans="1:8" x14ac:dyDescent="0.25">
      <c r="A203" t="s">
        <v>974</v>
      </c>
      <c r="B203" t="str">
        <f t="shared" si="3"/>
        <v>FTNT US Equity</v>
      </c>
      <c r="F203" t="s">
        <v>1740</v>
      </c>
      <c r="H203" t="s">
        <v>1740</v>
      </c>
    </row>
    <row r="204" spans="1:8" x14ac:dyDescent="0.25">
      <c r="A204" t="s">
        <v>1126</v>
      </c>
      <c r="B204" t="str">
        <f t="shared" si="3"/>
        <v>FTV US Equity</v>
      </c>
      <c r="F204" t="s">
        <v>1741</v>
      </c>
      <c r="H204" t="s">
        <v>1741</v>
      </c>
    </row>
    <row r="205" spans="1:8" x14ac:dyDescent="0.25">
      <c r="A205" t="s">
        <v>927</v>
      </c>
      <c r="B205" t="str">
        <f t="shared" si="3"/>
        <v>GD US Equity</v>
      </c>
      <c r="F205" t="s">
        <v>1742</v>
      </c>
      <c r="H205" t="s">
        <v>1742</v>
      </c>
    </row>
    <row r="206" spans="1:8" x14ac:dyDescent="0.25">
      <c r="A206" t="s">
        <v>1163</v>
      </c>
      <c r="B206" t="str">
        <f t="shared" si="3"/>
        <v>GDDY US Equity</v>
      </c>
      <c r="F206" t="s">
        <v>1743</v>
      </c>
      <c r="H206" t="s">
        <v>1743</v>
      </c>
    </row>
    <row r="207" spans="1:8" x14ac:dyDescent="0.25">
      <c r="A207" t="s">
        <v>854</v>
      </c>
      <c r="B207" t="str">
        <f t="shared" si="3"/>
        <v>GE US Equity</v>
      </c>
      <c r="F207" t="s">
        <v>1744</v>
      </c>
      <c r="H207" t="s">
        <v>1744</v>
      </c>
    </row>
    <row r="208" spans="1:8" x14ac:dyDescent="0.25">
      <c r="A208" t="s">
        <v>1045</v>
      </c>
      <c r="B208" t="str">
        <f t="shared" si="3"/>
        <v>GEHC US Equity</v>
      </c>
      <c r="F208" t="s">
        <v>1745</v>
      </c>
      <c r="H208" t="s">
        <v>1745</v>
      </c>
    </row>
    <row r="209" spans="1:8" x14ac:dyDescent="0.25">
      <c r="A209" t="s">
        <v>1224</v>
      </c>
      <c r="B209" t="str">
        <f t="shared" si="3"/>
        <v>GEN US Equity</v>
      </c>
      <c r="F209" t="s">
        <v>1746</v>
      </c>
      <c r="H209" t="s">
        <v>1746</v>
      </c>
    </row>
    <row r="210" spans="1:8" x14ac:dyDescent="0.25">
      <c r="A210" t="s">
        <v>966</v>
      </c>
      <c r="B210" t="str">
        <f t="shared" si="3"/>
        <v>GEV US Equity</v>
      </c>
      <c r="F210" t="s">
        <v>1747</v>
      </c>
      <c r="H210" t="s">
        <v>1747</v>
      </c>
    </row>
    <row r="211" spans="1:8" x14ac:dyDescent="0.25">
      <c r="A211" t="s">
        <v>908</v>
      </c>
      <c r="B211" t="str">
        <f t="shared" si="3"/>
        <v>GILD US Equity</v>
      </c>
      <c r="F211" t="s">
        <v>1748</v>
      </c>
      <c r="H211" t="s">
        <v>1748</v>
      </c>
    </row>
    <row r="212" spans="1:8" x14ac:dyDescent="0.25">
      <c r="A212" t="s">
        <v>1039</v>
      </c>
      <c r="B212" t="str">
        <f t="shared" si="3"/>
        <v>GIS US Equity</v>
      </c>
      <c r="F212" t="s">
        <v>1749</v>
      </c>
      <c r="H212" t="s">
        <v>1749</v>
      </c>
    </row>
    <row r="213" spans="1:8" x14ac:dyDescent="0.25">
      <c r="A213" t="s">
        <v>1296</v>
      </c>
      <c r="B213" t="str">
        <f t="shared" si="3"/>
        <v>GL US Equity</v>
      </c>
      <c r="F213" t="s">
        <v>1750</v>
      </c>
      <c r="H213" t="s">
        <v>1750</v>
      </c>
    </row>
    <row r="214" spans="1:8" x14ac:dyDescent="0.25">
      <c r="A214" t="s">
        <v>1064</v>
      </c>
      <c r="B214" t="str">
        <f t="shared" si="3"/>
        <v>GLW US Equity</v>
      </c>
      <c r="F214" t="s">
        <v>1751</v>
      </c>
      <c r="H214" t="s">
        <v>1751</v>
      </c>
    </row>
    <row r="215" spans="1:8" x14ac:dyDescent="0.25">
      <c r="A215" t="s">
        <v>994</v>
      </c>
      <c r="B215" t="str">
        <f t="shared" si="3"/>
        <v>GM US Equity</v>
      </c>
      <c r="F215" t="s">
        <v>1752</v>
      </c>
      <c r="H215" t="s">
        <v>1752</v>
      </c>
    </row>
    <row r="216" spans="1:8" x14ac:dyDescent="0.25">
      <c r="A216" t="s">
        <v>1304</v>
      </c>
      <c r="B216" t="str">
        <f t="shared" si="3"/>
        <v>GNRC US Equity</v>
      </c>
      <c r="F216" t="s">
        <v>1753</v>
      </c>
      <c r="H216" t="s">
        <v>1753</v>
      </c>
    </row>
    <row r="217" spans="1:8" x14ac:dyDescent="0.25">
      <c r="A217" t="s">
        <v>817</v>
      </c>
      <c r="B217" t="str">
        <f t="shared" si="3"/>
        <v>GOOG US Equity</v>
      </c>
      <c r="F217" t="s">
        <v>1754</v>
      </c>
      <c r="H217" t="s">
        <v>1754</v>
      </c>
    </row>
    <row r="218" spans="1:8" x14ac:dyDescent="0.25">
      <c r="A218" t="s">
        <v>816</v>
      </c>
      <c r="B218" t="str">
        <f t="shared" si="3"/>
        <v>GOOGL US Equity</v>
      </c>
      <c r="F218" t="s">
        <v>1755</v>
      </c>
      <c r="H218" t="s">
        <v>1755</v>
      </c>
    </row>
    <row r="219" spans="1:8" x14ac:dyDescent="0.25">
      <c r="A219" t="s">
        <v>1186</v>
      </c>
      <c r="B219" t="str">
        <f t="shared" si="3"/>
        <v>GPC US Equity</v>
      </c>
      <c r="F219" t="s">
        <v>1756</v>
      </c>
      <c r="H219" t="s">
        <v>1756</v>
      </c>
    </row>
    <row r="220" spans="1:8" x14ac:dyDescent="0.25">
      <c r="A220" t="s">
        <v>1111</v>
      </c>
      <c r="B220" t="str">
        <f t="shared" si="3"/>
        <v>GPN US Equity</v>
      </c>
      <c r="F220" t="s">
        <v>1757</v>
      </c>
      <c r="H220" t="s">
        <v>1757</v>
      </c>
    </row>
    <row r="221" spans="1:8" x14ac:dyDescent="0.25">
      <c r="A221" t="s">
        <v>1075</v>
      </c>
      <c r="B221" t="str">
        <f t="shared" si="3"/>
        <v>GRMN US Equity</v>
      </c>
      <c r="F221" t="s">
        <v>1758</v>
      </c>
      <c r="H221" t="s">
        <v>1758</v>
      </c>
    </row>
    <row r="222" spans="1:8" x14ac:dyDescent="0.25">
      <c r="A222" t="s">
        <v>872</v>
      </c>
      <c r="B222" t="str">
        <f t="shared" si="3"/>
        <v>GS US Equity</v>
      </c>
      <c r="F222" t="s">
        <v>1759</v>
      </c>
      <c r="H222" t="s">
        <v>1759</v>
      </c>
    </row>
    <row r="223" spans="1:8" x14ac:dyDescent="0.25">
      <c r="A223" t="s">
        <v>1006</v>
      </c>
      <c r="B223" t="str">
        <f t="shared" si="3"/>
        <v>GWW US Equity</v>
      </c>
      <c r="F223" t="s">
        <v>1760</v>
      </c>
      <c r="H223" t="s">
        <v>1760</v>
      </c>
    </row>
    <row r="224" spans="1:8" x14ac:dyDescent="0.25">
      <c r="A224" t="s">
        <v>1134</v>
      </c>
      <c r="B224" t="str">
        <f t="shared" si="3"/>
        <v>HAL US Equity</v>
      </c>
      <c r="F224" t="s">
        <v>1761</v>
      </c>
      <c r="H224" t="s">
        <v>1761</v>
      </c>
    </row>
    <row r="225" spans="1:8" x14ac:dyDescent="0.25">
      <c r="A225" t="s">
        <v>1294</v>
      </c>
      <c r="B225" t="str">
        <f t="shared" si="3"/>
        <v>HAS US Equity</v>
      </c>
      <c r="F225" t="s">
        <v>1762</v>
      </c>
      <c r="H225" t="s">
        <v>1762</v>
      </c>
    </row>
    <row r="226" spans="1:8" x14ac:dyDescent="0.25">
      <c r="A226" t="s">
        <v>1173</v>
      </c>
      <c r="B226" t="str">
        <f t="shared" si="3"/>
        <v>HBAN US Equity</v>
      </c>
      <c r="F226" t="s">
        <v>1763</v>
      </c>
      <c r="H226" t="s">
        <v>1763</v>
      </c>
    </row>
    <row r="227" spans="1:8" x14ac:dyDescent="0.25">
      <c r="A227" t="s">
        <v>910</v>
      </c>
      <c r="B227" t="str">
        <f t="shared" si="3"/>
        <v>HCA US Equity</v>
      </c>
      <c r="F227" t="s">
        <v>1764</v>
      </c>
      <c r="H227" t="s">
        <v>1764</v>
      </c>
    </row>
    <row r="228" spans="1:8" x14ac:dyDescent="0.25">
      <c r="A228" t="s">
        <v>833</v>
      </c>
      <c r="B228" t="str">
        <f t="shared" si="3"/>
        <v>HD US Equity</v>
      </c>
      <c r="F228" t="s">
        <v>1765</v>
      </c>
      <c r="H228" t="s">
        <v>1765</v>
      </c>
    </row>
    <row r="229" spans="1:8" x14ac:dyDescent="0.25">
      <c r="A229" t="s">
        <v>1047</v>
      </c>
      <c r="B229" t="str">
        <f t="shared" si="3"/>
        <v>HES US Equity</v>
      </c>
      <c r="F229" t="s">
        <v>1766</v>
      </c>
      <c r="H229" t="s">
        <v>1766</v>
      </c>
    </row>
    <row r="230" spans="1:8" x14ac:dyDescent="0.25">
      <c r="A230" t="s">
        <v>1073</v>
      </c>
      <c r="B230" t="str">
        <f t="shared" si="3"/>
        <v>HIG US Equity</v>
      </c>
      <c r="F230" t="s">
        <v>1767</v>
      </c>
      <c r="H230" t="s">
        <v>1767</v>
      </c>
    </row>
    <row r="231" spans="1:8" x14ac:dyDescent="0.25">
      <c r="A231" t="s">
        <v>1285</v>
      </c>
      <c r="B231" t="str">
        <f t="shared" si="3"/>
        <v>HII US Equity</v>
      </c>
      <c r="F231" t="s">
        <v>1768</v>
      </c>
      <c r="H231" t="s">
        <v>1768</v>
      </c>
    </row>
    <row r="232" spans="1:8" x14ac:dyDescent="0.25">
      <c r="A232" t="s">
        <v>986</v>
      </c>
      <c r="B232" t="str">
        <f t="shared" si="3"/>
        <v>HLT US Equity</v>
      </c>
      <c r="F232" t="s">
        <v>1769</v>
      </c>
      <c r="H232" t="s">
        <v>1769</v>
      </c>
    </row>
    <row r="233" spans="1:8" x14ac:dyDescent="0.25">
      <c r="A233" t="s">
        <v>1189</v>
      </c>
      <c r="B233" t="str">
        <f t="shared" si="3"/>
        <v>HOLX US Equity</v>
      </c>
      <c r="F233" t="s">
        <v>1770</v>
      </c>
      <c r="H233" t="s">
        <v>1770</v>
      </c>
    </row>
    <row r="234" spans="1:8" x14ac:dyDescent="0.25">
      <c r="A234" t="s">
        <v>883</v>
      </c>
      <c r="B234" t="str">
        <f t="shared" si="3"/>
        <v>HON US Equity</v>
      </c>
      <c r="F234" t="s">
        <v>1771</v>
      </c>
      <c r="H234" t="s">
        <v>1771</v>
      </c>
    </row>
    <row r="235" spans="1:8" x14ac:dyDescent="0.25">
      <c r="A235" t="s">
        <v>1151</v>
      </c>
      <c r="B235" t="str">
        <f t="shared" si="3"/>
        <v>HPE US Equity</v>
      </c>
      <c r="F235" t="s">
        <v>1772</v>
      </c>
      <c r="H235" t="s">
        <v>1772</v>
      </c>
    </row>
    <row r="236" spans="1:8" x14ac:dyDescent="0.25">
      <c r="A236" t="s">
        <v>1082</v>
      </c>
      <c r="B236" t="str">
        <f t="shared" si="3"/>
        <v>HPQ US Equity</v>
      </c>
      <c r="F236" t="s">
        <v>1773</v>
      </c>
      <c r="H236" t="s">
        <v>1773</v>
      </c>
    </row>
    <row r="237" spans="1:8" x14ac:dyDescent="0.25">
      <c r="A237" t="s">
        <v>1204</v>
      </c>
      <c r="B237" t="str">
        <f t="shared" si="3"/>
        <v>HRL US Equity</v>
      </c>
      <c r="F237" t="s">
        <v>1774</v>
      </c>
      <c r="H237" t="s">
        <v>1774</v>
      </c>
    </row>
    <row r="238" spans="1:8" x14ac:dyDescent="0.25">
      <c r="A238" t="s">
        <v>1300</v>
      </c>
      <c r="B238" t="str">
        <f t="shared" si="3"/>
        <v>HSIC US Equity</v>
      </c>
      <c r="F238" t="s">
        <v>1775</v>
      </c>
      <c r="H238" t="s">
        <v>1775</v>
      </c>
    </row>
    <row r="239" spans="1:8" x14ac:dyDescent="0.25">
      <c r="A239" t="s">
        <v>1267</v>
      </c>
      <c r="B239" t="str">
        <f t="shared" si="3"/>
        <v>HST US Equity</v>
      </c>
      <c r="F239" t="s">
        <v>1776</v>
      </c>
      <c r="H239" t="s">
        <v>1776</v>
      </c>
    </row>
    <row r="240" spans="1:8" x14ac:dyDescent="0.25">
      <c r="A240" t="s">
        <v>1040</v>
      </c>
      <c r="B240" t="str">
        <f t="shared" si="3"/>
        <v>HSY US Equity</v>
      </c>
      <c r="F240" t="s">
        <v>1777</v>
      </c>
      <c r="H240" t="s">
        <v>1777</v>
      </c>
    </row>
    <row r="241" spans="1:8" x14ac:dyDescent="0.25">
      <c r="A241" t="s">
        <v>1159</v>
      </c>
      <c r="B241" t="str">
        <f t="shared" si="3"/>
        <v>HUBB US Equity</v>
      </c>
      <c r="F241" t="s">
        <v>1778</v>
      </c>
      <c r="H241" t="s">
        <v>1778</v>
      </c>
    </row>
    <row r="242" spans="1:8" x14ac:dyDescent="0.25">
      <c r="A242" t="s">
        <v>1053</v>
      </c>
      <c r="B242" t="str">
        <f t="shared" si="3"/>
        <v>HUM US Equity</v>
      </c>
      <c r="F242" t="s">
        <v>1779</v>
      </c>
      <c r="H242" t="s">
        <v>1779</v>
      </c>
    </row>
    <row r="243" spans="1:8" x14ac:dyDescent="0.25">
      <c r="A243" t="s">
        <v>1051</v>
      </c>
      <c r="B243" t="str">
        <f t="shared" si="3"/>
        <v>HWM US Equity</v>
      </c>
      <c r="F243" t="s">
        <v>1780</v>
      </c>
      <c r="H243" t="s">
        <v>1780</v>
      </c>
    </row>
    <row r="244" spans="1:8" x14ac:dyDescent="0.25">
      <c r="A244" t="s">
        <v>852</v>
      </c>
      <c r="B244" t="str">
        <f t="shared" si="3"/>
        <v>IBM US Equity</v>
      </c>
      <c r="F244" t="s">
        <v>1781</v>
      </c>
      <c r="H244" t="s">
        <v>1781</v>
      </c>
    </row>
    <row r="245" spans="1:8" x14ac:dyDescent="0.25">
      <c r="A245" t="s">
        <v>920</v>
      </c>
      <c r="B245" t="str">
        <f t="shared" si="3"/>
        <v>ICE US Equity</v>
      </c>
      <c r="F245" t="s">
        <v>1782</v>
      </c>
      <c r="H245" t="s">
        <v>1782</v>
      </c>
    </row>
    <row r="246" spans="1:8" x14ac:dyDescent="0.25">
      <c r="A246" t="s">
        <v>1038</v>
      </c>
      <c r="B246" t="str">
        <f t="shared" si="3"/>
        <v>IDXX US Equity</v>
      </c>
      <c r="F246" t="s">
        <v>1783</v>
      </c>
      <c r="H246" t="s">
        <v>1783</v>
      </c>
    </row>
    <row r="247" spans="1:8" x14ac:dyDescent="0.25">
      <c r="A247" t="s">
        <v>1238</v>
      </c>
      <c r="B247" t="str">
        <f t="shared" si="3"/>
        <v>IEX US Equity</v>
      </c>
      <c r="F247" t="s">
        <v>1784</v>
      </c>
      <c r="H247" t="s">
        <v>1784</v>
      </c>
    </row>
    <row r="248" spans="1:8" x14ac:dyDescent="0.25">
      <c r="A248" t="s">
        <v>1121</v>
      </c>
      <c r="B248" t="str">
        <f t="shared" si="3"/>
        <v>IFF US Equity</v>
      </c>
      <c r="F248" t="s">
        <v>1785</v>
      </c>
      <c r="H248" t="s">
        <v>1785</v>
      </c>
    </row>
    <row r="249" spans="1:8" x14ac:dyDescent="0.25">
      <c r="A249" t="s">
        <v>1266</v>
      </c>
      <c r="B249" t="str">
        <f t="shared" si="3"/>
        <v>INCY US Equity</v>
      </c>
      <c r="F249" t="s">
        <v>1786</v>
      </c>
      <c r="H249" t="s">
        <v>1786</v>
      </c>
    </row>
    <row r="250" spans="1:8" x14ac:dyDescent="0.25">
      <c r="A250" t="s">
        <v>926</v>
      </c>
      <c r="B250" t="str">
        <f t="shared" si="3"/>
        <v>INTC US Equity</v>
      </c>
      <c r="F250" t="s">
        <v>1787</v>
      </c>
      <c r="H250" t="s">
        <v>1787</v>
      </c>
    </row>
    <row r="251" spans="1:8" x14ac:dyDescent="0.25">
      <c r="A251" t="s">
        <v>859</v>
      </c>
      <c r="B251" t="str">
        <f t="shared" si="3"/>
        <v>INTU US Equity</v>
      </c>
      <c r="F251" t="s">
        <v>1788</v>
      </c>
      <c r="H251" t="s">
        <v>1788</v>
      </c>
    </row>
    <row r="252" spans="1:8" x14ac:dyDescent="0.25">
      <c r="A252" t="s">
        <v>1147</v>
      </c>
      <c r="B252" t="str">
        <f t="shared" si="3"/>
        <v>INVH US Equity</v>
      </c>
      <c r="F252" t="s">
        <v>1789</v>
      </c>
      <c r="H252" t="s">
        <v>1789</v>
      </c>
    </row>
    <row r="253" spans="1:8" x14ac:dyDescent="0.25">
      <c r="A253" t="s">
        <v>1216</v>
      </c>
      <c r="B253" t="str">
        <f t="shared" si="3"/>
        <v>IP US Equity</v>
      </c>
      <c r="F253" t="s">
        <v>1790</v>
      </c>
      <c r="H253" t="s">
        <v>1790</v>
      </c>
    </row>
    <row r="254" spans="1:8" x14ac:dyDescent="0.25">
      <c r="A254" t="s">
        <v>1275</v>
      </c>
      <c r="B254" t="str">
        <f t="shared" si="3"/>
        <v>IPG US Equity</v>
      </c>
      <c r="F254" t="s">
        <v>1791</v>
      </c>
      <c r="H254" t="s">
        <v>1791</v>
      </c>
    </row>
    <row r="255" spans="1:8" x14ac:dyDescent="0.25">
      <c r="A255" t="s">
        <v>1023</v>
      </c>
      <c r="B255" t="str">
        <f t="shared" si="3"/>
        <v>IQV US Equity</v>
      </c>
      <c r="F255" t="s">
        <v>1792</v>
      </c>
      <c r="H255" t="s">
        <v>1792</v>
      </c>
    </row>
    <row r="256" spans="1:8" x14ac:dyDescent="0.25">
      <c r="A256" t="s">
        <v>1062</v>
      </c>
      <c r="B256" t="str">
        <f t="shared" si="3"/>
        <v>IR US Equity</v>
      </c>
      <c r="F256" t="s">
        <v>1793</v>
      </c>
      <c r="H256" t="s">
        <v>1793</v>
      </c>
    </row>
    <row r="257" spans="1:8" x14ac:dyDescent="0.25">
      <c r="A257" t="s">
        <v>1070</v>
      </c>
      <c r="B257" t="str">
        <f t="shared" si="3"/>
        <v>IRM US Equity</v>
      </c>
      <c r="F257" t="s">
        <v>1794</v>
      </c>
      <c r="H257" t="s">
        <v>1794</v>
      </c>
    </row>
    <row r="258" spans="1:8" x14ac:dyDescent="0.25">
      <c r="A258" t="s">
        <v>864</v>
      </c>
      <c r="B258" t="str">
        <f t="shared" si="3"/>
        <v>ISRG US Equity</v>
      </c>
      <c r="F258" t="s">
        <v>1795</v>
      </c>
      <c r="H258" t="s">
        <v>1795</v>
      </c>
    </row>
    <row r="259" spans="1:8" x14ac:dyDescent="0.25">
      <c r="A259" t="s">
        <v>1049</v>
      </c>
      <c r="B259" t="str">
        <f t="shared" si="3"/>
        <v>IT US Equity</v>
      </c>
      <c r="F259" t="s">
        <v>1796</v>
      </c>
      <c r="H259" t="s">
        <v>1796</v>
      </c>
    </row>
    <row r="260" spans="1:8" x14ac:dyDescent="0.25">
      <c r="A260" t="s">
        <v>942</v>
      </c>
      <c r="B260" t="str">
        <f t="shared" si="3"/>
        <v>ITW US Equity</v>
      </c>
      <c r="F260" t="s">
        <v>1797</v>
      </c>
      <c r="H260" t="s">
        <v>1797</v>
      </c>
    </row>
    <row r="261" spans="1:8" x14ac:dyDescent="0.25">
      <c r="A261" t="s">
        <v>1311</v>
      </c>
      <c r="B261" t="str">
        <f t="shared" si="3"/>
        <v>IVZ US Equity</v>
      </c>
      <c r="F261" t="s">
        <v>1798</v>
      </c>
      <c r="H261" t="s">
        <v>1798</v>
      </c>
    </row>
    <row r="262" spans="1:8" x14ac:dyDescent="0.25">
      <c r="A262" t="s">
        <v>1198</v>
      </c>
      <c r="B262" t="str">
        <f t="shared" si="3"/>
        <v>J US Equity</v>
      </c>
      <c r="F262" t="s">
        <v>1799</v>
      </c>
      <c r="H262" t="s">
        <v>1799</v>
      </c>
    </row>
    <row r="263" spans="1:8" x14ac:dyDescent="0.25">
      <c r="A263" t="s">
        <v>1210</v>
      </c>
      <c r="B263" t="str">
        <f t="shared" ref="B263:B327" si="4">A263&amp;" Equity"</f>
        <v>JBHT US Equity</v>
      </c>
      <c r="F263" t="s">
        <v>1800</v>
      </c>
      <c r="H263" t="s">
        <v>1800</v>
      </c>
    </row>
    <row r="264" spans="1:8" x14ac:dyDescent="0.25">
      <c r="A264" t="s">
        <v>1270</v>
      </c>
      <c r="B264" t="str">
        <f t="shared" si="4"/>
        <v>JBL US Equity</v>
      </c>
      <c r="F264" t="s">
        <v>1801</v>
      </c>
      <c r="H264" t="s">
        <v>1801</v>
      </c>
    </row>
    <row r="265" spans="1:8" x14ac:dyDescent="0.25">
      <c r="A265" t="s">
        <v>1007</v>
      </c>
      <c r="B265" t="str">
        <f t="shared" si="4"/>
        <v>JCI US Equity</v>
      </c>
      <c r="F265" t="s">
        <v>1802</v>
      </c>
      <c r="H265" t="s">
        <v>1802</v>
      </c>
    </row>
    <row r="266" spans="1:8" x14ac:dyDescent="0.25">
      <c r="A266" t="s">
        <v>1260</v>
      </c>
      <c r="B266" t="str">
        <f t="shared" si="4"/>
        <v>JKHY US Equity</v>
      </c>
      <c r="F266" t="s">
        <v>1803</v>
      </c>
      <c r="H266" t="s">
        <v>1803</v>
      </c>
    </row>
    <row r="267" spans="1:8" x14ac:dyDescent="0.25">
      <c r="A267" t="s">
        <v>832</v>
      </c>
      <c r="B267" t="str">
        <f t="shared" si="4"/>
        <v>JNJ US Equity</v>
      </c>
      <c r="F267" t="s">
        <v>1804</v>
      </c>
      <c r="H267" t="s">
        <v>1804</v>
      </c>
    </row>
    <row r="268" spans="1:8" x14ac:dyDescent="0.25">
      <c r="A268" t="s">
        <v>1261</v>
      </c>
      <c r="B268" t="str">
        <f t="shared" si="4"/>
        <v>JNPR US Equity</v>
      </c>
      <c r="F268" t="s">
        <v>1805</v>
      </c>
      <c r="H268" t="s">
        <v>1805</v>
      </c>
    </row>
    <row r="269" spans="1:8" x14ac:dyDescent="0.25">
      <c r="A269" t="s">
        <v>825</v>
      </c>
      <c r="B269" t="str">
        <f t="shared" si="4"/>
        <v>JPM US Equity</v>
      </c>
      <c r="F269" t="s">
        <v>1806</v>
      </c>
      <c r="H269" t="s">
        <v>1806</v>
      </c>
    </row>
    <row r="270" spans="1:8" x14ac:dyDescent="0.25">
      <c r="A270" t="s">
        <v>1114</v>
      </c>
      <c r="B270" t="str">
        <f t="shared" si="4"/>
        <v>K US Equity</v>
      </c>
      <c r="F270" t="s">
        <v>1807</v>
      </c>
      <c r="H270" t="s">
        <v>1807</v>
      </c>
    </row>
    <row r="271" spans="1:8" x14ac:dyDescent="0.25">
      <c r="A271" t="s">
        <v>997</v>
      </c>
      <c r="B271" t="str">
        <f t="shared" si="4"/>
        <v>KDP US Equity</v>
      </c>
      <c r="F271" t="s">
        <v>1808</v>
      </c>
      <c r="H271" t="s">
        <v>1808</v>
      </c>
    </row>
    <row r="272" spans="1:8" x14ac:dyDescent="0.25">
      <c r="A272" t="s">
        <v>1241</v>
      </c>
      <c r="B272" t="str">
        <f t="shared" si="4"/>
        <v>KEY US Equity</v>
      </c>
      <c r="F272" t="s">
        <v>1809</v>
      </c>
      <c r="H272" t="s">
        <v>1809</v>
      </c>
    </row>
    <row r="273" spans="1:8" x14ac:dyDescent="0.25">
      <c r="A273" t="s">
        <v>1125</v>
      </c>
      <c r="B273" t="str">
        <f t="shared" si="4"/>
        <v>KEYS US Equity</v>
      </c>
      <c r="F273" t="s">
        <v>1810</v>
      </c>
      <c r="H273" t="s">
        <v>1810</v>
      </c>
    </row>
    <row r="274" spans="1:8" x14ac:dyDescent="0.25">
      <c r="A274" t="s">
        <v>1026</v>
      </c>
      <c r="B274" t="str">
        <f t="shared" si="4"/>
        <v>KHC US Equity</v>
      </c>
      <c r="F274" t="s">
        <v>1811</v>
      </c>
      <c r="H274" t="s">
        <v>1811</v>
      </c>
    </row>
    <row r="275" spans="1:8" x14ac:dyDescent="0.25">
      <c r="A275" t="s">
        <v>1225</v>
      </c>
      <c r="B275" t="str">
        <f t="shared" si="4"/>
        <v>KIM US Equity</v>
      </c>
      <c r="F275" t="s">
        <v>1812</v>
      </c>
      <c r="H275" t="s">
        <v>1812</v>
      </c>
    </row>
    <row r="276" spans="1:8" x14ac:dyDescent="0.25">
      <c r="A276" t="s">
        <v>906</v>
      </c>
      <c r="B276" t="str">
        <f t="shared" si="4"/>
        <v>KKR US Equity</v>
      </c>
      <c r="F276" t="s">
        <v>1813</v>
      </c>
      <c r="H276" t="s">
        <v>1813</v>
      </c>
    </row>
    <row r="277" spans="1:8" x14ac:dyDescent="0.25">
      <c r="A277" t="s">
        <v>912</v>
      </c>
      <c r="B277" t="str">
        <f t="shared" si="4"/>
        <v>KLAC US Equity</v>
      </c>
      <c r="F277" t="s">
        <v>1814</v>
      </c>
      <c r="H277" t="s">
        <v>1814</v>
      </c>
    </row>
    <row r="278" spans="1:8" x14ac:dyDescent="0.25">
      <c r="A278" t="s">
        <v>1008</v>
      </c>
      <c r="B278" t="str">
        <f t="shared" si="4"/>
        <v>KMB US Equity</v>
      </c>
      <c r="F278" t="s">
        <v>1815</v>
      </c>
      <c r="H278" t="s">
        <v>1815</v>
      </c>
    </row>
    <row r="279" spans="1:8" x14ac:dyDescent="0.25">
      <c r="A279" t="s">
        <v>1013</v>
      </c>
      <c r="B279" t="str">
        <f t="shared" si="4"/>
        <v>KMI US Equity</v>
      </c>
      <c r="F279" t="s">
        <v>1816</v>
      </c>
      <c r="H279" t="s">
        <v>1816</v>
      </c>
    </row>
    <row r="280" spans="1:8" x14ac:dyDescent="0.25">
      <c r="A280" t="s">
        <v>1264</v>
      </c>
      <c r="B280" t="str">
        <f t="shared" si="4"/>
        <v>KMX US Equity</v>
      </c>
      <c r="F280" t="s">
        <v>1817</v>
      </c>
      <c r="H280" t="s">
        <v>1817</v>
      </c>
    </row>
    <row r="281" spans="1:8" x14ac:dyDescent="0.25">
      <c r="A281" t="s">
        <v>835</v>
      </c>
      <c r="B281" t="str">
        <f t="shared" si="4"/>
        <v>KO US Equity</v>
      </c>
      <c r="F281" t="s">
        <v>1818</v>
      </c>
      <c r="H281" t="s">
        <v>1818</v>
      </c>
    </row>
    <row r="282" spans="1:8" x14ac:dyDescent="0.25">
      <c r="A282" t="s">
        <v>1041</v>
      </c>
      <c r="B282" t="str">
        <f t="shared" si="4"/>
        <v>KR US Equity</v>
      </c>
      <c r="F282" t="s">
        <v>1819</v>
      </c>
      <c r="H282" t="s">
        <v>1819</v>
      </c>
    </row>
    <row r="283" spans="1:8" x14ac:dyDescent="0.25">
      <c r="A283" t="s">
        <v>1018</v>
      </c>
      <c r="B283" t="str">
        <f t="shared" si="4"/>
        <v>KVUE US Equity</v>
      </c>
      <c r="F283" t="s">
        <v>1820</v>
      </c>
      <c r="H283" t="s">
        <v>1820</v>
      </c>
    </row>
    <row r="284" spans="1:8" x14ac:dyDescent="0.25">
      <c r="A284" t="s">
        <v>1211</v>
      </c>
      <c r="B284" t="str">
        <f t="shared" si="4"/>
        <v>L US Equity</v>
      </c>
      <c r="F284" t="s">
        <v>1821</v>
      </c>
      <c r="H284" t="s">
        <v>1821</v>
      </c>
    </row>
    <row r="285" spans="1:8" x14ac:dyDescent="0.25">
      <c r="A285" t="s">
        <v>1171</v>
      </c>
      <c r="B285" t="str">
        <f t="shared" si="4"/>
        <v>LDOS US Equity</v>
      </c>
      <c r="F285" t="s">
        <v>1822</v>
      </c>
      <c r="H285" t="s">
        <v>1822</v>
      </c>
    </row>
    <row r="286" spans="1:8" x14ac:dyDescent="0.25">
      <c r="A286" t="s">
        <v>1000</v>
      </c>
      <c r="B286" t="str">
        <f t="shared" si="4"/>
        <v>LEN US Equity</v>
      </c>
      <c r="F286" t="s">
        <v>1823</v>
      </c>
      <c r="H286" t="s">
        <v>1823</v>
      </c>
    </row>
    <row r="287" spans="1:8" x14ac:dyDescent="0.25">
      <c r="A287" t="s">
        <v>1193</v>
      </c>
      <c r="B287" t="str">
        <f t="shared" si="4"/>
        <v>LH US Equity</v>
      </c>
      <c r="F287" t="s">
        <v>1824</v>
      </c>
      <c r="H287" t="s">
        <v>1824</v>
      </c>
    </row>
    <row r="288" spans="1:8" x14ac:dyDescent="0.25">
      <c r="A288" t="s">
        <v>1022</v>
      </c>
      <c r="B288" t="str">
        <f t="shared" si="4"/>
        <v>LHX US Equity</v>
      </c>
      <c r="F288" t="s">
        <v>1825</v>
      </c>
      <c r="H288" t="s">
        <v>1825</v>
      </c>
    </row>
    <row r="289" spans="1:8" x14ac:dyDescent="0.25">
      <c r="F289" t="s">
        <v>1826</v>
      </c>
      <c r="H289" t="s">
        <v>1826</v>
      </c>
    </row>
    <row r="290" spans="1:8" x14ac:dyDescent="0.25">
      <c r="A290" t="s">
        <v>846</v>
      </c>
      <c r="B290" t="str">
        <f t="shared" si="4"/>
        <v>LIN US Equity</v>
      </c>
      <c r="F290" t="s">
        <v>1827</v>
      </c>
      <c r="H290" t="s">
        <v>1827</v>
      </c>
    </row>
    <row r="291" spans="1:8" x14ac:dyDescent="0.25">
      <c r="A291" t="s">
        <v>1281</v>
      </c>
      <c r="B291" t="str">
        <f t="shared" si="4"/>
        <v>LKQ US Equity</v>
      </c>
      <c r="F291" t="s">
        <v>1828</v>
      </c>
      <c r="H291" t="s">
        <v>1828</v>
      </c>
    </row>
    <row r="292" spans="1:8" x14ac:dyDescent="0.25">
      <c r="A292" t="s">
        <v>820</v>
      </c>
      <c r="B292" t="str">
        <f t="shared" si="4"/>
        <v>LLY US Equity</v>
      </c>
      <c r="F292" t="s">
        <v>1829</v>
      </c>
      <c r="H292" t="s">
        <v>1829</v>
      </c>
    </row>
    <row r="293" spans="1:8" x14ac:dyDescent="0.25">
      <c r="A293" t="s">
        <v>881</v>
      </c>
      <c r="B293" t="str">
        <f t="shared" si="4"/>
        <v>LMT US Equity</v>
      </c>
      <c r="F293" t="s">
        <v>1830</v>
      </c>
      <c r="H293" t="s">
        <v>1830</v>
      </c>
    </row>
    <row r="294" spans="1:8" x14ac:dyDescent="0.25">
      <c r="A294" t="s">
        <v>1232</v>
      </c>
      <c r="B294" t="str">
        <f t="shared" si="4"/>
        <v>LNT US Equity</v>
      </c>
      <c r="F294" t="s">
        <v>1831</v>
      </c>
      <c r="H294" t="s">
        <v>1831</v>
      </c>
    </row>
    <row r="295" spans="1:8" x14ac:dyDescent="0.25">
      <c r="A295" t="s">
        <v>879</v>
      </c>
      <c r="B295" t="str">
        <f t="shared" si="4"/>
        <v>LOW US Equity</v>
      </c>
      <c r="F295" t="s">
        <v>1832</v>
      </c>
      <c r="H295" t="s">
        <v>1832</v>
      </c>
    </row>
    <row r="296" spans="1:8" x14ac:dyDescent="0.25">
      <c r="A296" t="s">
        <v>915</v>
      </c>
      <c r="B296" t="str">
        <f t="shared" si="4"/>
        <v>LRCX US Equity</v>
      </c>
      <c r="F296" t="s">
        <v>1833</v>
      </c>
      <c r="H296" t="s">
        <v>1833</v>
      </c>
    </row>
    <row r="297" spans="1:8" x14ac:dyDescent="0.25">
      <c r="A297" t="s">
        <v>1079</v>
      </c>
      <c r="B297" t="str">
        <f t="shared" si="4"/>
        <v>LULU US Equity</v>
      </c>
      <c r="F297" t="s">
        <v>1834</v>
      </c>
      <c r="H297" t="s">
        <v>1834</v>
      </c>
    </row>
    <row r="298" spans="1:8" x14ac:dyDescent="0.25">
      <c r="A298" t="s">
        <v>1213</v>
      </c>
      <c r="B298" t="str">
        <f t="shared" si="4"/>
        <v>LUV US Equity</v>
      </c>
      <c r="F298" t="s">
        <v>1835</v>
      </c>
      <c r="H298" t="s">
        <v>1835</v>
      </c>
    </row>
    <row r="299" spans="1:8" x14ac:dyDescent="0.25">
      <c r="A299" t="s">
        <v>1098</v>
      </c>
      <c r="B299" t="str">
        <f t="shared" si="4"/>
        <v>LVS US Equity</v>
      </c>
      <c r="F299" t="s">
        <v>1836</v>
      </c>
      <c r="H299" t="s">
        <v>1836</v>
      </c>
    </row>
    <row r="300" spans="1:8" x14ac:dyDescent="0.25">
      <c r="A300" t="s">
        <v>1297</v>
      </c>
      <c r="B300" t="str">
        <f t="shared" si="4"/>
        <v>LW US Equity</v>
      </c>
      <c r="F300" t="s">
        <v>1837</v>
      </c>
      <c r="H300" t="s">
        <v>1837</v>
      </c>
    </row>
    <row r="301" spans="1:8" x14ac:dyDescent="0.25">
      <c r="A301" t="s">
        <v>1091</v>
      </c>
      <c r="B301" t="str">
        <f t="shared" si="4"/>
        <v>LYB US Equity</v>
      </c>
      <c r="F301" t="s">
        <v>1838</v>
      </c>
      <c r="H301" t="s">
        <v>1838</v>
      </c>
    </row>
    <row r="302" spans="1:8" x14ac:dyDescent="0.25">
      <c r="A302" t="s">
        <v>1146</v>
      </c>
      <c r="B302" t="str">
        <f t="shared" si="4"/>
        <v>LYV US Equity</v>
      </c>
      <c r="F302" t="s">
        <v>1839</v>
      </c>
      <c r="H302" t="s">
        <v>1839</v>
      </c>
    </row>
    <row r="303" spans="1:8" x14ac:dyDescent="0.25">
      <c r="A303" t="s">
        <v>828</v>
      </c>
      <c r="B303" t="str">
        <f t="shared" si="4"/>
        <v>MA US Equity</v>
      </c>
      <c r="F303" t="s">
        <v>1840</v>
      </c>
      <c r="H303" t="s">
        <v>1840</v>
      </c>
    </row>
    <row r="304" spans="1:8" x14ac:dyDescent="0.25">
      <c r="A304" t="s">
        <v>1184</v>
      </c>
      <c r="B304" t="str">
        <f t="shared" si="4"/>
        <v>MAA US Equity</v>
      </c>
      <c r="F304" t="s">
        <v>1841</v>
      </c>
      <c r="H304" t="s">
        <v>1841</v>
      </c>
    </row>
    <row r="305" spans="1:8" x14ac:dyDescent="0.25">
      <c r="A305" t="s">
        <v>958</v>
      </c>
      <c r="B305" t="str">
        <f t="shared" si="4"/>
        <v>MAR US Equity</v>
      </c>
      <c r="F305" t="s">
        <v>1842</v>
      </c>
      <c r="H305" t="s">
        <v>1842</v>
      </c>
    </row>
    <row r="306" spans="1:8" x14ac:dyDescent="0.25">
      <c r="A306" t="s">
        <v>1207</v>
      </c>
      <c r="B306" t="str">
        <f t="shared" si="4"/>
        <v>MAS US Equity</v>
      </c>
      <c r="F306" t="s">
        <v>1843</v>
      </c>
      <c r="H306" t="s">
        <v>1843</v>
      </c>
    </row>
    <row r="307" spans="1:8" x14ac:dyDescent="0.25">
      <c r="A307" t="s">
        <v>848</v>
      </c>
      <c r="B307" t="str">
        <f t="shared" si="4"/>
        <v>MCD US Equity</v>
      </c>
      <c r="F307" t="s">
        <v>1844</v>
      </c>
      <c r="H307" t="s">
        <v>1844</v>
      </c>
    </row>
    <row r="308" spans="1:8" x14ac:dyDescent="0.25">
      <c r="A308" t="s">
        <v>1033</v>
      </c>
      <c r="B308" t="str">
        <f t="shared" si="4"/>
        <v>MCHP US Equity</v>
      </c>
      <c r="F308" t="s">
        <v>1845</v>
      </c>
      <c r="H308" t="s">
        <v>1845</v>
      </c>
    </row>
    <row r="309" spans="1:8" x14ac:dyDescent="0.25">
      <c r="A309" t="s">
        <v>956</v>
      </c>
      <c r="B309" t="str">
        <f t="shared" si="4"/>
        <v>MCK US Equity</v>
      </c>
      <c r="F309" t="s">
        <v>1846</v>
      </c>
      <c r="H309" t="s">
        <v>1846</v>
      </c>
    </row>
    <row r="310" spans="1:8" x14ac:dyDescent="0.25">
      <c r="A310" t="s">
        <v>923</v>
      </c>
      <c r="B310" t="str">
        <f t="shared" si="4"/>
        <v>MCO US Equity</v>
      </c>
      <c r="F310" t="s">
        <v>1847</v>
      </c>
      <c r="H310" t="s">
        <v>1847</v>
      </c>
    </row>
    <row r="311" spans="1:8" x14ac:dyDescent="0.25">
      <c r="A311" t="s">
        <v>914</v>
      </c>
      <c r="B311" t="str">
        <f t="shared" si="4"/>
        <v>MDLZ US Equity</v>
      </c>
      <c r="F311" t="s">
        <v>1848</v>
      </c>
      <c r="H311" t="s">
        <v>1848</v>
      </c>
    </row>
    <row r="312" spans="1:8" x14ac:dyDescent="0.25">
      <c r="A312" t="s">
        <v>895</v>
      </c>
      <c r="B312" t="str">
        <f t="shared" si="4"/>
        <v>MDT US Equity</v>
      </c>
      <c r="F312" t="s">
        <v>1849</v>
      </c>
      <c r="H312" t="s">
        <v>1849</v>
      </c>
    </row>
    <row r="313" spans="1:8" x14ac:dyDescent="0.25">
      <c r="A313" t="s">
        <v>988</v>
      </c>
      <c r="B313" t="str">
        <f t="shared" si="4"/>
        <v>MET US Equity</v>
      </c>
      <c r="F313" t="s">
        <v>1850</v>
      </c>
      <c r="H313" t="s">
        <v>1850</v>
      </c>
    </row>
    <row r="314" spans="1:8" x14ac:dyDescent="0.25">
      <c r="A314" t="s">
        <v>818</v>
      </c>
      <c r="B314" t="str">
        <f t="shared" si="4"/>
        <v>META US Equity</v>
      </c>
      <c r="F314" t="s">
        <v>1851</v>
      </c>
      <c r="H314" t="s">
        <v>1851</v>
      </c>
    </row>
    <row r="315" spans="1:8" x14ac:dyDescent="0.25">
      <c r="A315" t="s">
        <v>1278</v>
      </c>
      <c r="B315" t="str">
        <f t="shared" si="4"/>
        <v>MGM US Equity</v>
      </c>
      <c r="F315" t="s">
        <v>1852</v>
      </c>
      <c r="H315" t="s">
        <v>1852</v>
      </c>
    </row>
    <row r="316" spans="1:8" x14ac:dyDescent="0.25">
      <c r="A316" t="s">
        <v>1289</v>
      </c>
      <c r="B316" t="str">
        <f t="shared" si="4"/>
        <v>MHK US Equity</v>
      </c>
      <c r="F316" t="s">
        <v>1853</v>
      </c>
      <c r="H316" t="s">
        <v>1853</v>
      </c>
    </row>
    <row r="317" spans="1:8" x14ac:dyDescent="0.25">
      <c r="A317" t="s">
        <v>1148</v>
      </c>
      <c r="B317" t="str">
        <f t="shared" si="4"/>
        <v>MKC US Equity</v>
      </c>
      <c r="F317" t="s">
        <v>1854</v>
      </c>
      <c r="H317" t="s">
        <v>1854</v>
      </c>
    </row>
    <row r="318" spans="1:8" x14ac:dyDescent="0.25">
      <c r="A318" t="s">
        <v>1293</v>
      </c>
      <c r="B318" t="str">
        <f t="shared" si="4"/>
        <v>MKTX US Equity</v>
      </c>
      <c r="F318" t="s">
        <v>1855</v>
      </c>
      <c r="H318" t="s">
        <v>1855</v>
      </c>
    </row>
    <row r="319" spans="1:8" x14ac:dyDescent="0.25">
      <c r="A319" t="s">
        <v>1083</v>
      </c>
      <c r="B319" t="str">
        <f t="shared" si="4"/>
        <v>MLM US Equity</v>
      </c>
      <c r="F319" t="s">
        <v>1856</v>
      </c>
      <c r="H319" t="s">
        <v>1856</v>
      </c>
    </row>
    <row r="320" spans="1:8" x14ac:dyDescent="0.25">
      <c r="A320" t="s">
        <v>900</v>
      </c>
      <c r="B320" t="str">
        <f t="shared" si="4"/>
        <v>MMC US Equity</v>
      </c>
      <c r="F320" t="s">
        <v>1857</v>
      </c>
      <c r="H320" t="s">
        <v>1857</v>
      </c>
    </row>
    <row r="321" spans="1:8" x14ac:dyDescent="0.25">
      <c r="A321" t="s">
        <v>945</v>
      </c>
      <c r="B321" t="str">
        <f t="shared" si="4"/>
        <v>MMM US Equity</v>
      </c>
      <c r="F321" t="s">
        <v>1858</v>
      </c>
      <c r="H321" t="s">
        <v>1858</v>
      </c>
    </row>
    <row r="322" spans="1:8" x14ac:dyDescent="0.25">
      <c r="A322" t="s">
        <v>1002</v>
      </c>
      <c r="B322" t="str">
        <f t="shared" si="4"/>
        <v>MNST US Equity</v>
      </c>
      <c r="F322" t="s">
        <v>1859</v>
      </c>
      <c r="H322" t="s">
        <v>1859</v>
      </c>
    </row>
    <row r="323" spans="1:8" x14ac:dyDescent="0.25">
      <c r="A323" t="s">
        <v>922</v>
      </c>
      <c r="B323" t="str">
        <f t="shared" si="4"/>
        <v>MO US Equity</v>
      </c>
      <c r="F323" t="s">
        <v>1860</v>
      </c>
      <c r="H323" t="s">
        <v>1860</v>
      </c>
    </row>
    <row r="324" spans="1:8" x14ac:dyDescent="0.25">
      <c r="A324" t="s">
        <v>1170</v>
      </c>
      <c r="B324" t="str">
        <f t="shared" si="4"/>
        <v>MOH US Equity</v>
      </c>
      <c r="F324" t="s">
        <v>1861</v>
      </c>
      <c r="H324" t="s">
        <v>1861</v>
      </c>
    </row>
    <row r="325" spans="1:8" x14ac:dyDescent="0.25">
      <c r="A325" t="s">
        <v>1306</v>
      </c>
      <c r="B325" t="str">
        <f t="shared" si="4"/>
        <v>MOS US Equity</v>
      </c>
      <c r="F325" t="s">
        <v>1862</v>
      </c>
      <c r="H325" t="s">
        <v>1862</v>
      </c>
    </row>
    <row r="326" spans="1:8" x14ac:dyDescent="0.25">
      <c r="A326" t="s">
        <v>981</v>
      </c>
      <c r="B326" t="str">
        <f t="shared" si="4"/>
        <v>MPC US Equity</v>
      </c>
      <c r="F326" t="s">
        <v>1863</v>
      </c>
      <c r="H326" t="s">
        <v>1863</v>
      </c>
    </row>
    <row r="327" spans="1:8" x14ac:dyDescent="0.25">
      <c r="A327" t="s">
        <v>1019</v>
      </c>
      <c r="B327" t="str">
        <f t="shared" si="4"/>
        <v>MPWR US Equity</v>
      </c>
      <c r="F327" t="s">
        <v>1864</v>
      </c>
      <c r="H327" t="s">
        <v>1864</v>
      </c>
    </row>
    <row r="328" spans="1:8" x14ac:dyDescent="0.25">
      <c r="A328" t="s">
        <v>838</v>
      </c>
      <c r="B328" t="str">
        <f t="shared" ref="B328:B392" si="5">A328&amp;" Equity"</f>
        <v>MRK US Equity</v>
      </c>
      <c r="F328" t="s">
        <v>1865</v>
      </c>
      <c r="H328" t="s">
        <v>1865</v>
      </c>
    </row>
    <row r="329" spans="1:8" x14ac:dyDescent="0.25">
      <c r="A329" t="s">
        <v>1122</v>
      </c>
      <c r="B329" t="str">
        <f t="shared" si="5"/>
        <v>MRNA US Equity</v>
      </c>
      <c r="F329" t="s">
        <v>1866</v>
      </c>
      <c r="H329" t="s">
        <v>1866</v>
      </c>
    </row>
    <row r="330" spans="1:8" x14ac:dyDescent="0.25">
      <c r="A330" t="s">
        <v>1245</v>
      </c>
      <c r="B330" t="str">
        <f t="shared" si="5"/>
        <v>MRO US Equity</v>
      </c>
    </row>
    <row r="331" spans="1:8" x14ac:dyDescent="0.25">
      <c r="A331" t="s">
        <v>870</v>
      </c>
      <c r="B331" t="str">
        <f t="shared" si="5"/>
        <v>MS US Equity</v>
      </c>
      <c r="F331" t="s">
        <v>1867</v>
      </c>
      <c r="H331" t="s">
        <v>1867</v>
      </c>
    </row>
    <row r="332" spans="1:8" x14ac:dyDescent="0.25">
      <c r="A332" t="s">
        <v>1021</v>
      </c>
      <c r="B332" t="str">
        <f t="shared" si="5"/>
        <v>MSCI US Equity</v>
      </c>
      <c r="F332" t="s">
        <v>1868</v>
      </c>
      <c r="H332" t="s">
        <v>1868</v>
      </c>
    </row>
    <row r="333" spans="1:8" x14ac:dyDescent="0.25">
      <c r="A333" t="s">
        <v>813</v>
      </c>
      <c r="B333" t="str">
        <f t="shared" si="5"/>
        <v>MSFT US Equity</v>
      </c>
      <c r="F333" t="s">
        <v>1869</v>
      </c>
      <c r="H333" t="s">
        <v>1869</v>
      </c>
    </row>
    <row r="334" spans="1:8" x14ac:dyDescent="0.25">
      <c r="A334" t="s">
        <v>943</v>
      </c>
      <c r="B334" t="str">
        <f t="shared" si="5"/>
        <v>MSI US Equity</v>
      </c>
      <c r="F334" t="s">
        <v>1870</v>
      </c>
      <c r="H334" t="s">
        <v>1870</v>
      </c>
    </row>
    <row r="335" spans="1:8" x14ac:dyDescent="0.25">
      <c r="A335" t="s">
        <v>1110</v>
      </c>
      <c r="B335" t="str">
        <f t="shared" si="5"/>
        <v>MTB US Equity</v>
      </c>
      <c r="F335" t="s">
        <v>1871</v>
      </c>
      <c r="H335" t="s">
        <v>1871</v>
      </c>
    </row>
    <row r="336" spans="1:8" x14ac:dyDescent="0.25">
      <c r="A336" t="s">
        <v>1299</v>
      </c>
      <c r="B336" t="str">
        <f t="shared" si="5"/>
        <v>MTCH US Equity</v>
      </c>
      <c r="F336" t="s">
        <v>1872</v>
      </c>
      <c r="H336" t="s">
        <v>1872</v>
      </c>
    </row>
    <row r="337" spans="1:8" x14ac:dyDescent="0.25">
      <c r="A337" t="s">
        <v>1096</v>
      </c>
      <c r="B337" t="str">
        <f t="shared" si="5"/>
        <v>MTD US Equity</v>
      </c>
      <c r="F337" t="s">
        <v>1873</v>
      </c>
      <c r="H337" t="s">
        <v>1873</v>
      </c>
    </row>
    <row r="338" spans="1:8" x14ac:dyDescent="0.25">
      <c r="A338" t="s">
        <v>911</v>
      </c>
      <c r="B338" t="str">
        <f t="shared" si="5"/>
        <v>MU US Equity</v>
      </c>
      <c r="F338" t="s">
        <v>1874</v>
      </c>
      <c r="H338" t="s">
        <v>1874</v>
      </c>
    </row>
    <row r="339" spans="1:8" x14ac:dyDescent="0.25">
      <c r="A339" t="s">
        <v>1303</v>
      </c>
      <c r="B339" t="str">
        <f t="shared" si="5"/>
        <v>NCLH US Equity</v>
      </c>
      <c r="F339" t="s">
        <v>1875</v>
      </c>
      <c r="H339" t="s">
        <v>1875</v>
      </c>
    </row>
    <row r="340" spans="1:8" x14ac:dyDescent="0.25">
      <c r="A340" t="s">
        <v>1031</v>
      </c>
      <c r="B340" t="str">
        <f t="shared" si="5"/>
        <v>NDAQ US Equity</v>
      </c>
      <c r="F340" t="s">
        <v>1876</v>
      </c>
      <c r="H340" t="s">
        <v>1876</v>
      </c>
    </row>
    <row r="341" spans="1:8" x14ac:dyDescent="0.25">
      <c r="A341" t="s">
        <v>1246</v>
      </c>
      <c r="B341" t="str">
        <f t="shared" si="5"/>
        <v>NDSN US Equity</v>
      </c>
      <c r="F341" t="s">
        <v>1877</v>
      </c>
      <c r="H341" t="s">
        <v>1877</v>
      </c>
    </row>
    <row r="342" spans="1:8" x14ac:dyDescent="0.25">
      <c r="A342" t="s">
        <v>865</v>
      </c>
      <c r="B342" t="str">
        <f t="shared" si="5"/>
        <v>NEE US Equity</v>
      </c>
      <c r="F342" t="s">
        <v>1878</v>
      </c>
      <c r="H342" t="s">
        <v>1878</v>
      </c>
    </row>
    <row r="343" spans="1:8" x14ac:dyDescent="0.25">
      <c r="A343" t="s">
        <v>967</v>
      </c>
      <c r="B343" t="str">
        <f t="shared" si="5"/>
        <v>NEM US Equity</v>
      </c>
      <c r="F343" t="s">
        <v>1879</v>
      </c>
      <c r="H343" t="s">
        <v>1879</v>
      </c>
    </row>
    <row r="344" spans="1:8" x14ac:dyDescent="0.25">
      <c r="A344" t="s">
        <v>837</v>
      </c>
      <c r="B344" t="str">
        <f t="shared" si="5"/>
        <v>NFLX US Equity</v>
      </c>
      <c r="F344" t="s">
        <v>1880</v>
      </c>
      <c r="H344" t="s">
        <v>1880</v>
      </c>
    </row>
    <row r="345" spans="1:8" x14ac:dyDescent="0.25">
      <c r="A345" t="s">
        <v>1233</v>
      </c>
      <c r="B345" t="str">
        <f t="shared" si="5"/>
        <v>NI US Equity</v>
      </c>
      <c r="F345" t="s">
        <v>1881</v>
      </c>
      <c r="H345" t="s">
        <v>1881</v>
      </c>
    </row>
    <row r="346" spans="1:8" x14ac:dyDescent="0.25">
      <c r="A346" t="s">
        <v>893</v>
      </c>
      <c r="B346" t="str">
        <f t="shared" si="5"/>
        <v>NKE US Equity</v>
      </c>
      <c r="F346" t="s">
        <v>1882</v>
      </c>
      <c r="H346" t="s">
        <v>1882</v>
      </c>
    </row>
    <row r="347" spans="1:8" x14ac:dyDescent="0.25">
      <c r="A347" t="s">
        <v>938</v>
      </c>
      <c r="B347" t="str">
        <f t="shared" si="5"/>
        <v>NOC US Equity</v>
      </c>
      <c r="F347" t="s">
        <v>1883</v>
      </c>
      <c r="H347" t="s">
        <v>1883</v>
      </c>
    </row>
    <row r="348" spans="1:8" x14ac:dyDescent="0.25">
      <c r="A348" t="s">
        <v>861</v>
      </c>
      <c r="B348" t="str">
        <f t="shared" si="5"/>
        <v>NOW US Equity</v>
      </c>
      <c r="F348" t="s">
        <v>1884</v>
      </c>
      <c r="H348" t="s">
        <v>1884</v>
      </c>
    </row>
    <row r="349" spans="1:8" x14ac:dyDescent="0.25">
      <c r="A349" t="s">
        <v>1218</v>
      </c>
      <c r="B349" t="str">
        <f t="shared" si="5"/>
        <v>NRG US Equity</v>
      </c>
      <c r="F349" t="s">
        <v>1885</v>
      </c>
      <c r="H349" t="s">
        <v>1885</v>
      </c>
    </row>
    <row r="350" spans="1:8" x14ac:dyDescent="0.25">
      <c r="A350" t="s">
        <v>978</v>
      </c>
      <c r="B350" t="str">
        <f t="shared" si="5"/>
        <v>NSC US Equity</v>
      </c>
      <c r="F350" t="s">
        <v>1886</v>
      </c>
      <c r="H350" t="s">
        <v>1886</v>
      </c>
    </row>
    <row r="351" spans="1:8" x14ac:dyDescent="0.25">
      <c r="A351" t="s">
        <v>1140</v>
      </c>
      <c r="B351" t="str">
        <f t="shared" si="5"/>
        <v>NTAP US Equity</v>
      </c>
      <c r="F351" t="s">
        <v>1887</v>
      </c>
      <c r="H351" t="s">
        <v>1887</v>
      </c>
    </row>
    <row r="352" spans="1:8" x14ac:dyDescent="0.25">
      <c r="A352" t="s">
        <v>1201</v>
      </c>
      <c r="B352" t="str">
        <f t="shared" si="5"/>
        <v>NTRS US Equity</v>
      </c>
      <c r="F352" t="s">
        <v>1888</v>
      </c>
      <c r="H352" t="s">
        <v>1888</v>
      </c>
    </row>
    <row r="353" spans="1:8" x14ac:dyDescent="0.25">
      <c r="A353" t="s">
        <v>1071</v>
      </c>
      <c r="B353" t="str">
        <f t="shared" si="5"/>
        <v>NUE US Equity</v>
      </c>
      <c r="F353" t="s">
        <v>1889</v>
      </c>
      <c r="H353" t="s">
        <v>1889</v>
      </c>
    </row>
    <row r="354" spans="1:8" x14ac:dyDescent="0.25">
      <c r="A354" t="s">
        <v>814</v>
      </c>
      <c r="B354" t="str">
        <f t="shared" si="5"/>
        <v>NVDA US Equity</v>
      </c>
      <c r="F354" t="s">
        <v>1890</v>
      </c>
      <c r="H354" t="s">
        <v>1890</v>
      </c>
    </row>
    <row r="355" spans="1:8" x14ac:dyDescent="0.25">
      <c r="A355" t="s">
        <v>1106</v>
      </c>
      <c r="B355" t="str">
        <f t="shared" si="5"/>
        <v>NVR US Equity</v>
      </c>
      <c r="F355" t="s">
        <v>1891</v>
      </c>
      <c r="H355" t="s">
        <v>1891</v>
      </c>
    </row>
    <row r="356" spans="1:8" x14ac:dyDescent="0.25">
      <c r="A356" t="s">
        <v>1237</v>
      </c>
      <c r="B356" t="str">
        <f t="shared" si="5"/>
        <v>NWS US Equity</v>
      </c>
      <c r="F356" t="s">
        <v>1892</v>
      </c>
      <c r="H356" t="s">
        <v>1892</v>
      </c>
    </row>
    <row r="357" spans="1:8" x14ac:dyDescent="0.25">
      <c r="A357" t="s">
        <v>1236</v>
      </c>
      <c r="B357" t="str">
        <f t="shared" si="5"/>
        <v>NWSA US Equity</v>
      </c>
      <c r="F357" t="s">
        <v>1893</v>
      </c>
      <c r="H357" t="s">
        <v>1893</v>
      </c>
    </row>
    <row r="358" spans="1:8" x14ac:dyDescent="0.25">
      <c r="A358" t="s">
        <v>972</v>
      </c>
      <c r="B358" t="str">
        <f t="shared" si="5"/>
        <v>NXPI US Equity</v>
      </c>
      <c r="F358" t="s">
        <v>1894</v>
      </c>
      <c r="H358" t="s">
        <v>1894</v>
      </c>
    </row>
    <row r="359" spans="1:8" x14ac:dyDescent="0.25">
      <c r="A359" t="s">
        <v>982</v>
      </c>
      <c r="B359" t="str">
        <f t="shared" si="5"/>
        <v>O US Equity</v>
      </c>
      <c r="F359" t="s">
        <v>1895</v>
      </c>
      <c r="H359" t="s">
        <v>1895</v>
      </c>
    </row>
    <row r="360" spans="1:8" x14ac:dyDescent="0.25">
      <c r="A360" t="s">
        <v>1037</v>
      </c>
      <c r="B360" t="str">
        <f t="shared" si="5"/>
        <v>ODFL US Equity</v>
      </c>
      <c r="F360" t="s">
        <v>1896</v>
      </c>
      <c r="H360" t="s">
        <v>1896</v>
      </c>
    </row>
    <row r="361" spans="1:8" x14ac:dyDescent="0.25">
      <c r="A361" t="s">
        <v>987</v>
      </c>
      <c r="B361" t="str">
        <f t="shared" si="5"/>
        <v>OKE US Equity</v>
      </c>
      <c r="F361" t="s">
        <v>1897</v>
      </c>
      <c r="H361" t="s">
        <v>1897</v>
      </c>
    </row>
    <row r="362" spans="1:8" x14ac:dyDescent="0.25">
      <c r="A362" t="s">
        <v>1183</v>
      </c>
      <c r="B362" t="str">
        <f t="shared" si="5"/>
        <v>OMC US Equity</v>
      </c>
      <c r="F362" t="s">
        <v>1898</v>
      </c>
      <c r="H362" t="s">
        <v>1898</v>
      </c>
    </row>
    <row r="363" spans="1:8" x14ac:dyDescent="0.25">
      <c r="A363" t="s">
        <v>1087</v>
      </c>
      <c r="B363" t="str">
        <f t="shared" si="5"/>
        <v>ON US Equity</v>
      </c>
      <c r="F363" t="s">
        <v>1899</v>
      </c>
      <c r="H363" t="s">
        <v>1899</v>
      </c>
    </row>
    <row r="364" spans="1:8" x14ac:dyDescent="0.25">
      <c r="A364" t="s">
        <v>829</v>
      </c>
      <c r="B364" t="str">
        <f t="shared" si="5"/>
        <v>ORCL US Equity</v>
      </c>
      <c r="F364" t="s">
        <v>1900</v>
      </c>
      <c r="H364" t="s">
        <v>1900</v>
      </c>
    </row>
    <row r="365" spans="1:8" x14ac:dyDescent="0.25">
      <c r="A365" t="s">
        <v>957</v>
      </c>
      <c r="B365" t="str">
        <f t="shared" si="5"/>
        <v>ORLY US Equity</v>
      </c>
      <c r="F365" t="s">
        <v>1901</v>
      </c>
      <c r="H365" t="s">
        <v>1901</v>
      </c>
    </row>
    <row r="366" spans="1:8" x14ac:dyDescent="0.25">
      <c r="A366" t="s">
        <v>1058</v>
      </c>
      <c r="B366" t="str">
        <f t="shared" si="5"/>
        <v>OTIS US Equity</v>
      </c>
      <c r="F366" t="s">
        <v>1902</v>
      </c>
      <c r="H366" t="s">
        <v>1902</v>
      </c>
    </row>
    <row r="367" spans="1:8" x14ac:dyDescent="0.25">
      <c r="A367" t="s">
        <v>1014</v>
      </c>
      <c r="B367" t="str">
        <f t="shared" si="5"/>
        <v>OXY US Equity</v>
      </c>
      <c r="F367" t="s">
        <v>1903</v>
      </c>
      <c r="H367" t="s">
        <v>1903</v>
      </c>
    </row>
    <row r="368" spans="1:8" x14ac:dyDescent="0.25">
      <c r="A368" t="s">
        <v>899</v>
      </c>
      <c r="B368" t="str">
        <f t="shared" si="5"/>
        <v>PANW US Equity</v>
      </c>
      <c r="F368" t="s">
        <v>1904</v>
      </c>
      <c r="H368" t="s">
        <v>1904</v>
      </c>
    </row>
    <row r="369" spans="1:8" x14ac:dyDescent="0.25">
      <c r="A369" t="s">
        <v>1309</v>
      </c>
      <c r="B369" t="str">
        <f t="shared" si="5"/>
        <v>PARA US Equity</v>
      </c>
      <c r="F369" t="s">
        <v>1905</v>
      </c>
      <c r="H369" t="s">
        <v>1905</v>
      </c>
    </row>
    <row r="370" spans="1:8" x14ac:dyDescent="0.25">
      <c r="A370" t="s">
        <v>1292</v>
      </c>
      <c r="B370" t="str">
        <f t="shared" si="5"/>
        <v>PAYC US Equity</v>
      </c>
      <c r="F370" t="s">
        <v>1906</v>
      </c>
      <c r="H370" t="s">
        <v>1906</v>
      </c>
    </row>
    <row r="371" spans="1:8" x14ac:dyDescent="0.25">
      <c r="A371" t="s">
        <v>1005</v>
      </c>
      <c r="B371" t="str">
        <f t="shared" si="5"/>
        <v>PAYX US Equity</v>
      </c>
      <c r="F371" t="s">
        <v>1907</v>
      </c>
      <c r="H371" t="s">
        <v>1907</v>
      </c>
    </row>
    <row r="372" spans="1:8" x14ac:dyDescent="0.25">
      <c r="A372" t="s">
        <v>1001</v>
      </c>
      <c r="B372" t="str">
        <f t="shared" si="5"/>
        <v>PCAR US Equity</v>
      </c>
      <c r="F372" t="s">
        <v>1908</v>
      </c>
      <c r="H372" t="s">
        <v>1908</v>
      </c>
    </row>
    <row r="373" spans="1:8" x14ac:dyDescent="0.25">
      <c r="A373" t="s">
        <v>1029</v>
      </c>
      <c r="B373" t="str">
        <f t="shared" si="5"/>
        <v>PCG US Equity</v>
      </c>
      <c r="F373" t="s">
        <v>1909</v>
      </c>
      <c r="H373" t="s">
        <v>1909</v>
      </c>
    </row>
    <row r="374" spans="1:8" x14ac:dyDescent="0.25">
      <c r="A374" t="s">
        <v>1032</v>
      </c>
      <c r="B374" t="str">
        <f t="shared" si="5"/>
        <v>PEG US Equity</v>
      </c>
      <c r="F374" t="s">
        <v>1910</v>
      </c>
      <c r="H374" t="s">
        <v>1910</v>
      </c>
    </row>
    <row r="375" spans="1:8" x14ac:dyDescent="0.25">
      <c r="A375" t="s">
        <v>841</v>
      </c>
      <c r="B375" t="str">
        <f t="shared" si="5"/>
        <v>PEP US Equity</v>
      </c>
      <c r="F375" t="s">
        <v>1911</v>
      </c>
      <c r="H375" t="s">
        <v>1911</v>
      </c>
    </row>
    <row r="376" spans="1:8" x14ac:dyDescent="0.25">
      <c r="A376" t="s">
        <v>868</v>
      </c>
      <c r="B376" t="str">
        <f t="shared" si="5"/>
        <v>PFE US Equity</v>
      </c>
      <c r="F376" t="s">
        <v>1912</v>
      </c>
      <c r="H376" t="s">
        <v>1912</v>
      </c>
    </row>
    <row r="377" spans="1:8" x14ac:dyDescent="0.25">
      <c r="A377" t="s">
        <v>1190</v>
      </c>
      <c r="B377" t="str">
        <f t="shared" si="5"/>
        <v>PFG US Equity</v>
      </c>
      <c r="F377" t="s">
        <v>1913</v>
      </c>
      <c r="H377" t="s">
        <v>1913</v>
      </c>
    </row>
    <row r="378" spans="1:8" x14ac:dyDescent="0.25">
      <c r="A378" t="s">
        <v>830</v>
      </c>
      <c r="B378" t="str">
        <f t="shared" si="5"/>
        <v>PG US Equity</v>
      </c>
      <c r="F378" t="s">
        <v>1914</v>
      </c>
      <c r="H378" t="s">
        <v>1914</v>
      </c>
    </row>
    <row r="379" spans="1:8" x14ac:dyDescent="0.25">
      <c r="A379" t="s">
        <v>878</v>
      </c>
      <c r="B379" t="str">
        <f t="shared" si="5"/>
        <v>PGR US Equity</v>
      </c>
      <c r="F379" t="s">
        <v>1915</v>
      </c>
      <c r="H379" t="s">
        <v>1915</v>
      </c>
    </row>
    <row r="380" spans="1:8" x14ac:dyDescent="0.25">
      <c r="A380" t="s">
        <v>937</v>
      </c>
      <c r="B380" t="str">
        <f t="shared" si="5"/>
        <v>PH US Equity</v>
      </c>
      <c r="F380" t="s">
        <v>1916</v>
      </c>
      <c r="H380" t="s">
        <v>1916</v>
      </c>
    </row>
    <row r="381" spans="1:8" x14ac:dyDescent="0.25">
      <c r="A381" t="s">
        <v>1103</v>
      </c>
      <c r="B381" t="str">
        <f t="shared" si="5"/>
        <v>PHM US Equity</v>
      </c>
      <c r="F381" t="s">
        <v>1917</v>
      </c>
      <c r="H381" t="s">
        <v>1917</v>
      </c>
    </row>
    <row r="382" spans="1:8" x14ac:dyDescent="0.25">
      <c r="A382" t="s">
        <v>1188</v>
      </c>
      <c r="B382" t="str">
        <f t="shared" si="5"/>
        <v>PKG US Equity</v>
      </c>
      <c r="F382" t="s">
        <v>1918</v>
      </c>
      <c r="H382" t="s">
        <v>1918</v>
      </c>
    </row>
    <row r="383" spans="1:8" x14ac:dyDescent="0.25">
      <c r="A383" t="s">
        <v>891</v>
      </c>
      <c r="B383" t="str">
        <f t="shared" si="5"/>
        <v>PLD US Equity</v>
      </c>
      <c r="F383" t="s">
        <v>1919</v>
      </c>
      <c r="H383" t="s">
        <v>1919</v>
      </c>
    </row>
    <row r="384" spans="1:8" x14ac:dyDescent="0.25">
      <c r="F384" t="s">
        <v>1920</v>
      </c>
      <c r="H384" t="s">
        <v>1920</v>
      </c>
    </row>
    <row r="385" spans="1:8" x14ac:dyDescent="0.25">
      <c r="A385" t="s">
        <v>853</v>
      </c>
      <c r="B385" t="str">
        <f t="shared" si="5"/>
        <v>PM US Equity</v>
      </c>
      <c r="F385" t="s">
        <v>1921</v>
      </c>
      <c r="H385" t="s">
        <v>1921</v>
      </c>
    </row>
    <row r="386" spans="1:8" x14ac:dyDescent="0.25">
      <c r="A386" t="s">
        <v>949</v>
      </c>
      <c r="B386" t="str">
        <f t="shared" si="5"/>
        <v>PNC US Equity</v>
      </c>
      <c r="F386" t="s">
        <v>1922</v>
      </c>
      <c r="H386" t="s">
        <v>1922</v>
      </c>
    </row>
    <row r="387" spans="1:8" x14ac:dyDescent="0.25">
      <c r="A387" t="s">
        <v>1235</v>
      </c>
      <c r="B387" t="str">
        <f t="shared" si="5"/>
        <v>PNR US Equity</v>
      </c>
      <c r="F387" t="s">
        <v>1923</v>
      </c>
      <c r="H387" t="s">
        <v>1923</v>
      </c>
    </row>
    <row r="388" spans="1:8" x14ac:dyDescent="0.25">
      <c r="A388" t="s">
        <v>1283</v>
      </c>
      <c r="B388" t="str">
        <f t="shared" si="5"/>
        <v>PNW US Equity</v>
      </c>
      <c r="F388" t="s">
        <v>1924</v>
      </c>
      <c r="H388" t="s">
        <v>1924</v>
      </c>
    </row>
    <row r="389" spans="1:8" x14ac:dyDescent="0.25">
      <c r="A389" t="s">
        <v>1222</v>
      </c>
      <c r="B389" t="str">
        <f t="shared" si="5"/>
        <v>PODD US Equity</v>
      </c>
      <c r="F389" t="s">
        <v>1925</v>
      </c>
      <c r="H389" t="s">
        <v>1925</v>
      </c>
    </row>
    <row r="390" spans="1:8" x14ac:dyDescent="0.25">
      <c r="A390" t="s">
        <v>1255</v>
      </c>
      <c r="B390" t="str">
        <f t="shared" si="5"/>
        <v>POOL US Equity</v>
      </c>
      <c r="F390" t="s">
        <v>1926</v>
      </c>
      <c r="H390" t="s">
        <v>1926</v>
      </c>
    </row>
    <row r="391" spans="1:8" x14ac:dyDescent="0.25">
      <c r="A391" t="s">
        <v>1093</v>
      </c>
      <c r="B391" t="str">
        <f t="shared" si="5"/>
        <v>PPG US Equity</v>
      </c>
      <c r="F391" t="s">
        <v>1927</v>
      </c>
      <c r="H391" t="s">
        <v>1927</v>
      </c>
    </row>
    <row r="392" spans="1:8" x14ac:dyDescent="0.25">
      <c r="A392" t="s">
        <v>1141</v>
      </c>
      <c r="B392" t="str">
        <f t="shared" si="5"/>
        <v>PPL US Equity</v>
      </c>
      <c r="F392" t="s">
        <v>1928</v>
      </c>
      <c r="H392" t="s">
        <v>1928</v>
      </c>
    </row>
    <row r="393" spans="1:8" x14ac:dyDescent="0.25">
      <c r="A393" t="s">
        <v>1034</v>
      </c>
      <c r="B393" t="str">
        <f t="shared" ref="B393:B457" si="6">A393&amp;" Equity"</f>
        <v>PRU US Equity</v>
      </c>
      <c r="F393" t="s">
        <v>1929</v>
      </c>
      <c r="H393" t="s">
        <v>1929</v>
      </c>
    </row>
    <row r="394" spans="1:8" x14ac:dyDescent="0.25">
      <c r="A394" t="s">
        <v>965</v>
      </c>
      <c r="B394" t="str">
        <f t="shared" si="6"/>
        <v>PSA US Equity</v>
      </c>
      <c r="F394" t="s">
        <v>1930</v>
      </c>
      <c r="H394" t="s">
        <v>1930</v>
      </c>
    </row>
    <row r="395" spans="1:8" x14ac:dyDescent="0.25">
      <c r="A395" t="s">
        <v>992</v>
      </c>
      <c r="B395" t="str">
        <f t="shared" si="6"/>
        <v>PSX US Equity</v>
      </c>
      <c r="F395" t="s">
        <v>1931</v>
      </c>
      <c r="H395" t="s">
        <v>1931</v>
      </c>
    </row>
    <row r="396" spans="1:8" x14ac:dyDescent="0.25">
      <c r="A396" t="s">
        <v>1175</v>
      </c>
      <c r="B396" t="str">
        <f t="shared" si="6"/>
        <v>PTC US Equity</v>
      </c>
      <c r="F396" t="s">
        <v>1932</v>
      </c>
      <c r="H396" t="s">
        <v>1932</v>
      </c>
    </row>
    <row r="397" spans="1:8" x14ac:dyDescent="0.25">
      <c r="A397" t="s">
        <v>1044</v>
      </c>
      <c r="B397" t="str">
        <f t="shared" si="6"/>
        <v>PWR US Equity</v>
      </c>
      <c r="F397" t="s">
        <v>1933</v>
      </c>
      <c r="H397" t="s">
        <v>1933</v>
      </c>
    </row>
    <row r="398" spans="1:8" x14ac:dyDescent="0.25">
      <c r="A398" t="s">
        <v>947</v>
      </c>
      <c r="B398" t="str">
        <f t="shared" si="6"/>
        <v>PYPL US Equity</v>
      </c>
      <c r="F398" t="s">
        <v>1934</v>
      </c>
      <c r="H398" t="s">
        <v>1934</v>
      </c>
    </row>
    <row r="399" spans="1:8" x14ac:dyDescent="0.25">
      <c r="A399" t="s">
        <v>856</v>
      </c>
      <c r="B399" t="str">
        <f t="shared" si="6"/>
        <v>QCOM US Equity</v>
      </c>
      <c r="F399" t="s">
        <v>1935</v>
      </c>
      <c r="H399" t="s">
        <v>1935</v>
      </c>
    </row>
    <row r="400" spans="1:8" x14ac:dyDescent="0.25">
      <c r="A400" t="s">
        <v>1287</v>
      </c>
      <c r="B400" t="str">
        <f t="shared" si="6"/>
        <v>QRVO US Equity</v>
      </c>
    </row>
    <row r="401" spans="1:8" x14ac:dyDescent="0.25">
      <c r="A401" t="s">
        <v>1025</v>
      </c>
      <c r="B401" t="str">
        <f t="shared" si="6"/>
        <v>RCL US Equity</v>
      </c>
      <c r="F401" t="s">
        <v>1936</v>
      </c>
      <c r="H401" t="s">
        <v>1936</v>
      </c>
    </row>
    <row r="402" spans="1:8" x14ac:dyDescent="0.25">
      <c r="A402" t="s">
        <v>1250</v>
      </c>
      <c r="B402" t="str">
        <f t="shared" si="6"/>
        <v>REG US Equity</v>
      </c>
      <c r="F402" t="s">
        <v>1937</v>
      </c>
      <c r="H402" t="s">
        <v>1937</v>
      </c>
    </row>
    <row r="403" spans="1:8" x14ac:dyDescent="0.25">
      <c r="A403" t="s">
        <v>887</v>
      </c>
      <c r="B403" t="str">
        <f t="shared" si="6"/>
        <v>REGN US Equity</v>
      </c>
      <c r="F403" t="s">
        <v>1938</v>
      </c>
      <c r="H403" t="s">
        <v>1938</v>
      </c>
    </row>
    <row r="404" spans="1:8" x14ac:dyDescent="0.25">
      <c r="A404" t="s">
        <v>1179</v>
      </c>
      <c r="B404" t="str">
        <f t="shared" si="6"/>
        <v>RF US Equity</v>
      </c>
      <c r="F404" t="s">
        <v>1939</v>
      </c>
      <c r="H404" t="s">
        <v>1939</v>
      </c>
    </row>
    <row r="405" spans="1:8" x14ac:dyDescent="0.25">
      <c r="A405" t="s">
        <v>1138</v>
      </c>
      <c r="B405" t="str">
        <f t="shared" si="6"/>
        <v>RJF US Equity</v>
      </c>
      <c r="F405" t="s">
        <v>1940</v>
      </c>
      <c r="H405" t="s">
        <v>1940</v>
      </c>
    </row>
    <row r="406" spans="1:8" x14ac:dyDescent="0.25">
      <c r="A406" t="s">
        <v>1279</v>
      </c>
      <c r="B406" t="str">
        <f t="shared" si="6"/>
        <v>RL US Equity</v>
      </c>
      <c r="F406" t="s">
        <v>1941</v>
      </c>
      <c r="H406" t="s">
        <v>1941</v>
      </c>
    </row>
    <row r="407" spans="1:8" x14ac:dyDescent="0.25">
      <c r="A407" t="s">
        <v>1063</v>
      </c>
      <c r="B407" t="str">
        <f t="shared" si="6"/>
        <v>RMD US Equity</v>
      </c>
      <c r="F407" t="s">
        <v>1942</v>
      </c>
      <c r="H407" t="s">
        <v>1942</v>
      </c>
    </row>
    <row r="408" spans="1:8" x14ac:dyDescent="0.25">
      <c r="A408" t="s">
        <v>1092</v>
      </c>
      <c r="B408" t="str">
        <f t="shared" si="6"/>
        <v>ROK US Equity</v>
      </c>
      <c r="F408" t="s">
        <v>1943</v>
      </c>
      <c r="H408" t="s">
        <v>1943</v>
      </c>
    </row>
    <row r="409" spans="1:8" x14ac:dyDescent="0.25">
      <c r="A409" t="s">
        <v>1136</v>
      </c>
      <c r="B409" t="str">
        <f t="shared" si="6"/>
        <v>ROL US Equity</v>
      </c>
      <c r="F409" t="s">
        <v>1944</v>
      </c>
      <c r="H409" t="s">
        <v>1944</v>
      </c>
    </row>
    <row r="410" spans="1:8" x14ac:dyDescent="0.25">
      <c r="A410" t="s">
        <v>971</v>
      </c>
      <c r="B410" t="str">
        <f t="shared" si="6"/>
        <v>ROP US Equity</v>
      </c>
      <c r="F410" t="s">
        <v>1945</v>
      </c>
      <c r="H410" t="s">
        <v>1945</v>
      </c>
    </row>
    <row r="411" spans="1:8" x14ac:dyDescent="0.25">
      <c r="A411" t="s">
        <v>996</v>
      </c>
      <c r="B411" t="str">
        <f t="shared" si="6"/>
        <v>ROST US Equity</v>
      </c>
      <c r="F411" t="s">
        <v>1946</v>
      </c>
      <c r="H411" t="s">
        <v>1946</v>
      </c>
    </row>
    <row r="412" spans="1:8" x14ac:dyDescent="0.25">
      <c r="A412" t="s">
        <v>961</v>
      </c>
      <c r="B412" t="str">
        <f t="shared" si="6"/>
        <v>RSG US Equity</v>
      </c>
      <c r="F412" t="s">
        <v>1947</v>
      </c>
      <c r="H412" t="s">
        <v>1947</v>
      </c>
    </row>
    <row r="413" spans="1:8" x14ac:dyDescent="0.25">
      <c r="A413" t="s">
        <v>871</v>
      </c>
      <c r="B413" t="str">
        <f t="shared" si="6"/>
        <v>RTX US Equity</v>
      </c>
      <c r="F413" t="s">
        <v>1948</v>
      </c>
      <c r="H413" t="s">
        <v>1948</v>
      </c>
    </row>
    <row r="414" spans="1:8" x14ac:dyDescent="0.25">
      <c r="A414" t="s">
        <v>1239</v>
      </c>
      <c r="B414" t="str">
        <f t="shared" si="6"/>
        <v>RVTY US Equity</v>
      </c>
      <c r="F414" t="s">
        <v>1949</v>
      </c>
      <c r="H414" t="s">
        <v>1949</v>
      </c>
    </row>
    <row r="415" spans="1:8" x14ac:dyDescent="0.25">
      <c r="A415" t="s">
        <v>1123</v>
      </c>
      <c r="B415" t="str">
        <f t="shared" si="6"/>
        <v>SBAC US Equity</v>
      </c>
      <c r="F415" t="s">
        <v>1950</v>
      </c>
      <c r="H415" t="s">
        <v>1950</v>
      </c>
    </row>
    <row r="416" spans="1:8" x14ac:dyDescent="0.25">
      <c r="A416" t="s">
        <v>902</v>
      </c>
      <c r="B416" t="str">
        <f t="shared" si="6"/>
        <v>SBUX US Equity</v>
      </c>
      <c r="F416" t="s">
        <v>1951</v>
      </c>
      <c r="H416" t="s">
        <v>1951</v>
      </c>
    </row>
    <row r="417" spans="1:8" x14ac:dyDescent="0.25">
      <c r="A417" t="s">
        <v>896</v>
      </c>
      <c r="B417" t="str">
        <f t="shared" si="6"/>
        <v>SCHW US Equity</v>
      </c>
      <c r="F417" t="s">
        <v>1952</v>
      </c>
      <c r="H417" t="s">
        <v>1952</v>
      </c>
    </row>
    <row r="418" spans="1:8" x14ac:dyDescent="0.25">
      <c r="A418" t="s">
        <v>919</v>
      </c>
      <c r="B418" t="str">
        <f t="shared" si="6"/>
        <v>SHW US Equity</v>
      </c>
      <c r="F418" t="s">
        <v>1953</v>
      </c>
      <c r="H418" t="s">
        <v>1953</v>
      </c>
    </row>
    <row r="419" spans="1:8" x14ac:dyDescent="0.25">
      <c r="A419" t="s">
        <v>1259</v>
      </c>
      <c r="B419" t="str">
        <f t="shared" si="6"/>
        <v>SJM US Equity</v>
      </c>
      <c r="F419" t="s">
        <v>1954</v>
      </c>
      <c r="H419" t="s">
        <v>1954</v>
      </c>
    </row>
    <row r="420" spans="1:8" x14ac:dyDescent="0.25">
      <c r="A420" t="s">
        <v>976</v>
      </c>
      <c r="B420" t="str">
        <f t="shared" si="6"/>
        <v>SLB US Equity</v>
      </c>
      <c r="F420" t="s">
        <v>1955</v>
      </c>
      <c r="H420" t="s">
        <v>1955</v>
      </c>
    </row>
    <row r="421" spans="1:8" x14ac:dyDescent="0.25">
      <c r="A421" t="s">
        <v>1119</v>
      </c>
      <c r="B421" t="str">
        <f t="shared" si="6"/>
        <v>SMCI US Equity</v>
      </c>
      <c r="F421" t="s">
        <v>1956</v>
      </c>
      <c r="H421" t="s">
        <v>1956</v>
      </c>
    </row>
    <row r="422" spans="1:8" x14ac:dyDescent="0.25">
      <c r="A422" t="s">
        <v>1244</v>
      </c>
      <c r="B422" t="str">
        <f t="shared" si="6"/>
        <v>SNA US Equity</v>
      </c>
      <c r="F422" t="s">
        <v>1957</v>
      </c>
      <c r="H422" t="s">
        <v>1957</v>
      </c>
    </row>
    <row r="423" spans="1:8" x14ac:dyDescent="0.25">
      <c r="A423" t="s">
        <v>941</v>
      </c>
      <c r="B423" t="str">
        <f t="shared" si="6"/>
        <v>SNPS US Equity</v>
      </c>
      <c r="F423" t="s">
        <v>1958</v>
      </c>
      <c r="H423" t="s">
        <v>1958</v>
      </c>
    </row>
    <row r="424" spans="1:8" x14ac:dyDescent="0.25">
      <c r="A424" t="s">
        <v>917</v>
      </c>
      <c r="B424" t="str">
        <f t="shared" si="6"/>
        <v>SO US Equity</v>
      </c>
      <c r="F424" t="s">
        <v>1959</v>
      </c>
      <c r="H424" t="s">
        <v>1959</v>
      </c>
    </row>
    <row r="425" spans="1:8" x14ac:dyDescent="0.25">
      <c r="A425" t="s">
        <v>1268</v>
      </c>
      <c r="B425" t="str">
        <f t="shared" si="6"/>
        <v>SOLV US Equity</v>
      </c>
      <c r="F425" t="s">
        <v>1960</v>
      </c>
      <c r="H425" t="s">
        <v>1960</v>
      </c>
    </row>
    <row r="426" spans="1:8" x14ac:dyDescent="0.25">
      <c r="A426" t="s">
        <v>985</v>
      </c>
      <c r="B426" t="str">
        <f t="shared" si="6"/>
        <v>SPG US Equity</v>
      </c>
      <c r="F426" t="s">
        <v>1961</v>
      </c>
      <c r="H426" t="s">
        <v>1961</v>
      </c>
    </row>
    <row r="427" spans="1:8" x14ac:dyDescent="0.25">
      <c r="A427" t="s">
        <v>867</v>
      </c>
      <c r="B427" t="str">
        <f t="shared" si="6"/>
        <v>SPGI US Equity</v>
      </c>
      <c r="F427" t="s">
        <v>1962</v>
      </c>
      <c r="H427" t="s">
        <v>1962</v>
      </c>
    </row>
    <row r="428" spans="1:8" x14ac:dyDescent="0.25">
      <c r="A428" t="s">
        <v>993</v>
      </c>
      <c r="B428" t="str">
        <f t="shared" si="6"/>
        <v>SRE US Equity</v>
      </c>
      <c r="F428" t="s">
        <v>1963</v>
      </c>
      <c r="H428" t="s">
        <v>1963</v>
      </c>
    </row>
    <row r="429" spans="1:8" x14ac:dyDescent="0.25">
      <c r="A429" t="s">
        <v>1139</v>
      </c>
      <c r="B429" t="str">
        <f t="shared" si="6"/>
        <v>STE US Equity</v>
      </c>
      <c r="F429" t="s">
        <v>1964</v>
      </c>
      <c r="H429" t="s">
        <v>1964</v>
      </c>
    </row>
    <row r="430" spans="1:8" x14ac:dyDescent="0.25">
      <c r="A430" t="s">
        <v>1208</v>
      </c>
      <c r="B430" t="str">
        <f t="shared" si="6"/>
        <v>STLD US Equity</v>
      </c>
      <c r="F430" t="s">
        <v>1965</v>
      </c>
      <c r="H430" t="s">
        <v>1965</v>
      </c>
    </row>
    <row r="431" spans="1:8" x14ac:dyDescent="0.25">
      <c r="A431" t="s">
        <v>1130</v>
      </c>
      <c r="B431" t="str">
        <f t="shared" si="6"/>
        <v>STT US Equity</v>
      </c>
      <c r="F431" t="s">
        <v>1966</v>
      </c>
      <c r="H431" t="s">
        <v>1966</v>
      </c>
    </row>
    <row r="432" spans="1:8" x14ac:dyDescent="0.25">
      <c r="A432" t="s">
        <v>1162</v>
      </c>
      <c r="B432" t="str">
        <f t="shared" si="6"/>
        <v>STX US Equity</v>
      </c>
      <c r="F432" t="s">
        <v>1967</v>
      </c>
      <c r="H432" t="s">
        <v>1967</v>
      </c>
    </row>
    <row r="433" spans="1:8" x14ac:dyDescent="0.25">
      <c r="A433" t="s">
        <v>1015</v>
      </c>
      <c r="B433" t="str">
        <f t="shared" si="6"/>
        <v>STZ US Equity</v>
      </c>
      <c r="F433" t="s">
        <v>1968</v>
      </c>
      <c r="H433" t="s">
        <v>1968</v>
      </c>
    </row>
    <row r="434" spans="1:8" x14ac:dyDescent="0.25">
      <c r="A434" t="s">
        <v>1144</v>
      </c>
      <c r="B434" t="str">
        <f t="shared" si="6"/>
        <v>SW US Equity</v>
      </c>
      <c r="F434" t="s">
        <v>1969</v>
      </c>
      <c r="H434" t="s">
        <v>1969</v>
      </c>
    </row>
    <row r="435" spans="1:8" x14ac:dyDescent="0.25">
      <c r="A435" t="s">
        <v>1228</v>
      </c>
      <c r="B435" t="str">
        <f t="shared" si="6"/>
        <v>SWK US Equity</v>
      </c>
      <c r="F435" t="s">
        <v>1970</v>
      </c>
      <c r="H435" t="s">
        <v>1970</v>
      </c>
    </row>
    <row r="436" spans="1:8" x14ac:dyDescent="0.25">
      <c r="A436" t="s">
        <v>1223</v>
      </c>
      <c r="B436" t="str">
        <f t="shared" si="6"/>
        <v>SWKS US Equity</v>
      </c>
      <c r="F436" t="s">
        <v>1971</v>
      </c>
      <c r="H436" t="s">
        <v>1971</v>
      </c>
    </row>
    <row r="437" spans="1:8" x14ac:dyDescent="0.25">
      <c r="A437" t="s">
        <v>1192</v>
      </c>
      <c r="B437" t="str">
        <f t="shared" si="6"/>
        <v>SYF US Equity</v>
      </c>
      <c r="F437" t="s">
        <v>1972</v>
      </c>
      <c r="H437" t="s">
        <v>1972</v>
      </c>
    </row>
    <row r="438" spans="1:8" x14ac:dyDescent="0.25">
      <c r="A438" t="s">
        <v>880</v>
      </c>
      <c r="B438" t="str">
        <f t="shared" si="6"/>
        <v>SYK US Equity</v>
      </c>
      <c r="F438" t="s">
        <v>1973</v>
      </c>
      <c r="H438" t="s">
        <v>1973</v>
      </c>
    </row>
    <row r="439" spans="1:8" x14ac:dyDescent="0.25">
      <c r="A439" t="s">
        <v>1060</v>
      </c>
      <c r="B439" t="str">
        <f t="shared" si="6"/>
        <v>SYY US Equity</v>
      </c>
      <c r="F439" t="s">
        <v>1974</v>
      </c>
      <c r="H439" t="s">
        <v>1974</v>
      </c>
    </row>
    <row r="440" spans="1:8" x14ac:dyDescent="0.25">
      <c r="A440" t="s">
        <v>874</v>
      </c>
      <c r="B440" t="str">
        <f t="shared" si="6"/>
        <v>T US Equity</v>
      </c>
      <c r="F440" t="s">
        <v>1975</v>
      </c>
      <c r="H440" t="s">
        <v>1975</v>
      </c>
    </row>
    <row r="441" spans="1:8" x14ac:dyDescent="0.25">
      <c r="A441" t="s">
        <v>1277</v>
      </c>
      <c r="B441" t="str">
        <f t="shared" si="6"/>
        <v>TAP US Equity</v>
      </c>
      <c r="F441" t="s">
        <v>1976</v>
      </c>
      <c r="H441" t="s">
        <v>1976</v>
      </c>
    </row>
    <row r="442" spans="1:8" x14ac:dyDescent="0.25">
      <c r="A442" t="s">
        <v>935</v>
      </c>
      <c r="B442" t="str">
        <f t="shared" si="6"/>
        <v>TDG US Equity</v>
      </c>
      <c r="F442" t="s">
        <v>1977</v>
      </c>
      <c r="H442" t="s">
        <v>1977</v>
      </c>
    </row>
    <row r="443" spans="1:8" x14ac:dyDescent="0.25">
      <c r="A443" t="s">
        <v>1181</v>
      </c>
      <c r="B443" t="str">
        <f t="shared" si="6"/>
        <v>TDY US Equity</v>
      </c>
      <c r="F443" t="s">
        <v>1978</v>
      </c>
      <c r="H443" t="s">
        <v>1978</v>
      </c>
    </row>
    <row r="444" spans="1:8" x14ac:dyDescent="0.25">
      <c r="A444" t="s">
        <v>1271</v>
      </c>
      <c r="B444" t="str">
        <f t="shared" si="6"/>
        <v>TECH US Equity</v>
      </c>
      <c r="F444" t="s">
        <v>1979</v>
      </c>
      <c r="H444" t="s">
        <v>1979</v>
      </c>
    </row>
    <row r="445" spans="1:8" x14ac:dyDescent="0.25">
      <c r="A445" t="s">
        <v>1020</v>
      </c>
      <c r="B445" t="str">
        <f t="shared" si="6"/>
        <v>TEL US Equity</v>
      </c>
      <c r="F445" t="s">
        <v>1980</v>
      </c>
      <c r="H445" t="s">
        <v>1980</v>
      </c>
    </row>
    <row r="446" spans="1:8" x14ac:dyDescent="0.25">
      <c r="A446" t="s">
        <v>1164</v>
      </c>
      <c r="B446" t="str">
        <f t="shared" si="6"/>
        <v>TER US Equity</v>
      </c>
      <c r="F446" t="s">
        <v>1981</v>
      </c>
      <c r="H446" t="s">
        <v>1981</v>
      </c>
    </row>
    <row r="447" spans="1:8" x14ac:dyDescent="0.25">
      <c r="A447" t="s">
        <v>977</v>
      </c>
      <c r="B447" t="str">
        <f t="shared" si="6"/>
        <v>TFC US Equity</v>
      </c>
      <c r="F447" t="s">
        <v>1982</v>
      </c>
      <c r="H447" t="s">
        <v>1982</v>
      </c>
    </row>
    <row r="448" spans="1:8" x14ac:dyDescent="0.25">
      <c r="A448" t="s">
        <v>1274</v>
      </c>
      <c r="B448" t="str">
        <f t="shared" si="6"/>
        <v>TFX US Equity</v>
      </c>
      <c r="F448" t="s">
        <v>1983</v>
      </c>
      <c r="H448" t="s">
        <v>1983</v>
      </c>
    </row>
    <row r="449" spans="1:8" x14ac:dyDescent="0.25">
      <c r="A449" t="s">
        <v>951</v>
      </c>
      <c r="B449" t="str">
        <f t="shared" si="6"/>
        <v>TGT US Equity</v>
      </c>
      <c r="F449" t="s">
        <v>1984</v>
      </c>
      <c r="H449" t="s">
        <v>1984</v>
      </c>
    </row>
    <row r="450" spans="1:8" x14ac:dyDescent="0.25">
      <c r="A450" t="s">
        <v>882</v>
      </c>
      <c r="B450" t="str">
        <f t="shared" si="6"/>
        <v>TJX US Equity</v>
      </c>
      <c r="F450" t="s">
        <v>1985</v>
      </c>
      <c r="H450" t="s">
        <v>1985</v>
      </c>
    </row>
    <row r="451" spans="1:8" x14ac:dyDescent="0.25">
      <c r="A451" t="s">
        <v>845</v>
      </c>
      <c r="B451" t="str">
        <f t="shared" si="6"/>
        <v>TMO US Equity</v>
      </c>
      <c r="F451" t="s">
        <v>1986</v>
      </c>
      <c r="H451" t="s">
        <v>1986</v>
      </c>
    </row>
    <row r="452" spans="1:8" x14ac:dyDescent="0.25">
      <c r="A452" t="s">
        <v>844</v>
      </c>
      <c r="B452" t="str">
        <f t="shared" si="6"/>
        <v>TMUS US Equity</v>
      </c>
      <c r="F452" t="s">
        <v>1987</v>
      </c>
      <c r="H452" t="s">
        <v>1987</v>
      </c>
    </row>
    <row r="453" spans="1:8" x14ac:dyDescent="0.25">
      <c r="F453" t="s">
        <v>1988</v>
      </c>
      <c r="H453" t="s">
        <v>1988</v>
      </c>
    </row>
    <row r="454" spans="1:8" x14ac:dyDescent="0.25">
      <c r="A454" t="s">
        <v>1290</v>
      </c>
      <c r="B454" t="str">
        <f t="shared" si="6"/>
        <v>TPR US Equity</v>
      </c>
      <c r="F454" t="s">
        <v>1989</v>
      </c>
      <c r="H454" t="s">
        <v>1989</v>
      </c>
    </row>
    <row r="455" spans="1:8" x14ac:dyDescent="0.25">
      <c r="A455" t="s">
        <v>1080</v>
      </c>
      <c r="B455" t="str">
        <f t="shared" si="6"/>
        <v>TRGP US Equity</v>
      </c>
      <c r="F455" t="s">
        <v>1990</v>
      </c>
      <c r="H455" t="s">
        <v>1990</v>
      </c>
    </row>
    <row r="456" spans="1:8" x14ac:dyDescent="0.25">
      <c r="A456" t="s">
        <v>1252</v>
      </c>
      <c r="B456" t="str">
        <f t="shared" si="6"/>
        <v>TRMB US Equity</v>
      </c>
      <c r="F456" t="s">
        <v>1991</v>
      </c>
      <c r="H456" t="s">
        <v>1991</v>
      </c>
    </row>
    <row r="457" spans="1:8" x14ac:dyDescent="0.25">
      <c r="A457" t="s">
        <v>1145</v>
      </c>
      <c r="B457" t="str">
        <f t="shared" si="6"/>
        <v>TROW US Equity</v>
      </c>
      <c r="F457" t="s">
        <v>1992</v>
      </c>
      <c r="H457" t="s">
        <v>1992</v>
      </c>
    </row>
    <row r="458" spans="1:8" x14ac:dyDescent="0.25">
      <c r="A458" t="s">
        <v>984</v>
      </c>
      <c r="B458" t="str">
        <f t="shared" ref="B458:B512" si="7">A458&amp;" Equity"</f>
        <v>TRV US Equity</v>
      </c>
      <c r="F458" t="s">
        <v>1993</v>
      </c>
      <c r="H458" t="s">
        <v>1993</v>
      </c>
    </row>
    <row r="459" spans="1:8" x14ac:dyDescent="0.25">
      <c r="A459" t="s">
        <v>1088</v>
      </c>
      <c r="B459" t="str">
        <f t="shared" si="7"/>
        <v>TSCO US Equity</v>
      </c>
      <c r="F459" t="s">
        <v>1994</v>
      </c>
      <c r="H459" t="s">
        <v>1994</v>
      </c>
    </row>
    <row r="460" spans="1:8" x14ac:dyDescent="0.25">
      <c r="A460" t="s">
        <v>822</v>
      </c>
      <c r="B460" t="str">
        <f t="shared" si="7"/>
        <v>TSLA US Equity</v>
      </c>
      <c r="F460" t="s">
        <v>1995</v>
      </c>
      <c r="H460" t="s">
        <v>1995</v>
      </c>
    </row>
    <row r="461" spans="1:8" x14ac:dyDescent="0.25">
      <c r="A461" t="s">
        <v>1155</v>
      </c>
      <c r="B461" t="str">
        <f t="shared" si="7"/>
        <v>TSN US Equity</v>
      </c>
      <c r="F461" t="s">
        <v>1996</v>
      </c>
      <c r="H461" t="s">
        <v>1996</v>
      </c>
    </row>
    <row r="462" spans="1:8" x14ac:dyDescent="0.25">
      <c r="A462" t="s">
        <v>931</v>
      </c>
      <c r="B462" t="str">
        <f t="shared" si="7"/>
        <v>TT US Equity</v>
      </c>
      <c r="F462" t="s">
        <v>1997</v>
      </c>
      <c r="H462" t="s">
        <v>1997</v>
      </c>
    </row>
    <row r="463" spans="1:8" x14ac:dyDescent="0.25">
      <c r="A463" t="s">
        <v>1120</v>
      </c>
      <c r="B463" t="str">
        <f t="shared" si="7"/>
        <v>TTWO US Equity</v>
      </c>
      <c r="F463" t="s">
        <v>1998</v>
      </c>
      <c r="H463" t="s">
        <v>1998</v>
      </c>
    </row>
    <row r="464" spans="1:8" x14ac:dyDescent="0.25">
      <c r="A464" t="s">
        <v>860</v>
      </c>
      <c r="B464" t="str">
        <f t="shared" si="7"/>
        <v>TXN US Equity</v>
      </c>
      <c r="F464" t="s">
        <v>1999</v>
      </c>
      <c r="H464" t="s">
        <v>1999</v>
      </c>
    </row>
    <row r="465" spans="1:8" x14ac:dyDescent="0.25">
      <c r="A465" t="s">
        <v>1221</v>
      </c>
      <c r="B465" t="str">
        <f t="shared" si="7"/>
        <v>TXT US Equity</v>
      </c>
      <c r="F465" t="s">
        <v>2000</v>
      </c>
      <c r="H465" t="s">
        <v>2000</v>
      </c>
    </row>
    <row r="466" spans="1:8" x14ac:dyDescent="0.25">
      <c r="A466" t="s">
        <v>1131</v>
      </c>
      <c r="B466" t="str">
        <f t="shared" si="7"/>
        <v>TYL US Equity</v>
      </c>
      <c r="F466" t="s">
        <v>2001</v>
      </c>
      <c r="H466" t="s">
        <v>2001</v>
      </c>
    </row>
    <row r="467" spans="1:8" x14ac:dyDescent="0.25">
      <c r="A467" t="s">
        <v>1220</v>
      </c>
      <c r="B467" t="str">
        <f t="shared" si="7"/>
        <v>UAL US Equity</v>
      </c>
      <c r="F467" t="s">
        <v>2002</v>
      </c>
      <c r="H467" t="s">
        <v>2002</v>
      </c>
    </row>
    <row r="468" spans="1:8" x14ac:dyDescent="0.25">
      <c r="A468" t="s">
        <v>876</v>
      </c>
      <c r="B468" t="str">
        <f t="shared" si="7"/>
        <v>UBER US Equity</v>
      </c>
      <c r="F468" t="s">
        <v>2003</v>
      </c>
      <c r="H468" t="s">
        <v>2003</v>
      </c>
    </row>
    <row r="469" spans="1:8" x14ac:dyDescent="0.25">
      <c r="A469" t="s">
        <v>1229</v>
      </c>
      <c r="B469" t="str">
        <f t="shared" si="7"/>
        <v>UDR US Equity</v>
      </c>
      <c r="F469" t="s">
        <v>2004</v>
      </c>
      <c r="H469" t="s">
        <v>2004</v>
      </c>
    </row>
    <row r="470" spans="1:8" x14ac:dyDescent="0.25">
      <c r="A470" t="s">
        <v>1230</v>
      </c>
      <c r="B470" t="str">
        <f t="shared" si="7"/>
        <v>UHS US Equity</v>
      </c>
      <c r="F470" t="s">
        <v>2005</v>
      </c>
      <c r="H470" t="s">
        <v>2005</v>
      </c>
    </row>
    <row r="471" spans="1:8" x14ac:dyDescent="0.25">
      <c r="A471" t="s">
        <v>1200</v>
      </c>
      <c r="B471" t="str">
        <f t="shared" si="7"/>
        <v>ULTA US Equity</v>
      </c>
      <c r="F471" t="s">
        <v>2006</v>
      </c>
      <c r="H471" t="s">
        <v>2006</v>
      </c>
    </row>
    <row r="472" spans="1:8" x14ac:dyDescent="0.25">
      <c r="A472" t="s">
        <v>826</v>
      </c>
      <c r="B472" t="str">
        <f t="shared" si="7"/>
        <v>UNH US Equity</v>
      </c>
      <c r="F472" t="s">
        <v>2007</v>
      </c>
      <c r="H472" t="s">
        <v>2007</v>
      </c>
    </row>
    <row r="473" spans="1:8" x14ac:dyDescent="0.25">
      <c r="A473" t="s">
        <v>877</v>
      </c>
      <c r="B473" t="str">
        <f t="shared" si="7"/>
        <v>UNP US Equity</v>
      </c>
      <c r="F473" t="s">
        <v>2008</v>
      </c>
      <c r="H473" t="s">
        <v>2008</v>
      </c>
    </row>
    <row r="474" spans="1:8" x14ac:dyDescent="0.25">
      <c r="A474" t="s">
        <v>905</v>
      </c>
      <c r="B474" t="str">
        <f t="shared" si="7"/>
        <v>UPS US Equity</v>
      </c>
      <c r="F474" t="s">
        <v>2009</v>
      </c>
      <c r="H474" t="s">
        <v>2009</v>
      </c>
    </row>
    <row r="475" spans="1:8" x14ac:dyDescent="0.25">
      <c r="A475" t="s">
        <v>1010</v>
      </c>
      <c r="B475" t="str">
        <f t="shared" si="7"/>
        <v>URI US Equity</v>
      </c>
      <c r="F475" t="s">
        <v>2010</v>
      </c>
      <c r="H475" t="s">
        <v>2010</v>
      </c>
    </row>
    <row r="476" spans="1:8" x14ac:dyDescent="0.25">
      <c r="A476" t="s">
        <v>952</v>
      </c>
      <c r="B476" t="str">
        <f t="shared" si="7"/>
        <v>USB US Equity</v>
      </c>
      <c r="F476" t="s">
        <v>2011</v>
      </c>
      <c r="H476" t="s">
        <v>2011</v>
      </c>
    </row>
    <row r="477" spans="1:8" x14ac:dyDescent="0.25">
      <c r="A477" t="s">
        <v>824</v>
      </c>
      <c r="B477" t="str">
        <f t="shared" si="7"/>
        <v>V US Equity</v>
      </c>
      <c r="F477" t="s">
        <v>2012</v>
      </c>
      <c r="H477" t="s">
        <v>2012</v>
      </c>
    </row>
    <row r="478" spans="1:8" x14ac:dyDescent="0.25">
      <c r="A478" t="s">
        <v>1068</v>
      </c>
      <c r="B478" t="str">
        <f t="shared" si="7"/>
        <v>VICI US Equity</v>
      </c>
      <c r="F478" t="s">
        <v>2013</v>
      </c>
      <c r="H478" t="s">
        <v>2013</v>
      </c>
    </row>
    <row r="479" spans="1:8" x14ac:dyDescent="0.25">
      <c r="A479" t="s">
        <v>1027</v>
      </c>
      <c r="B479" t="str">
        <f t="shared" si="7"/>
        <v>VLO US Equity</v>
      </c>
      <c r="F479" t="s">
        <v>2014</v>
      </c>
      <c r="H479" t="s">
        <v>2014</v>
      </c>
    </row>
    <row r="480" spans="1:8" x14ac:dyDescent="0.25">
      <c r="A480" t="s">
        <v>1116</v>
      </c>
      <c r="B480" t="str">
        <f t="shared" si="7"/>
        <v>VLTO US Equity</v>
      </c>
      <c r="F480" t="s">
        <v>2015</v>
      </c>
      <c r="H480" t="s">
        <v>2015</v>
      </c>
    </row>
    <row r="481" spans="1:8" x14ac:dyDescent="0.25">
      <c r="A481" t="s">
        <v>1085</v>
      </c>
      <c r="B481" t="str">
        <f t="shared" si="7"/>
        <v>VMC US Equity</v>
      </c>
      <c r="F481" t="s">
        <v>2016</v>
      </c>
      <c r="H481" t="s">
        <v>2016</v>
      </c>
    </row>
    <row r="482" spans="1:8" x14ac:dyDescent="0.25">
      <c r="A482" t="s">
        <v>1055</v>
      </c>
      <c r="B482" t="str">
        <f t="shared" si="7"/>
        <v>VRSK US Equity</v>
      </c>
      <c r="F482" t="s">
        <v>2017</v>
      </c>
      <c r="H482" t="s">
        <v>2017</v>
      </c>
    </row>
    <row r="483" spans="1:8" x14ac:dyDescent="0.25">
      <c r="A483" t="s">
        <v>1199</v>
      </c>
      <c r="B483" t="str">
        <f t="shared" si="7"/>
        <v>VRSN US Equity</v>
      </c>
      <c r="F483" t="s">
        <v>2018</v>
      </c>
      <c r="H483" t="s">
        <v>2018</v>
      </c>
    </row>
    <row r="484" spans="1:8" x14ac:dyDescent="0.25">
      <c r="A484" t="s">
        <v>888</v>
      </c>
      <c r="B484" t="str">
        <f t="shared" si="7"/>
        <v>VRTX US Equity</v>
      </c>
      <c r="F484" t="s">
        <v>2019</v>
      </c>
      <c r="H484" t="s">
        <v>2019</v>
      </c>
    </row>
    <row r="485" spans="1:8" x14ac:dyDescent="0.25">
      <c r="A485" t="s">
        <v>1101</v>
      </c>
      <c r="B485" t="str">
        <f t="shared" si="7"/>
        <v>VST US Equity</v>
      </c>
      <c r="F485" t="s">
        <v>2020</v>
      </c>
      <c r="H485" t="s">
        <v>2020</v>
      </c>
    </row>
    <row r="486" spans="1:8" x14ac:dyDescent="0.25">
      <c r="A486" t="s">
        <v>1118</v>
      </c>
      <c r="B486" t="str">
        <f t="shared" si="7"/>
        <v>VTR US Equity</v>
      </c>
      <c r="F486" t="s">
        <v>2021</v>
      </c>
      <c r="H486" t="s">
        <v>2021</v>
      </c>
    </row>
    <row r="487" spans="1:8" x14ac:dyDescent="0.25">
      <c r="A487" t="s">
        <v>1251</v>
      </c>
      <c r="B487" t="str">
        <f t="shared" si="7"/>
        <v>VTRS US Equity</v>
      </c>
      <c r="F487" t="s">
        <v>2022</v>
      </c>
      <c r="H487" t="s">
        <v>2022</v>
      </c>
    </row>
    <row r="488" spans="1:8" x14ac:dyDescent="0.25">
      <c r="A488" t="s">
        <v>855</v>
      </c>
      <c r="B488" t="str">
        <f t="shared" si="7"/>
        <v>VZ US Equity</v>
      </c>
      <c r="F488" t="s">
        <v>2023</v>
      </c>
      <c r="H488" t="s">
        <v>2023</v>
      </c>
    </row>
    <row r="489" spans="1:8" x14ac:dyDescent="0.25">
      <c r="A489" t="s">
        <v>1095</v>
      </c>
      <c r="B489" t="str">
        <f t="shared" si="7"/>
        <v>WAB US Equity</v>
      </c>
      <c r="F489" t="s">
        <v>2024</v>
      </c>
      <c r="H489" t="s">
        <v>2024</v>
      </c>
    </row>
    <row r="490" spans="1:8" x14ac:dyDescent="0.25">
      <c r="A490" t="s">
        <v>1185</v>
      </c>
      <c r="B490" t="str">
        <f t="shared" si="7"/>
        <v>WAT US Equity</v>
      </c>
      <c r="F490" t="s">
        <v>2025</v>
      </c>
      <c r="H490" t="s">
        <v>2025</v>
      </c>
    </row>
    <row r="491" spans="1:8" x14ac:dyDescent="0.25">
      <c r="A491" t="s">
        <v>1307</v>
      </c>
      <c r="B491" t="str">
        <f t="shared" si="7"/>
        <v>WBA US Equity</v>
      </c>
      <c r="F491" t="s">
        <v>2026</v>
      </c>
      <c r="H491" t="s">
        <v>2026</v>
      </c>
    </row>
    <row r="492" spans="1:8" x14ac:dyDescent="0.25">
      <c r="A492" t="s">
        <v>1174</v>
      </c>
      <c r="B492" t="str">
        <f t="shared" si="7"/>
        <v>WBD US Equity</v>
      </c>
      <c r="F492" t="s">
        <v>2027</v>
      </c>
      <c r="H492" t="s">
        <v>2027</v>
      </c>
    </row>
    <row r="493" spans="1:8" x14ac:dyDescent="0.25">
      <c r="F493" t="s">
        <v>2028</v>
      </c>
      <c r="H493" t="s">
        <v>2028</v>
      </c>
    </row>
    <row r="494" spans="1:8" x14ac:dyDescent="0.25">
      <c r="A494" t="s">
        <v>1150</v>
      </c>
      <c r="B494" t="str">
        <f t="shared" si="7"/>
        <v>WDC US Equity</v>
      </c>
      <c r="F494" t="s">
        <v>2029</v>
      </c>
      <c r="H494" t="s">
        <v>2029</v>
      </c>
    </row>
    <row r="495" spans="1:8" x14ac:dyDescent="0.25">
      <c r="A495" t="s">
        <v>1090</v>
      </c>
      <c r="B495" t="str">
        <f t="shared" si="7"/>
        <v>WEC US Equity</v>
      </c>
      <c r="F495" t="s">
        <v>2030</v>
      </c>
      <c r="H495" t="s">
        <v>2030</v>
      </c>
    </row>
    <row r="496" spans="1:8" x14ac:dyDescent="0.25">
      <c r="A496" t="s">
        <v>932</v>
      </c>
      <c r="B496" t="str">
        <f t="shared" si="7"/>
        <v>WELL US Equity</v>
      </c>
      <c r="F496" t="s">
        <v>2031</v>
      </c>
      <c r="H496" t="s">
        <v>2031</v>
      </c>
    </row>
    <row r="497" spans="1:8" x14ac:dyDescent="0.25">
      <c r="A497" t="s">
        <v>862</v>
      </c>
      <c r="B497" t="str">
        <f t="shared" si="7"/>
        <v>WFC US Equity</v>
      </c>
      <c r="F497" t="s">
        <v>2032</v>
      </c>
      <c r="H497" t="s">
        <v>2032</v>
      </c>
    </row>
    <row r="498" spans="1:8" x14ac:dyDescent="0.25">
      <c r="A498" t="s">
        <v>929</v>
      </c>
      <c r="B498" t="str">
        <f t="shared" si="7"/>
        <v>WM US Equity</v>
      </c>
      <c r="F498" t="s">
        <v>2033</v>
      </c>
      <c r="H498" t="s">
        <v>2033</v>
      </c>
    </row>
    <row r="499" spans="1:8" x14ac:dyDescent="0.25">
      <c r="A499" t="s">
        <v>980</v>
      </c>
      <c r="B499" t="str">
        <f t="shared" si="7"/>
        <v>WMB US Equity</v>
      </c>
      <c r="F499" t="s">
        <v>2034</v>
      </c>
      <c r="H499" t="s">
        <v>2034</v>
      </c>
    </row>
    <row r="500" spans="1:8" x14ac:dyDescent="0.25">
      <c r="A500" t="s">
        <v>823</v>
      </c>
      <c r="B500" t="str">
        <f t="shared" si="7"/>
        <v>WMT US Equity</v>
      </c>
      <c r="F500" t="s">
        <v>2035</v>
      </c>
      <c r="H500" t="s">
        <v>2035</v>
      </c>
    </row>
    <row r="501" spans="1:8" x14ac:dyDescent="0.25">
      <c r="A501" t="s">
        <v>1152</v>
      </c>
      <c r="B501" t="str">
        <f t="shared" si="7"/>
        <v>WRB US Equity</v>
      </c>
      <c r="F501" t="s">
        <v>2036</v>
      </c>
      <c r="H501" t="s">
        <v>2036</v>
      </c>
    </row>
    <row r="502" spans="1:8" x14ac:dyDescent="0.25">
      <c r="A502" t="s">
        <v>1157</v>
      </c>
      <c r="B502" t="str">
        <f t="shared" si="7"/>
        <v>WST US Equity</v>
      </c>
      <c r="F502" t="s">
        <v>2037</v>
      </c>
      <c r="H502" t="s">
        <v>2037</v>
      </c>
    </row>
    <row r="503" spans="1:8" x14ac:dyDescent="0.25">
      <c r="A503" t="s">
        <v>1097</v>
      </c>
      <c r="B503" t="str">
        <f t="shared" si="7"/>
        <v>WTW US Equity</v>
      </c>
      <c r="F503" t="s">
        <v>2038</v>
      </c>
      <c r="H503" t="s">
        <v>2038</v>
      </c>
    </row>
    <row r="504" spans="1:8" x14ac:dyDescent="0.25">
      <c r="A504" t="s">
        <v>1143</v>
      </c>
      <c r="B504" t="str">
        <f t="shared" si="7"/>
        <v>WY US Equity</v>
      </c>
      <c r="F504" t="s">
        <v>2039</v>
      </c>
      <c r="H504" t="s">
        <v>2039</v>
      </c>
    </row>
    <row r="505" spans="1:8" x14ac:dyDescent="0.25">
      <c r="A505" t="s">
        <v>1302</v>
      </c>
      <c r="B505" t="str">
        <f t="shared" si="7"/>
        <v>WYNN US Equity</v>
      </c>
      <c r="F505" t="s">
        <v>2040</v>
      </c>
      <c r="H505" t="s">
        <v>2040</v>
      </c>
    </row>
    <row r="506" spans="1:8" x14ac:dyDescent="0.25">
      <c r="A506" t="s">
        <v>1067</v>
      </c>
      <c r="B506" t="str">
        <f t="shared" si="7"/>
        <v>XEL US Equity</v>
      </c>
      <c r="F506" t="s">
        <v>2041</v>
      </c>
      <c r="H506" t="s">
        <v>2041</v>
      </c>
    </row>
    <row r="507" spans="1:8" x14ac:dyDescent="0.25">
      <c r="A507" t="s">
        <v>827</v>
      </c>
      <c r="B507" t="str">
        <f t="shared" si="7"/>
        <v>XOM US Equity</v>
      </c>
      <c r="F507" t="s">
        <v>2042</v>
      </c>
      <c r="H507" t="s">
        <v>2042</v>
      </c>
    </row>
    <row r="508" spans="1:8" x14ac:dyDescent="0.25">
      <c r="A508" t="s">
        <v>1084</v>
      </c>
      <c r="B508" t="str">
        <f t="shared" si="7"/>
        <v>XYL US Equity</v>
      </c>
      <c r="F508" t="s">
        <v>2043</v>
      </c>
      <c r="H508" t="s">
        <v>2043</v>
      </c>
    </row>
    <row r="509" spans="1:8" x14ac:dyDescent="0.25">
      <c r="A509" t="s">
        <v>1061</v>
      </c>
      <c r="B509" t="str">
        <f t="shared" si="7"/>
        <v>YUM US Equity</v>
      </c>
      <c r="F509" t="s">
        <v>2044</v>
      </c>
      <c r="H509" t="s">
        <v>2044</v>
      </c>
    </row>
    <row r="510" spans="1:8" x14ac:dyDescent="0.25">
      <c r="A510" t="s">
        <v>1160</v>
      </c>
      <c r="B510" t="str">
        <f t="shared" si="7"/>
        <v>ZBH US Equity</v>
      </c>
      <c r="F510" t="s">
        <v>2045</v>
      </c>
      <c r="H510" t="s">
        <v>2045</v>
      </c>
    </row>
    <row r="511" spans="1:8" x14ac:dyDescent="0.25">
      <c r="A511" t="s">
        <v>1209</v>
      </c>
      <c r="B511" t="str">
        <f t="shared" si="7"/>
        <v>ZBRA US Equity</v>
      </c>
      <c r="F511" t="s">
        <v>2046</v>
      </c>
      <c r="H511" t="s">
        <v>2046</v>
      </c>
    </row>
    <row r="512" spans="1:8" x14ac:dyDescent="0.25">
      <c r="A512" t="s">
        <v>924</v>
      </c>
      <c r="B512" t="str">
        <f t="shared" si="7"/>
        <v>ZTS US Equity</v>
      </c>
      <c r="F512" t="s">
        <v>2047</v>
      </c>
      <c r="H512" t="s">
        <v>2047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2025-02-25T21:36:41Z</dcterms:modified>
</cp:coreProperties>
</file>