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7F0C815-F7A2-4AC8-BE73-814C107B6D8C}" xr6:coauthVersionLast="47" xr6:coauthVersionMax="47" xr10:uidLastSave="{00000000-0000-0000-0000-000000000000}"/>
  <bookViews>
    <workbookView xWindow="735" yWindow="1170" windowWidth="28065" windowHeight="14490" xr2:uid="{81BCAED8-93B9-42ED-90A4-17611C4E51D8}"/>
  </bookViews>
  <sheets>
    <sheet name="Requ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2" i="3" l="1"/>
  <c r="L132" i="3"/>
  <c r="W132" i="3"/>
  <c r="W102" i="3"/>
  <c r="W127" i="3"/>
  <c r="L102" i="3"/>
  <c r="L127" i="3"/>
  <c r="AH102" i="3"/>
  <c r="L104" i="3"/>
  <c r="W104" i="3"/>
  <c r="L107" i="3"/>
  <c r="AH107" i="3"/>
  <c r="W107" i="3"/>
  <c r="L108" i="3"/>
  <c r="AH104" i="3"/>
  <c r="W108" i="3"/>
  <c r="AH109" i="3"/>
  <c r="L103" i="3"/>
  <c r="L109" i="3"/>
  <c r="AH108" i="3"/>
  <c r="AH103" i="3"/>
  <c r="W105" i="3"/>
  <c r="AH125" i="3"/>
  <c r="W101" i="3"/>
  <c r="AH101" i="3"/>
  <c r="L112" i="3"/>
  <c r="L105" i="3"/>
  <c r="W125" i="3"/>
  <c r="L125" i="3"/>
  <c r="AH112" i="3"/>
  <c r="L101" i="3"/>
  <c r="W112" i="3"/>
  <c r="W111" i="3"/>
  <c r="AH120" i="3"/>
  <c r="L114" i="3"/>
  <c r="W120" i="3"/>
  <c r="AH106" i="3"/>
  <c r="W121" i="3"/>
  <c r="W100" i="3"/>
  <c r="L106" i="3"/>
  <c r="AH121" i="3"/>
  <c r="L100" i="3"/>
  <c r="AH100" i="3"/>
  <c r="W106" i="3"/>
  <c r="AH111" i="3"/>
  <c r="L120" i="3"/>
  <c r="L110" i="3"/>
  <c r="L111" i="3"/>
  <c r="W110" i="3"/>
  <c r="W129" i="3"/>
  <c r="L144" i="3"/>
  <c r="L129" i="3"/>
  <c r="W117" i="3"/>
  <c r="AH129" i="3"/>
  <c r="AH117" i="3"/>
  <c r="W113" i="3"/>
  <c r="L117" i="3"/>
  <c r="L113" i="3"/>
  <c r="L119" i="3"/>
  <c r="L116" i="3"/>
  <c r="AH116" i="3"/>
  <c r="W116" i="3"/>
  <c r="W140" i="3"/>
  <c r="AH115" i="3"/>
  <c r="L135" i="3"/>
  <c r="AH144" i="3"/>
  <c r="W119" i="3"/>
  <c r="W135" i="3"/>
  <c r="W133" i="3"/>
  <c r="W115" i="3"/>
  <c r="W144" i="3"/>
  <c r="AH119" i="3"/>
  <c r="AH140" i="3"/>
  <c r="W126" i="3"/>
  <c r="L115" i="3"/>
  <c r="AH135" i="3"/>
  <c r="L140" i="3"/>
  <c r="L126" i="3"/>
  <c r="AH133" i="3"/>
  <c r="AH126" i="3"/>
  <c r="L123" i="3"/>
  <c r="AH123" i="3"/>
  <c r="W124" i="3"/>
  <c r="AH124" i="3"/>
  <c r="L124" i="3"/>
  <c r="W128" i="3"/>
  <c r="L118" i="3"/>
  <c r="L128" i="3"/>
  <c r="AH118" i="3"/>
  <c r="W118" i="3"/>
  <c r="AH128" i="3"/>
  <c r="W122" i="3"/>
  <c r="W137" i="3"/>
  <c r="L122" i="3"/>
  <c r="L150" i="3"/>
  <c r="L131" i="3"/>
  <c r="L138" i="3"/>
  <c r="W134" i="3"/>
  <c r="AH131" i="3"/>
  <c r="W163" i="3"/>
  <c r="W131" i="3"/>
  <c r="AH150" i="3"/>
  <c r="W138" i="3"/>
  <c r="AH134" i="3"/>
  <c r="L148" i="3"/>
  <c r="L134" i="3"/>
  <c r="W130" i="3"/>
  <c r="L130" i="3"/>
  <c r="AH130" i="3"/>
  <c r="AH163" i="3"/>
  <c r="AH138" i="3"/>
  <c r="W150" i="3"/>
  <c r="L163" i="3"/>
  <c r="AH139" i="3"/>
  <c r="W139" i="3"/>
  <c r="L139" i="3"/>
  <c r="AH149" i="3"/>
  <c r="W143" i="3"/>
  <c r="AH143" i="3"/>
  <c r="AH151" i="3"/>
  <c r="L151" i="3"/>
  <c r="AH148" i="3"/>
  <c r="W151" i="3"/>
  <c r="W149" i="3"/>
  <c r="L149" i="3"/>
  <c r="W136" i="3"/>
  <c r="L160" i="3"/>
  <c r="L136" i="3"/>
  <c r="W160" i="3"/>
  <c r="AH142" i="3"/>
  <c r="AH160" i="3"/>
  <c r="L142" i="3"/>
  <c r="AH155" i="3"/>
  <c r="W142" i="3"/>
  <c r="W155" i="3"/>
  <c r="L155" i="3"/>
  <c r="AH141" i="3"/>
  <c r="W141" i="3"/>
  <c r="L141" i="3"/>
  <c r="L145" i="3"/>
  <c r="W145" i="3"/>
  <c r="W146" i="3"/>
  <c r="W147" i="3"/>
  <c r="AH145" i="3"/>
  <c r="AH146" i="3"/>
  <c r="AH171" i="3"/>
  <c r="L146" i="3"/>
  <c r="W164" i="3"/>
  <c r="W153" i="3"/>
  <c r="W171" i="3"/>
  <c r="L164" i="3"/>
  <c r="L147" i="3"/>
  <c r="AH167" i="3"/>
  <c r="AH164" i="3"/>
  <c r="L158" i="3"/>
  <c r="AH153" i="3"/>
  <c r="L167" i="3"/>
  <c r="W156" i="3"/>
  <c r="W158" i="3"/>
  <c r="L156" i="3"/>
  <c r="L171" i="3"/>
  <c r="AH156" i="3"/>
  <c r="W215" i="3"/>
  <c r="AH152" i="3"/>
  <c r="L166" i="3"/>
  <c r="AH215" i="3"/>
  <c r="W154" i="3"/>
  <c r="W157" i="3"/>
  <c r="W162" i="3"/>
  <c r="L152" i="3"/>
  <c r="L215" i="3"/>
  <c r="AH166" i="3"/>
  <c r="L154" i="3"/>
  <c r="AH154" i="3"/>
  <c r="L165" i="3"/>
  <c r="AH162" i="3"/>
  <c r="L162" i="3"/>
  <c r="AH157" i="3"/>
  <c r="L157" i="3"/>
  <c r="AH165" i="3"/>
  <c r="L159" i="3"/>
  <c r="W159" i="3"/>
  <c r="AH173" i="3"/>
  <c r="W161" i="3"/>
  <c r="L179" i="3"/>
  <c r="W174" i="3"/>
  <c r="L178" i="3"/>
  <c r="AH161" i="3"/>
  <c r="W178" i="3"/>
  <c r="L174" i="3"/>
  <c r="W175" i="3"/>
  <c r="AH159" i="3"/>
  <c r="AH174" i="3"/>
  <c r="L161" i="3"/>
  <c r="W173" i="3"/>
  <c r="L173" i="3"/>
  <c r="W179" i="3"/>
  <c r="L175" i="3"/>
  <c r="AH179" i="3"/>
  <c r="W216" i="3"/>
  <c r="L170" i="3"/>
  <c r="L168" i="3"/>
  <c r="AH168" i="3"/>
  <c r="L216" i="3"/>
  <c r="W168" i="3"/>
  <c r="W170" i="3"/>
  <c r="AH170" i="3"/>
  <c r="AH180" i="3"/>
  <c r="W172" i="3"/>
  <c r="AH172" i="3"/>
  <c r="W176" i="3"/>
  <c r="W180" i="3"/>
  <c r="L180" i="3"/>
  <c r="L172" i="3"/>
  <c r="W198" i="3"/>
  <c r="W169" i="3"/>
  <c r="L184" i="3"/>
  <c r="L176" i="3"/>
  <c r="W184" i="3"/>
  <c r="L198" i="3"/>
  <c r="AH198" i="3"/>
  <c r="L183" i="3"/>
  <c r="AH181" i="3"/>
  <c r="L185" i="3"/>
  <c r="L177" i="3"/>
  <c r="L181" i="3"/>
  <c r="AH183" i="3"/>
  <c r="AH185" i="3"/>
  <c r="L200" i="3"/>
  <c r="W185" i="3"/>
  <c r="AH200" i="3"/>
  <c r="W200" i="3"/>
  <c r="W181" i="3"/>
  <c r="W177" i="3"/>
  <c r="W183" i="3"/>
  <c r="W188" i="3"/>
  <c r="L193" i="3"/>
  <c r="AH188" i="3"/>
  <c r="W193" i="3"/>
  <c r="W189" i="3"/>
  <c r="L189" i="3"/>
  <c r="AH193" i="3"/>
  <c r="W191" i="3"/>
  <c r="W209" i="3"/>
  <c r="L191" i="3"/>
  <c r="AH191" i="3"/>
  <c r="L196" i="3"/>
  <c r="L194" i="3"/>
  <c r="W182" i="3"/>
  <c r="AH182" i="3"/>
  <c r="L192" i="3"/>
  <c r="AH189" i="3"/>
  <c r="L209" i="3"/>
  <c r="W192" i="3"/>
  <c r="W194" i="3"/>
  <c r="AH209" i="3"/>
  <c r="W196" i="3"/>
  <c r="L182" i="3"/>
  <c r="AH192" i="3"/>
  <c r="AH194" i="3"/>
  <c r="L190" i="3"/>
  <c r="AH207" i="3"/>
  <c r="W190" i="3"/>
  <c r="AH196" i="3"/>
  <c r="W207" i="3"/>
  <c r="AH197" i="3"/>
  <c r="L207" i="3"/>
  <c r="W187" i="3"/>
  <c r="L187" i="3"/>
  <c r="L199" i="3"/>
  <c r="AH186" i="3"/>
  <c r="L197" i="3"/>
  <c r="W186" i="3"/>
  <c r="L186" i="3"/>
  <c r="AH205" i="3"/>
  <c r="AH199" i="3"/>
  <c r="W205" i="3"/>
  <c r="L201" i="3"/>
  <c r="L205" i="3"/>
  <c r="AH201" i="3"/>
  <c r="W202" i="3"/>
  <c r="L213" i="3"/>
  <c r="W201" i="3"/>
  <c r="L204" i="3"/>
  <c r="W213" i="3"/>
  <c r="L202" i="3"/>
  <c r="AH213" i="3"/>
  <c r="W195" i="3"/>
  <c r="L195" i="3"/>
  <c r="AH202" i="3"/>
  <c r="L210" i="3"/>
  <c r="AH195" i="3"/>
  <c r="W210" i="3"/>
  <c r="W204" i="3"/>
  <c r="L206" i="3"/>
  <c r="W203" i="3"/>
  <c r="W206" i="3"/>
  <c r="W217" i="3"/>
  <c r="W211" i="3"/>
  <c r="AH211" i="3"/>
  <c r="L211" i="3"/>
  <c r="AH206" i="3"/>
  <c r="AH203" i="3"/>
  <c r="AH217" i="3"/>
  <c r="AH210" i="3"/>
  <c r="L217" i="3"/>
  <c r="AH208" i="3"/>
  <c r="W222" i="3"/>
  <c r="L208" i="3"/>
  <c r="AH233" i="3"/>
  <c r="AH218" i="3"/>
  <c r="L233" i="3"/>
  <c r="L214" i="3"/>
  <c r="W239" i="3"/>
  <c r="W214" i="3"/>
  <c r="W223" i="3"/>
  <c r="L222" i="3"/>
  <c r="AH222" i="3"/>
  <c r="L219" i="3"/>
  <c r="L218" i="3"/>
  <c r="W220" i="3"/>
  <c r="L224" i="3"/>
  <c r="AH212" i="3"/>
  <c r="AH220" i="3"/>
  <c r="W219" i="3"/>
  <c r="L223" i="3"/>
  <c r="AH223" i="3"/>
  <c r="W233" i="3"/>
  <c r="L220" i="3"/>
  <c r="W212" i="3"/>
  <c r="AH226" i="3"/>
  <c r="L239" i="3"/>
  <c r="W226" i="3"/>
  <c r="L212" i="3"/>
  <c r="AH239" i="3"/>
  <c r="W224" i="3"/>
  <c r="AH224" i="3"/>
  <c r="L226" i="3"/>
  <c r="AH235" i="3"/>
  <c r="L225" i="3"/>
  <c r="W225" i="3"/>
  <c r="W235" i="3"/>
  <c r="L227" i="3"/>
  <c r="W229" i="3"/>
  <c r="AH225" i="3"/>
  <c r="L231" i="3"/>
  <c r="AH227" i="3"/>
  <c r="W228" i="3"/>
  <c r="W238" i="3"/>
  <c r="L228" i="3"/>
  <c r="W227" i="3"/>
  <c r="AH238" i="3"/>
  <c r="W231" i="3"/>
  <c r="L232" i="3"/>
  <c r="AH229" i="3"/>
  <c r="AH232" i="3"/>
  <c r="AH231" i="3"/>
  <c r="L245" i="3"/>
  <c r="L238" i="3"/>
  <c r="AH228" i="3"/>
  <c r="W232" i="3"/>
  <c r="W245" i="3"/>
  <c r="AH245" i="3"/>
  <c r="L221" i="3"/>
  <c r="L244" i="3"/>
  <c r="W250" i="3"/>
  <c r="L250" i="3"/>
  <c r="L229" i="3"/>
  <c r="W241" i="3"/>
  <c r="W237" i="3"/>
  <c r="W240" i="3"/>
  <c r="W246" i="3"/>
  <c r="W236" i="3"/>
  <c r="W244" i="3"/>
  <c r="W253" i="3"/>
  <c r="L236" i="3"/>
  <c r="AH237" i="3"/>
  <c r="AH246" i="3"/>
  <c r="AH244" i="3"/>
  <c r="L241" i="3"/>
  <c r="AH240" i="3"/>
  <c r="AH236" i="3"/>
  <c r="AH243" i="3"/>
  <c r="L243" i="3"/>
  <c r="W230" i="3"/>
  <c r="L230" i="3"/>
  <c r="AH312" i="3"/>
  <c r="W243" i="3"/>
  <c r="AH253" i="3"/>
  <c r="W312" i="3"/>
  <c r="L263" i="3"/>
  <c r="L253" i="3"/>
  <c r="L312" i="3"/>
  <c r="W252" i="3"/>
  <c r="AH252" i="3"/>
  <c r="L252" i="3"/>
  <c r="W251" i="3"/>
  <c r="L242" i="3"/>
  <c r="AH256" i="3"/>
  <c r="W242" i="3"/>
  <c r="AH263" i="3"/>
  <c r="W263" i="3"/>
  <c r="W256" i="3"/>
  <c r="AH251" i="3"/>
  <c r="L251" i="3"/>
  <c r="AH242" i="3"/>
  <c r="W254" i="3"/>
  <c r="W234" i="3"/>
  <c r="L254" i="3"/>
  <c r="L256" i="3"/>
  <c r="AH234" i="3"/>
  <c r="AH248" i="3"/>
  <c r="W247" i="3"/>
  <c r="W248" i="3"/>
  <c r="L234" i="3"/>
  <c r="AH254" i="3"/>
  <c r="AH259" i="3"/>
  <c r="L259" i="3"/>
  <c r="L247" i="3"/>
  <c r="L248" i="3"/>
  <c r="W259" i="3"/>
  <c r="W264" i="3"/>
  <c r="W255" i="3"/>
  <c r="L268" i="3"/>
  <c r="L255" i="3"/>
  <c r="AH255" i="3"/>
  <c r="AH268" i="3"/>
  <c r="W249" i="3"/>
  <c r="L262" i="3"/>
  <c r="AH257" i="3"/>
  <c r="W262" i="3"/>
  <c r="L249" i="3"/>
  <c r="AH264" i="3"/>
  <c r="L264" i="3"/>
  <c r="AH271" i="3"/>
  <c r="W257" i="3"/>
  <c r="W271" i="3"/>
  <c r="L257" i="3"/>
  <c r="W266" i="3"/>
  <c r="L271" i="3"/>
  <c r="AH262" i="3"/>
  <c r="AH249" i="3"/>
  <c r="L266" i="3"/>
  <c r="W258" i="3"/>
  <c r="L273" i="3"/>
  <c r="AH258" i="3"/>
  <c r="W278" i="3"/>
  <c r="W261" i="3"/>
  <c r="L261" i="3"/>
  <c r="L258" i="3"/>
  <c r="AH297" i="3"/>
  <c r="AH278" i="3"/>
  <c r="AH273" i="3"/>
  <c r="W273" i="3"/>
  <c r="L278" i="3"/>
  <c r="L260" i="3"/>
  <c r="L275" i="3"/>
  <c r="W270" i="3"/>
  <c r="W260" i="3"/>
  <c r="AH270" i="3"/>
  <c r="W297" i="3"/>
  <c r="W275" i="3"/>
  <c r="L297" i="3"/>
  <c r="AH269" i="3"/>
  <c r="L288" i="3"/>
  <c r="AH281" i="3"/>
  <c r="L269" i="3"/>
  <c r="W288" i="3"/>
  <c r="AH275" i="3"/>
  <c r="W265" i="3"/>
  <c r="AH267" i="3"/>
  <c r="L281" i="3"/>
  <c r="AH265" i="3"/>
  <c r="L296" i="3"/>
  <c r="L267" i="3"/>
  <c r="W296" i="3"/>
  <c r="W285" i="3"/>
  <c r="W280" i="3"/>
  <c r="L280" i="3"/>
  <c r="L285" i="3"/>
  <c r="AH288" i="3"/>
  <c r="AH296" i="3"/>
  <c r="AH272" i="3"/>
  <c r="L272" i="3"/>
  <c r="AH280" i="3"/>
  <c r="AH285" i="3"/>
  <c r="W290" i="3"/>
  <c r="L290" i="3"/>
  <c r="W274" i="3"/>
  <c r="W276" i="3"/>
  <c r="AH290" i="3"/>
  <c r="L274" i="3"/>
  <c r="W279" i="3"/>
  <c r="L279" i="3"/>
  <c r="AH279" i="3"/>
  <c r="L276" i="3"/>
  <c r="W277" i="3"/>
  <c r="L277" i="3"/>
  <c r="AH276" i="3"/>
  <c r="L284" i="3"/>
  <c r="W283" i="3"/>
  <c r="W284" i="3"/>
  <c r="AH283" i="3"/>
  <c r="W322" i="3"/>
  <c r="L286" i="3"/>
  <c r="L322" i="3"/>
  <c r="AH286" i="3"/>
  <c r="W291" i="3"/>
  <c r="L291" i="3"/>
  <c r="AH322" i="3"/>
  <c r="W289" i="3"/>
  <c r="L283" i="3"/>
  <c r="AH277" i="3"/>
  <c r="AH284" i="3"/>
  <c r="W286" i="3"/>
  <c r="L309" i="3"/>
  <c r="AH289" i="3"/>
  <c r="L289" i="3"/>
  <c r="L294" i="3"/>
  <c r="L304" i="3"/>
  <c r="AH282" i="3"/>
  <c r="L282" i="3"/>
  <c r="W294" i="3"/>
  <c r="L287" i="3"/>
  <c r="W287" i="3"/>
  <c r="W292" i="3"/>
  <c r="AH287" i="3"/>
  <c r="AH291" i="3"/>
  <c r="AH304" i="3"/>
  <c r="W309" i="3"/>
  <c r="AH292" i="3"/>
  <c r="W298" i="3"/>
  <c r="L305" i="3"/>
  <c r="W302" i="3"/>
  <c r="L292" i="3"/>
  <c r="W305" i="3"/>
  <c r="AH298" i="3"/>
  <c r="AH305" i="3"/>
  <c r="AH302" i="3"/>
  <c r="L298" i="3"/>
  <c r="W314" i="3"/>
  <c r="AH314" i="3"/>
  <c r="L301" i="3"/>
  <c r="L314" i="3"/>
  <c r="L306" i="3"/>
  <c r="AH344" i="3"/>
  <c r="W301" i="3"/>
  <c r="W299" i="3"/>
  <c r="L344" i="3"/>
  <c r="AH299" i="3"/>
  <c r="W344" i="3"/>
  <c r="AH306" i="3"/>
  <c r="AH301" i="3"/>
  <c r="L299" i="3"/>
  <c r="W306" i="3"/>
  <c r="L300" i="3"/>
  <c r="W300" i="3"/>
  <c r="AH300" i="3"/>
  <c r="L295" i="3"/>
  <c r="W295" i="3"/>
  <c r="L311" i="3"/>
  <c r="L310" i="3"/>
  <c r="AH295" i="3"/>
  <c r="L326" i="3"/>
  <c r="AH310" i="3"/>
  <c r="W310" i="3"/>
  <c r="AH326" i="3"/>
  <c r="W311" i="3"/>
  <c r="AH311" i="3"/>
  <c r="W323" i="3"/>
  <c r="L307" i="3"/>
  <c r="L315" i="3"/>
  <c r="W293" i="3"/>
  <c r="AH293" i="3"/>
  <c r="AH307" i="3"/>
  <c r="W308" i="3"/>
  <c r="AH315" i="3"/>
  <c r="W307" i="3"/>
  <c r="W315" i="3"/>
  <c r="L321" i="3"/>
  <c r="AH320" i="3"/>
  <c r="AH308" i="3"/>
  <c r="W321" i="3"/>
  <c r="L316" i="3"/>
  <c r="L308" i="3"/>
  <c r="L303" i="3"/>
  <c r="W320" i="3"/>
  <c r="AH316" i="3"/>
  <c r="AH318" i="3"/>
  <c r="L320" i="3"/>
  <c r="AH323" i="3"/>
  <c r="AH321" i="3"/>
  <c r="W303" i="3"/>
  <c r="W334" i="3"/>
  <c r="L313" i="3"/>
  <c r="L323" i="3"/>
  <c r="L317" i="3"/>
  <c r="W328" i="3"/>
  <c r="AH317" i="3"/>
  <c r="L318" i="3"/>
  <c r="AH328" i="3"/>
  <c r="L329" i="3"/>
  <c r="L334" i="3"/>
  <c r="AH313" i="3"/>
  <c r="W317" i="3"/>
  <c r="AH334" i="3"/>
  <c r="L327" i="3"/>
  <c r="AH329" i="3"/>
  <c r="L407" i="3"/>
  <c r="L319" i="3"/>
  <c r="AH327" i="3"/>
  <c r="W407" i="3"/>
  <c r="L336" i="3"/>
  <c r="AH336" i="3"/>
  <c r="AH324" i="3"/>
  <c r="L330" i="3"/>
  <c r="L324" i="3"/>
  <c r="AH352" i="3"/>
  <c r="W345" i="3"/>
  <c r="L345" i="3"/>
  <c r="W325" i="3"/>
  <c r="W330" i="3"/>
  <c r="W333" i="3"/>
  <c r="AH325" i="3"/>
  <c r="AH407" i="3"/>
  <c r="L331" i="3"/>
  <c r="AH333" i="3"/>
  <c r="AH345" i="3"/>
  <c r="W331" i="3"/>
  <c r="L333" i="3"/>
  <c r="AH331" i="3"/>
  <c r="L352" i="3"/>
  <c r="L332" i="3"/>
  <c r="W337" i="3"/>
  <c r="W332" i="3"/>
  <c r="L337" i="3"/>
  <c r="W335" i="3"/>
  <c r="W352" i="3"/>
  <c r="AH337" i="3"/>
  <c r="AH335" i="3"/>
  <c r="AH332" i="3"/>
  <c r="L335" i="3"/>
  <c r="AH346" i="3"/>
  <c r="W342" i="3"/>
  <c r="AH343" i="3"/>
  <c r="L338" i="3"/>
  <c r="AH338" i="3"/>
  <c r="L343" i="3"/>
  <c r="W343" i="3"/>
  <c r="W346" i="3"/>
  <c r="L342" i="3"/>
  <c r="AH342" i="3"/>
  <c r="W339" i="3"/>
  <c r="W347" i="3"/>
  <c r="W354" i="3"/>
  <c r="L347" i="3"/>
  <c r="L340" i="3"/>
  <c r="L339" i="3"/>
  <c r="AH339" i="3"/>
  <c r="AH340" i="3"/>
  <c r="W341" i="3"/>
  <c r="AH347" i="3"/>
  <c r="L354" i="3"/>
  <c r="AH354" i="3"/>
  <c r="AH349" i="3"/>
  <c r="W349" i="3"/>
  <c r="L349" i="3"/>
  <c r="AH341" i="3"/>
  <c r="L357" i="3"/>
  <c r="AH357" i="3"/>
  <c r="AH350" i="3"/>
  <c r="L348" i="3"/>
  <c r="W356" i="3"/>
  <c r="AH348" i="3"/>
  <c r="L350" i="3"/>
  <c r="L363" i="3"/>
  <c r="L355" i="3"/>
  <c r="L356" i="3"/>
  <c r="W351" i="3"/>
  <c r="L351" i="3"/>
  <c r="W355" i="3"/>
  <c r="AH351" i="3"/>
  <c r="L353" i="3"/>
  <c r="AH353" i="3"/>
  <c r="L369" i="3"/>
  <c r="L371" i="3"/>
  <c r="AH369" i="3"/>
  <c r="AH356" i="3"/>
  <c r="L360" i="3"/>
  <c r="AH363" i="3"/>
  <c r="W371" i="3"/>
  <c r="W360" i="3"/>
  <c r="W369" i="3"/>
  <c r="L359" i="3"/>
  <c r="AH360" i="3"/>
  <c r="W359" i="3"/>
  <c r="W366" i="3"/>
  <c r="AH368" i="3"/>
  <c r="W368" i="3"/>
  <c r="L368" i="3"/>
  <c r="L365" i="3"/>
  <c r="L361" i="3"/>
  <c r="W383" i="3"/>
  <c r="AH366" i="3"/>
  <c r="L366" i="3"/>
  <c r="AH365" i="3"/>
  <c r="AH361" i="3"/>
  <c r="W361" i="3"/>
  <c r="W365" i="3"/>
  <c r="AH383" i="3"/>
  <c r="L358" i="3"/>
  <c r="W358" i="3"/>
  <c r="AH358" i="3"/>
  <c r="L383" i="3"/>
  <c r="W364" i="3"/>
  <c r="L364" i="3"/>
  <c r="W372" i="3"/>
  <c r="W375" i="3"/>
  <c r="L396" i="3"/>
  <c r="W376" i="3"/>
  <c r="L390" i="3"/>
  <c r="L376" i="3"/>
  <c r="L372" i="3"/>
  <c r="AH385" i="3"/>
  <c r="AH364" i="3"/>
  <c r="AH372" i="3"/>
  <c r="W396" i="3"/>
  <c r="L385" i="3"/>
  <c r="W367" i="3"/>
  <c r="W390" i="3"/>
  <c r="L375" i="3"/>
  <c r="AH367" i="3"/>
  <c r="W370" i="3"/>
  <c r="AH396" i="3"/>
  <c r="L367" i="3"/>
  <c r="AH390" i="3"/>
  <c r="L370" i="3"/>
  <c r="W385" i="3"/>
  <c r="L426" i="3"/>
  <c r="W373" i="3"/>
  <c r="L373" i="3"/>
  <c r="L447" i="3"/>
  <c r="AH373" i="3"/>
  <c r="AH426" i="3"/>
  <c r="W426" i="3"/>
  <c r="AH447" i="3"/>
  <c r="W382" i="3"/>
  <c r="L374" i="3"/>
  <c r="W374" i="3"/>
  <c r="W388" i="3"/>
  <c r="L388" i="3"/>
  <c r="AH388" i="3"/>
  <c r="W362" i="3"/>
  <c r="AH362" i="3"/>
  <c r="L362" i="3"/>
  <c r="AH374" i="3"/>
  <c r="L389" i="3"/>
  <c r="W386" i="3"/>
  <c r="L382" i="3"/>
  <c r="W447" i="3"/>
  <c r="W389" i="3"/>
  <c r="W381" i="3"/>
  <c r="AH400" i="3"/>
  <c r="AH389" i="3"/>
  <c r="L381" i="3"/>
  <c r="AH381" i="3"/>
  <c r="AH382" i="3"/>
  <c r="W377" i="3"/>
  <c r="L386" i="3"/>
  <c r="L400" i="3"/>
  <c r="L377" i="3"/>
  <c r="AH405" i="3"/>
  <c r="W400" i="3"/>
  <c r="AH386" i="3"/>
  <c r="W380" i="3"/>
  <c r="AH380" i="3"/>
  <c r="L380" i="3"/>
  <c r="W405" i="3"/>
  <c r="W394" i="3"/>
  <c r="W379" i="3"/>
  <c r="AH437" i="3"/>
  <c r="L379" i="3"/>
  <c r="AH394" i="3"/>
  <c r="AH379" i="3"/>
  <c r="L392" i="3"/>
  <c r="L394" i="3"/>
  <c r="L391" i="3"/>
  <c r="W392" i="3"/>
  <c r="L437" i="3"/>
  <c r="W391" i="3"/>
  <c r="W384" i="3"/>
  <c r="L384" i="3"/>
  <c r="AH384" i="3"/>
  <c r="AH391" i="3"/>
  <c r="W414" i="3"/>
  <c r="L395" i="3"/>
  <c r="W437" i="3"/>
  <c r="AH395" i="3"/>
  <c r="W398" i="3"/>
  <c r="AH414" i="3"/>
  <c r="W404" i="3"/>
  <c r="L414" i="3"/>
  <c r="AH398" i="3"/>
  <c r="AH397" i="3"/>
  <c r="L403" i="3"/>
  <c r="AH404" i="3"/>
  <c r="L398" i="3"/>
  <c r="W378" i="3"/>
  <c r="L397" i="3"/>
  <c r="L399" i="3"/>
  <c r="W387" i="3"/>
  <c r="W399" i="3"/>
  <c r="L387" i="3"/>
  <c r="L404" i="3"/>
  <c r="AH399" i="3"/>
  <c r="L378" i="3"/>
  <c r="AH387" i="3"/>
  <c r="W401" i="3"/>
  <c r="AH378" i="3"/>
  <c r="W403" i="3"/>
  <c r="AH393" i="3"/>
  <c r="W412" i="3"/>
  <c r="AH401" i="3"/>
  <c r="L393" i="3"/>
  <c r="L401" i="3"/>
  <c r="W393" i="3"/>
  <c r="L412" i="3"/>
  <c r="L402" i="3"/>
  <c r="L415" i="3"/>
  <c r="W408" i="3"/>
  <c r="AH412" i="3"/>
  <c r="W402" i="3"/>
  <c r="W439" i="3"/>
  <c r="AH402" i="3"/>
  <c r="L408" i="3"/>
  <c r="AH410" i="3"/>
  <c r="W410" i="3"/>
  <c r="W421" i="3"/>
  <c r="AH439" i="3"/>
  <c r="L410" i="3"/>
  <c r="W415" i="3"/>
  <c r="AH431" i="3"/>
  <c r="W406" i="3"/>
  <c r="AH408" i="3"/>
  <c r="AH406" i="3"/>
  <c r="L431" i="3"/>
  <c r="L406" i="3"/>
  <c r="AH413" i="3"/>
  <c r="L409" i="3"/>
  <c r="W413" i="3"/>
  <c r="W431" i="3"/>
  <c r="L413" i="3"/>
  <c r="L421" i="3"/>
  <c r="W422" i="3"/>
  <c r="AH441" i="3"/>
  <c r="L418" i="3"/>
  <c r="W409" i="3"/>
  <c r="AH409" i="3"/>
  <c r="AH422" i="3"/>
  <c r="L422" i="3"/>
  <c r="AH418" i="3"/>
  <c r="W418" i="3"/>
  <c r="W424" i="3"/>
  <c r="W441" i="3"/>
  <c r="L461" i="3"/>
  <c r="W411" i="3"/>
  <c r="L411" i="3"/>
  <c r="L424" i="3"/>
  <c r="L441" i="3"/>
  <c r="L425" i="3"/>
  <c r="AH411" i="3"/>
  <c r="AH424" i="3"/>
  <c r="L419" i="3"/>
  <c r="W451" i="3"/>
  <c r="L451" i="3"/>
  <c r="W461" i="3"/>
  <c r="AH451" i="3"/>
  <c r="W425" i="3"/>
  <c r="W420" i="3"/>
  <c r="W419" i="3"/>
  <c r="AH436" i="3"/>
  <c r="AH419" i="3"/>
  <c r="L420" i="3"/>
  <c r="L436" i="3"/>
  <c r="W417" i="3"/>
  <c r="L429" i="3"/>
  <c r="AH461" i="3"/>
  <c r="AH429" i="3"/>
  <c r="W436" i="3"/>
  <c r="AH420" i="3"/>
  <c r="W416" i="3"/>
  <c r="W429" i="3"/>
  <c r="L416" i="3"/>
  <c r="L417" i="3"/>
  <c r="W428" i="3"/>
  <c r="AH416" i="3"/>
  <c r="AH428" i="3"/>
  <c r="L428" i="3"/>
  <c r="W440" i="3"/>
  <c r="L440" i="3"/>
  <c r="AH440" i="3"/>
  <c r="W457" i="3"/>
  <c r="AH432" i="3"/>
  <c r="L457" i="3"/>
  <c r="W432" i="3"/>
  <c r="AH457" i="3"/>
  <c r="L432" i="3"/>
  <c r="AH443" i="3"/>
  <c r="W427" i="3"/>
  <c r="L433" i="3"/>
  <c r="W433" i="3"/>
  <c r="L427" i="3"/>
  <c r="L443" i="3"/>
  <c r="L423" i="3"/>
  <c r="AH433" i="3"/>
  <c r="W443" i="3"/>
  <c r="AH427" i="3"/>
  <c r="L430" i="3"/>
  <c r="W430" i="3"/>
  <c r="W435" i="3"/>
  <c r="AH435" i="3"/>
  <c r="W423" i="3"/>
  <c r="AH438" i="3"/>
  <c r="W438" i="3"/>
  <c r="L435" i="3"/>
  <c r="AH430" i="3"/>
  <c r="L438" i="3"/>
  <c r="AH456" i="3"/>
  <c r="L444" i="3"/>
  <c r="W442" i="3"/>
  <c r="AH442" i="3"/>
  <c r="W444" i="3"/>
  <c r="W456" i="3"/>
  <c r="L456" i="3"/>
  <c r="L442" i="3"/>
  <c r="L460" i="3"/>
  <c r="L445" i="3"/>
  <c r="AH460" i="3"/>
  <c r="L434" i="3"/>
  <c r="AH453" i="3"/>
  <c r="W453" i="3"/>
  <c r="W460" i="3"/>
  <c r="W434" i="3"/>
  <c r="W445" i="3"/>
  <c r="W490" i="3"/>
  <c r="L452" i="3"/>
  <c r="AH452" i="3"/>
  <c r="L458" i="3"/>
  <c r="AH434" i="3"/>
  <c r="AH445" i="3"/>
  <c r="W458" i="3"/>
  <c r="W446" i="3"/>
  <c r="L446" i="3"/>
  <c r="W452" i="3"/>
  <c r="AH458" i="3"/>
  <c r="L454" i="3"/>
  <c r="W462" i="3"/>
  <c r="W454" i="3"/>
  <c r="L450" i="3"/>
  <c r="L462" i="3"/>
  <c r="W450" i="3"/>
  <c r="L490" i="3"/>
  <c r="AH490" i="3"/>
  <c r="AH462" i="3"/>
  <c r="AH450" i="3"/>
  <c r="AH448" i="3"/>
  <c r="AH454" i="3"/>
  <c r="L448" i="3"/>
  <c r="W448" i="3"/>
  <c r="L455" i="3"/>
  <c r="W471" i="3"/>
  <c r="L459" i="3"/>
  <c r="AH455" i="3"/>
  <c r="W459" i="3"/>
  <c r="L491" i="3"/>
  <c r="W491" i="3"/>
  <c r="AH471" i="3"/>
  <c r="L471" i="3"/>
  <c r="W469" i="3"/>
  <c r="L449" i="3"/>
  <c r="AH491" i="3"/>
  <c r="W468" i="3"/>
  <c r="L469" i="3"/>
  <c r="L463" i="3"/>
  <c r="W463" i="3"/>
  <c r="AH481" i="3"/>
  <c r="W481" i="3"/>
  <c r="AH463" i="3"/>
  <c r="AH459" i="3"/>
  <c r="AH468" i="3"/>
  <c r="AH473" i="3"/>
  <c r="L468" i="3"/>
  <c r="L481" i="3"/>
  <c r="W473" i="3"/>
  <c r="AH464" i="3"/>
  <c r="L479" i="3"/>
  <c r="W464" i="3"/>
  <c r="L464" i="3"/>
  <c r="AH465" i="3"/>
  <c r="AH478" i="3"/>
  <c r="W479" i="3"/>
  <c r="AH466" i="3"/>
  <c r="AH479" i="3"/>
  <c r="L478" i="3"/>
  <c r="W466" i="3"/>
  <c r="L465" i="3"/>
  <c r="W478" i="3"/>
  <c r="AH467" i="3"/>
  <c r="L477" i="3"/>
  <c r="W467" i="3"/>
  <c r="L467" i="3"/>
  <c r="AH475" i="3"/>
  <c r="AH472" i="3"/>
  <c r="W477" i="3"/>
  <c r="W470" i="3"/>
  <c r="L472" i="3"/>
  <c r="W476" i="3"/>
  <c r="AH476" i="3"/>
  <c r="W472" i="3"/>
  <c r="AH483" i="3"/>
  <c r="L470" i="3"/>
  <c r="W483" i="3"/>
  <c r="L483" i="3"/>
  <c r="AH470" i="3"/>
  <c r="L476" i="3"/>
  <c r="AH480" i="3"/>
  <c r="AH474" i="3"/>
  <c r="L485" i="3"/>
  <c r="W485" i="3"/>
  <c r="W480" i="3"/>
  <c r="W508" i="3"/>
  <c r="L480" i="3"/>
  <c r="W488" i="3"/>
  <c r="L475" i="3"/>
  <c r="L489" i="3"/>
  <c r="AH488" i="3"/>
  <c r="L486" i="3"/>
  <c r="W486" i="3"/>
  <c r="AH487" i="3"/>
  <c r="L508" i="3"/>
  <c r="L488" i="3"/>
  <c r="W487" i="3"/>
  <c r="AH489" i="3"/>
  <c r="W474" i="3"/>
  <c r="AH485" i="3"/>
  <c r="L487" i="3"/>
  <c r="W489" i="3"/>
  <c r="L484" i="3"/>
  <c r="AH482" i="3"/>
  <c r="AH486" i="3"/>
  <c r="W492" i="3"/>
  <c r="AH508" i="3"/>
  <c r="L482" i="3"/>
  <c r="W482" i="3"/>
  <c r="W496" i="3"/>
  <c r="L492" i="3"/>
  <c r="W495" i="3"/>
  <c r="W493" i="3"/>
  <c r="AH492" i="3"/>
  <c r="L495" i="3"/>
  <c r="W500" i="3"/>
  <c r="L500" i="3"/>
  <c r="L493" i="3"/>
  <c r="AH496" i="3"/>
  <c r="L496" i="3"/>
  <c r="AH500" i="3"/>
  <c r="W503" i="3"/>
  <c r="L503" i="3"/>
  <c r="L494" i="3"/>
  <c r="W494" i="3"/>
  <c r="W497" i="3"/>
  <c r="AH503" i="3"/>
  <c r="AH498" i="3"/>
  <c r="L498" i="3"/>
  <c r="L504" i="3"/>
  <c r="W498" i="3"/>
  <c r="AH494" i="3"/>
  <c r="AH512" i="3"/>
  <c r="W504" i="3"/>
  <c r="AH497" i="3"/>
  <c r="W512" i="3"/>
  <c r="L497" i="3"/>
  <c r="L512" i="3"/>
  <c r="AH504" i="3"/>
  <c r="AH499" i="3"/>
  <c r="W509" i="3"/>
  <c r="W499" i="3"/>
  <c r="L501" i="3"/>
  <c r="W510" i="3"/>
  <c r="L507" i="3"/>
  <c r="W501" i="3"/>
  <c r="L505" i="3"/>
  <c r="W507" i="3"/>
  <c r="AH510" i="3"/>
  <c r="W505" i="3"/>
  <c r="AH505" i="3"/>
  <c r="L509" i="3"/>
  <c r="W506" i="3"/>
  <c r="AH507" i="3"/>
  <c r="W511" i="3"/>
  <c r="L510" i="3"/>
  <c r="W502" i="3"/>
  <c r="L502" i="3"/>
  <c r="L519" i="3"/>
  <c r="L506" i="3"/>
  <c r="L513" i="3"/>
  <c r="AH502" i="3"/>
  <c r="AH513" i="3"/>
  <c r="L511" i="3"/>
  <c r="AH519" i="3"/>
  <c r="AH511" i="3"/>
  <c r="W515" i="3"/>
  <c r="W519" i="3"/>
  <c r="W513" i="3"/>
  <c r="L559" i="3"/>
  <c r="L551" i="3"/>
  <c r="L515" i="3"/>
  <c r="AH515" i="3"/>
  <c r="AH532" i="3"/>
  <c r="W520" i="3"/>
  <c r="W528" i="3"/>
  <c r="AH528" i="3"/>
  <c r="W532" i="3"/>
  <c r="L532" i="3"/>
  <c r="L514" i="3"/>
  <c r="L518" i="3"/>
  <c r="W525" i="3"/>
  <c r="AH520" i="3"/>
  <c r="W541" i="3"/>
  <c r="L528" i="3"/>
  <c r="AH516" i="3"/>
  <c r="AH518" i="3"/>
  <c r="L516" i="3"/>
  <c r="L520" i="3"/>
  <c r="W518" i="3"/>
  <c r="AH559" i="3"/>
  <c r="AH525" i="3"/>
  <c r="AH551" i="3"/>
  <c r="W514" i="3"/>
  <c r="W516" i="3"/>
  <c r="AH514" i="3"/>
  <c r="L541" i="3"/>
  <c r="AH541" i="3"/>
  <c r="L525" i="3"/>
  <c r="W524" i="3"/>
  <c r="L530" i="3"/>
  <c r="L526" i="3"/>
  <c r="W529" i="3"/>
  <c r="W517" i="3"/>
  <c r="L524" i="3"/>
  <c r="AH530" i="3"/>
  <c r="AH517" i="3"/>
  <c r="W526" i="3"/>
  <c r="W530" i="3"/>
  <c r="AH524" i="3"/>
  <c r="AH523" i="3"/>
  <c r="L517" i="3"/>
  <c r="AH521" i="3"/>
  <c r="AH526" i="3"/>
  <c r="W523" i="3"/>
  <c r="W527" i="3"/>
  <c r="L521" i="3"/>
  <c r="L523" i="3"/>
  <c r="W521" i="3"/>
  <c r="L544" i="3"/>
  <c r="L527" i="3"/>
  <c r="L533" i="3"/>
  <c r="AH527" i="3"/>
  <c r="AH522" i="3"/>
  <c r="L522" i="3"/>
  <c r="AH533" i="3"/>
  <c r="AH544" i="3"/>
  <c r="AH568" i="3"/>
  <c r="AH534" i="3"/>
  <c r="W553" i="3"/>
  <c r="W537" i="3"/>
  <c r="L553" i="3"/>
  <c r="AH553" i="3"/>
  <c r="W550" i="3"/>
  <c r="L534" i="3"/>
  <c r="W568" i="3"/>
  <c r="AH536" i="3"/>
  <c r="L537" i="3"/>
  <c r="L539" i="3"/>
  <c r="L568" i="3"/>
  <c r="W542" i="3"/>
  <c r="AH542" i="3"/>
  <c r="W539" i="3"/>
  <c r="AH555" i="3"/>
  <c r="L531" i="3"/>
  <c r="L536" i="3"/>
  <c r="W531" i="3"/>
  <c r="AH539" i="3"/>
  <c r="AH531" i="3"/>
  <c r="AH538" i="3"/>
  <c r="L555" i="3"/>
  <c r="L542" i="3"/>
  <c r="W555" i="3"/>
  <c r="L550" i="3"/>
  <c r="W536" i="3"/>
  <c r="AH550" i="3"/>
  <c r="L562" i="3"/>
  <c r="AH543" i="3"/>
  <c r="L543" i="3"/>
  <c r="W545" i="3"/>
  <c r="L554" i="3"/>
  <c r="L545" i="3"/>
  <c r="W546" i="3"/>
  <c r="AH545" i="3"/>
  <c r="L535" i="3"/>
  <c r="W535" i="3"/>
  <c r="W543" i="3"/>
  <c r="AH540" i="3"/>
  <c r="W549" i="3"/>
  <c r="AH549" i="3"/>
  <c r="L549" i="3"/>
  <c r="AH535" i="3"/>
  <c r="W540" i="3"/>
  <c r="AH562" i="3"/>
  <c r="AH546" i="3"/>
  <c r="L546" i="3"/>
  <c r="W562" i="3"/>
  <c r="W554" i="3"/>
  <c r="L590" i="3"/>
  <c r="W558" i="3"/>
  <c r="W564" i="3"/>
  <c r="L565" i="3"/>
  <c r="AH590" i="3"/>
  <c r="AH558" i="3"/>
  <c r="W565" i="3"/>
  <c r="AH564" i="3"/>
  <c r="L564" i="3"/>
  <c r="W590" i="3"/>
  <c r="W547" i="3"/>
  <c r="AH547" i="3"/>
  <c r="W557" i="3"/>
  <c r="W548" i="3"/>
  <c r="L558" i="3"/>
  <c r="AH565" i="3"/>
  <c r="L557" i="3"/>
  <c r="AH557" i="3"/>
  <c r="L547" i="3"/>
  <c r="L556" i="3"/>
  <c r="W566" i="3"/>
  <c r="AH548" i="3"/>
  <c r="AH556" i="3"/>
  <c r="W556" i="3"/>
  <c r="AH567" i="3"/>
  <c r="W567" i="3"/>
  <c r="AH552" i="3"/>
  <c r="L552" i="3"/>
  <c r="W552" i="3"/>
  <c r="L567" i="3"/>
  <c r="AH566" i="3"/>
  <c r="L548" i="3"/>
  <c r="L569" i="3"/>
  <c r="W569" i="3"/>
  <c r="AH569" i="3"/>
  <c r="AH563" i="3"/>
  <c r="L563" i="3"/>
  <c r="W560" i="3"/>
  <c r="L560" i="3"/>
  <c r="W575" i="3"/>
  <c r="W561" i="3"/>
  <c r="AH561" i="3"/>
  <c r="AH570" i="3"/>
  <c r="AH560" i="3"/>
  <c r="L561" i="3"/>
  <c r="AH584" i="3"/>
  <c r="W570" i="3"/>
  <c r="L599" i="3"/>
  <c r="AH575" i="3"/>
  <c r="AH599" i="3"/>
  <c r="W584" i="3"/>
  <c r="L584" i="3"/>
  <c r="W579" i="3"/>
  <c r="L579" i="3"/>
  <c r="W599" i="3"/>
  <c r="AH579" i="3"/>
  <c r="AH587" i="3"/>
  <c r="L575" i="3"/>
  <c r="L597" i="3"/>
  <c r="W597" i="3"/>
  <c r="W587" i="3"/>
  <c r="W588" i="3"/>
  <c r="AH588" i="3"/>
  <c r="AH597" i="3"/>
  <c r="W583" i="3"/>
  <c r="L572" i="3"/>
  <c r="L587" i="3"/>
  <c r="L588" i="3"/>
  <c r="W572" i="3"/>
  <c r="AH598" i="3"/>
  <c r="L583" i="3"/>
  <c r="AH572" i="3"/>
  <c r="AH589" i="3"/>
  <c r="AH583" i="3"/>
  <c r="L598" i="3"/>
  <c r="W598" i="3"/>
  <c r="L589" i="3"/>
  <c r="W589" i="3"/>
  <c r="L586" i="3"/>
  <c r="W586" i="3"/>
  <c r="W593" i="3"/>
  <c r="W577" i="3"/>
  <c r="AH571" i="3"/>
  <c r="W573" i="3"/>
  <c r="AH586" i="3"/>
  <c r="AH577" i="3"/>
  <c r="AH573" i="3"/>
  <c r="L577" i="3"/>
  <c r="L571" i="3"/>
  <c r="L573" i="3"/>
  <c r="W582" i="3"/>
  <c r="W571" i="3"/>
  <c r="W600" i="3"/>
  <c r="L582" i="3"/>
  <c r="AH582" i="3"/>
  <c r="AH600" i="3"/>
  <c r="W601" i="3"/>
  <c r="L593" i="3"/>
  <c r="L600" i="3"/>
  <c r="AH581" i="3"/>
  <c r="L601" i="3"/>
  <c r="L581" i="3"/>
  <c r="L580" i="3"/>
  <c r="AH595" i="3"/>
  <c r="L585" i="3"/>
  <c r="L602" i="3"/>
  <c r="L595" i="3"/>
  <c r="L591" i="3"/>
  <c r="W580" i="3"/>
  <c r="W596" i="3"/>
  <c r="W576" i="3"/>
  <c r="W602" i="3"/>
  <c r="L596" i="3"/>
  <c r="L592" i="3"/>
  <c r="AH585" i="3"/>
  <c r="W591" i="3"/>
  <c r="AH601" i="3"/>
  <c r="W592" i="3"/>
  <c r="L594" i="3"/>
  <c r="L576" i="3"/>
  <c r="AH591" i="3"/>
  <c r="AH592" i="3"/>
  <c r="W585" i="3"/>
  <c r="AH580" i="3"/>
  <c r="W594" i="3"/>
  <c r="AH594" i="3"/>
  <c r="H13" i="3" a="1"/>
  <c r="H13" i="3"/>
  <c r="C15" i="3" a="1"/>
  <c r="C15" i="3"/>
  <c r="H17" i="3" a="1"/>
  <c r="H17" i="3"/>
  <c r="B8" i="3" a="1"/>
  <c r="B8" i="3"/>
  <c r="C10" i="3" a="1"/>
  <c r="C10" i="3"/>
  <c r="F19" i="3" a="1"/>
  <c r="F19" i="3"/>
  <c r="G17" i="3" a="1"/>
  <c r="G17" i="3"/>
  <c r="F15" i="3" a="1"/>
  <c r="F15" i="3"/>
  <c r="C16" i="3" a="1"/>
  <c r="C16" i="3"/>
  <c r="G8" i="3" a="1"/>
  <c r="G8" i="3"/>
  <c r="F18" i="3" a="1"/>
  <c r="F18" i="3"/>
  <c r="H9" i="3" a="1"/>
  <c r="H9" i="3"/>
  <c r="G12" i="3" a="1"/>
  <c r="G12" i="3"/>
  <c r="H15" i="3" a="1"/>
  <c r="H15" i="3"/>
  <c r="B9" i="3" a="1"/>
  <c r="B9" i="3"/>
  <c r="B12" i="3" a="1"/>
  <c r="B12" i="3"/>
  <c r="G15" i="3" a="1"/>
  <c r="G15" i="3"/>
  <c r="H16" i="3" a="1"/>
  <c r="H16" i="3"/>
  <c r="B16" i="3" a="1"/>
  <c r="B16" i="3"/>
  <c r="F13" i="3" a="1"/>
  <c r="F13" i="3"/>
  <c r="B10" i="3" a="1"/>
  <c r="B10" i="3"/>
  <c r="B18" i="3" a="1"/>
  <c r="B18" i="3"/>
  <c r="F17" i="3" a="1"/>
  <c r="F17" i="3"/>
  <c r="C12" i="3" a="1"/>
  <c r="C12" i="3"/>
  <c r="H8" i="3" a="1"/>
  <c r="H8" i="3"/>
  <c r="F10" i="3" a="1"/>
  <c r="F10" i="3"/>
  <c r="C8" i="3" a="1"/>
  <c r="C8" i="3"/>
  <c r="B19" i="3" a="1"/>
  <c r="B19" i="3"/>
  <c r="G19" i="3" a="1"/>
  <c r="G19" i="3"/>
  <c r="F9" i="3" a="1"/>
  <c r="F9" i="3"/>
  <c r="C17" i="3" a="1"/>
  <c r="C17" i="3"/>
  <c r="G16" i="3" a="1"/>
  <c r="G16" i="3"/>
  <c r="G13" i="3" a="1"/>
  <c r="G13" i="3"/>
  <c r="G10" i="3" a="1"/>
  <c r="G10" i="3"/>
  <c r="H10" i="3" a="1"/>
  <c r="H10" i="3"/>
  <c r="B13" i="3" a="1"/>
  <c r="B13" i="3"/>
  <c r="H18" i="3" a="1"/>
  <c r="H18" i="3"/>
  <c r="H12" i="3" a="1"/>
  <c r="H12" i="3"/>
  <c r="B17" i="3" a="1"/>
  <c r="B17" i="3"/>
  <c r="B15" i="3" a="1"/>
  <c r="B15" i="3"/>
  <c r="C18" i="3" a="1"/>
  <c r="C18" i="3"/>
  <c r="H19" i="3" a="1"/>
  <c r="H19" i="3"/>
  <c r="F8" i="3" a="1"/>
  <c r="F8" i="3"/>
  <c r="C19" i="3" a="1"/>
  <c r="C19" i="3"/>
  <c r="F12" i="3" a="1"/>
  <c r="F12" i="3"/>
  <c r="G18" i="3" a="1"/>
  <c r="G18" i="3"/>
  <c r="F16" i="3" a="1"/>
  <c r="F16" i="3"/>
  <c r="C9" i="3" a="1"/>
  <c r="C9" i="3"/>
  <c r="G9" i="3" a="1"/>
  <c r="G9" i="3"/>
  <c r="C13" i="3" a="1"/>
  <c r="C13" i="3"/>
  <c r="AS577" i="3"/>
  <c r="AS426" i="3"/>
  <c r="AR175" i="3"/>
  <c r="AR433" i="3"/>
  <c r="AR404" i="3"/>
  <c r="AR132" i="3"/>
  <c r="AS354" i="3"/>
  <c r="AR489" i="3"/>
  <c r="AR426" i="3"/>
  <c r="AS364" i="3"/>
  <c r="AR577" i="3"/>
  <c r="AS404" i="3"/>
  <c r="AS175" i="3"/>
  <c r="AR354" i="3"/>
  <c r="AS489" i="3"/>
  <c r="AS433" i="3"/>
  <c r="AS132" i="3"/>
  <c r="AR430" i="3"/>
  <c r="AR364" i="3"/>
  <c r="AS430" i="3"/>
  <c r="AR255" i="3"/>
  <c r="AS204" i="3"/>
  <c r="AS446" i="3"/>
  <c r="AR198" i="3"/>
  <c r="AR222" i="3"/>
  <c r="AR587" i="3"/>
  <c r="AS520" i="3"/>
  <c r="AR446" i="3"/>
  <c r="AR279" i="3"/>
  <c r="AR536" i="3"/>
  <c r="AS546" i="3"/>
  <c r="AS536" i="3"/>
  <c r="AS255" i="3"/>
  <c r="AS587" i="3"/>
  <c r="AS198" i="3"/>
  <c r="AS279" i="3"/>
  <c r="AR204" i="3"/>
  <c r="AR520" i="3"/>
  <c r="AS222" i="3"/>
  <c r="AR546" i="3"/>
  <c r="AR425" i="3"/>
  <c r="AR551" i="3"/>
  <c r="AR422" i="3"/>
  <c r="AR530" i="3"/>
  <c r="AS297" i="3"/>
  <c r="AR267" i="3"/>
  <c r="AR592" i="3"/>
  <c r="AR145" i="3"/>
  <c r="AR295" i="3"/>
  <c r="AS530" i="3"/>
  <c r="AS551" i="3"/>
  <c r="AR297" i="3"/>
  <c r="AS407" i="3"/>
  <c r="AR407" i="3"/>
  <c r="AS422" i="3"/>
  <c r="AS425" i="3"/>
  <c r="AS295" i="3"/>
  <c r="AS145" i="3"/>
  <c r="AS267" i="3"/>
  <c r="AS592" i="3"/>
  <c r="AR249" i="3"/>
  <c r="AR177" i="3"/>
  <c r="AS397" i="3"/>
  <c r="AS431" i="3"/>
  <c r="AR102" i="3"/>
  <c r="AS250" i="3"/>
  <c r="AR514" i="3"/>
  <c r="AS170" i="3"/>
  <c r="AR465" i="3"/>
  <c r="AS249" i="3"/>
  <c r="AR431" i="3"/>
  <c r="AR170" i="3"/>
  <c r="AR250" i="3"/>
  <c r="AR397" i="3"/>
  <c r="AS515" i="3"/>
  <c r="AS177" i="3"/>
  <c r="AS465" i="3"/>
  <c r="AS514" i="3"/>
  <c r="AS102" i="3"/>
  <c r="AR515" i="3"/>
  <c r="AS253" i="3"/>
  <c r="AS528" i="3"/>
  <c r="AR395" i="3"/>
  <c r="AS112" i="3"/>
  <c r="AR117" i="3"/>
  <c r="AS576" i="3"/>
  <c r="AR563" i="3"/>
  <c r="AR203" i="3"/>
  <c r="AS395" i="3"/>
  <c r="AR135" i="3"/>
  <c r="AS146" i="3"/>
  <c r="AS563" i="3"/>
  <c r="AR112" i="3"/>
  <c r="AR528" i="3"/>
  <c r="AS135" i="3"/>
  <c r="AR253" i="3"/>
  <c r="AS117" i="3"/>
  <c r="AS203" i="3"/>
  <c r="AR576" i="3"/>
  <c r="AR146" i="3"/>
  <c r="AS266" i="3"/>
  <c r="AR282" i="3"/>
  <c r="AS409" i="3"/>
  <c r="AS405" i="3"/>
  <c r="AS121" i="3"/>
  <c r="AS148" i="3"/>
  <c r="AS533" i="3"/>
  <c r="AS411" i="3"/>
  <c r="AS169" i="3"/>
  <c r="AS415" i="3"/>
  <c r="AR266" i="3"/>
  <c r="AR169" i="3"/>
  <c r="AR409" i="3"/>
  <c r="AR405" i="3"/>
  <c r="AS282" i="3"/>
  <c r="AR533" i="3"/>
  <c r="AR148" i="3"/>
  <c r="AR121" i="3"/>
  <c r="AR415" i="3"/>
  <c r="AR411" i="3"/>
  <c r="AS399" i="3"/>
  <c r="AS256" i="3"/>
  <c r="AR275" i="3"/>
  <c r="AR600" i="3"/>
  <c r="AR231" i="3"/>
  <c r="AS584" i="3"/>
  <c r="AS211" i="3"/>
  <c r="AS210" i="3"/>
  <c r="AS275" i="3"/>
  <c r="AR399" i="3"/>
  <c r="AS193" i="3"/>
  <c r="AR256" i="3"/>
  <c r="AS231" i="3"/>
  <c r="AS228" i="3"/>
  <c r="AR211" i="3"/>
  <c r="AR193" i="3"/>
  <c r="AR228" i="3"/>
  <c r="AR210" i="3"/>
  <c r="AS600" i="3"/>
  <c r="AR584" i="3"/>
  <c r="AS191" i="3"/>
  <c r="AR403" i="3"/>
  <c r="AR369" i="3"/>
  <c r="AS168" i="3"/>
  <c r="AS595" i="3"/>
  <c r="AR243" i="3"/>
  <c r="AR594" i="3"/>
  <c r="AS578" i="3"/>
  <c r="AS478" i="3"/>
  <c r="AR158" i="3"/>
  <c r="AR478" i="3"/>
  <c r="AS243" i="3"/>
  <c r="AS594" i="3"/>
  <c r="AR191" i="3"/>
  <c r="AS158" i="3"/>
  <c r="AS403" i="3"/>
  <c r="AR595" i="3"/>
  <c r="AS369" i="3"/>
  <c r="AR578" i="3"/>
  <c r="AR168" i="3"/>
  <c r="AS309" i="3"/>
  <c r="AR144" i="3"/>
  <c r="AS597" i="3"/>
  <c r="AS550" i="3"/>
  <c r="AS381" i="3"/>
  <c r="AR113" i="3"/>
  <c r="AR535" i="3"/>
  <c r="AS140" i="3"/>
  <c r="AR220" i="3"/>
  <c r="AS535" i="3"/>
  <c r="AR550" i="3"/>
  <c r="AR140" i="3"/>
  <c r="AR597" i="3"/>
  <c r="AS144" i="3"/>
  <c r="AR381" i="3"/>
  <c r="AS251" i="3"/>
  <c r="AS113" i="3"/>
  <c r="AR251" i="3"/>
  <c r="AR309" i="3"/>
  <c r="AS220" i="3"/>
  <c r="AS260" i="3"/>
  <c r="AS452" i="3"/>
  <c r="AS152" i="3"/>
  <c r="AR159" i="3"/>
  <c r="AR602" i="3"/>
  <c r="AR201" i="3"/>
  <c r="AS516" i="3"/>
  <c r="AR521" i="3"/>
  <c r="AS521" i="3"/>
  <c r="AR516" i="3"/>
  <c r="AS319" i="3"/>
  <c r="AR319" i="3"/>
  <c r="AS510" i="3"/>
  <c r="AR152" i="3"/>
  <c r="AS159" i="3"/>
  <c r="AR510" i="3"/>
  <c r="AR260" i="3"/>
  <c r="AS602" i="3"/>
  <c r="AR452" i="3"/>
  <c r="AS201" i="3"/>
  <c r="AR241" i="3"/>
  <c r="AS406" i="3"/>
  <c r="AS459" i="3"/>
  <c r="AS501" i="3"/>
  <c r="AR283" i="3"/>
  <c r="AR208" i="3"/>
  <c r="AS492" i="3"/>
  <c r="AS323" i="3"/>
  <c r="AR183" i="3"/>
  <c r="AS547" i="3"/>
  <c r="AS172" i="3"/>
  <c r="AS268" i="3"/>
  <c r="AR254" i="3"/>
  <c r="AS338" i="3"/>
  <c r="AR155" i="3"/>
  <c r="AR505" i="3"/>
  <c r="AR350" i="3"/>
  <c r="AS291" i="3"/>
  <c r="AR414" i="3"/>
  <c r="AR501" i="3"/>
  <c r="AR172" i="3"/>
  <c r="AR323" i="3"/>
  <c r="AR312" i="3"/>
  <c r="AS414" i="3"/>
  <c r="AS283" i="3"/>
  <c r="AS183" i="3"/>
  <c r="AS350" i="3"/>
  <c r="AR338" i="3"/>
  <c r="AR492" i="3"/>
  <c r="AS208" i="3"/>
  <c r="AS312" i="3"/>
  <c r="AS241" i="3"/>
  <c r="AS155" i="3"/>
  <c r="AR406" i="3"/>
  <c r="AS254" i="3"/>
  <c r="AS505" i="3"/>
  <c r="AR459" i="3"/>
  <c r="AR547" i="3"/>
  <c r="AR268" i="3"/>
  <c r="AR291" i="3"/>
  <c r="AS190" i="3"/>
  <c r="AS559" i="3"/>
  <c r="AS188" i="3"/>
  <c r="AR374" i="3"/>
  <c r="AR401" i="3"/>
  <c r="AR471" i="3"/>
  <c r="AR398" i="3"/>
  <c r="AR274" i="3"/>
  <c r="AR356" i="3"/>
  <c r="AS541" i="3"/>
  <c r="AS374" i="3"/>
  <c r="AR188" i="3"/>
  <c r="AS401" i="3"/>
  <c r="AS398" i="3"/>
  <c r="AR190" i="3"/>
  <c r="AS274" i="3"/>
  <c r="AS356" i="3"/>
  <c r="AS471" i="3"/>
  <c r="AR559" i="3"/>
  <c r="AR541" i="3"/>
  <c r="AS315" i="3"/>
  <c r="AS378" i="3"/>
  <c r="AS386" i="3"/>
  <c r="AR247" i="3"/>
  <c r="AR599" i="3"/>
  <c r="AS180" i="3"/>
  <c r="AS313" i="3"/>
  <c r="AS552" i="3"/>
  <c r="AS195" i="3"/>
  <c r="AR383" i="3"/>
  <c r="AS599" i="3"/>
  <c r="AR378" i="3"/>
  <c r="AR552" i="3"/>
  <c r="AR313" i="3"/>
  <c r="AS247" i="3"/>
  <c r="AR386" i="3"/>
  <c r="AR315" i="3"/>
  <c r="AR180" i="3"/>
  <c r="AS383" i="3"/>
  <c r="AR195" i="3"/>
  <c r="AR483" i="3"/>
  <c r="AR176" i="3"/>
  <c r="AS334" i="3"/>
  <c r="AS176" i="3"/>
  <c r="AR334" i="3"/>
  <c r="AS483" i="3"/>
  <c r="AS558" i="3"/>
  <c r="AS106" i="3"/>
  <c r="AS294" i="3"/>
  <c r="AS181" i="3"/>
  <c r="AS565" i="3"/>
  <c r="AR107" i="3"/>
  <c r="AS581" i="3"/>
  <c r="AR585" i="3"/>
  <c r="AS219" i="3"/>
  <c r="AR294" i="3"/>
  <c r="AS585" i="3"/>
  <c r="AS107" i="3"/>
  <c r="AS453" i="3"/>
  <c r="AR181" i="3"/>
  <c r="AR558" i="3"/>
  <c r="AR581" i="3"/>
  <c r="AR453" i="3"/>
  <c r="AR565" i="3"/>
  <c r="AR219" i="3"/>
  <c r="AR106" i="3"/>
  <c r="C11" i="3" a="1"/>
  <c r="C11" i="3"/>
  <c r="F11" i="3" a="1"/>
  <c r="F11" i="3"/>
  <c r="H11" i="3" a="1"/>
  <c r="H11" i="3"/>
  <c r="C14" i="3" a="1"/>
  <c r="C14" i="3"/>
  <c r="G11" i="3" a="1"/>
  <c r="G11" i="3"/>
  <c r="F14" i="3" a="1"/>
  <c r="F14" i="3"/>
  <c r="B14" i="3" a="1"/>
  <c r="B14" i="3"/>
  <c r="G14" i="3" a="1"/>
  <c r="G14" i="3"/>
  <c r="H14" i="3" a="1"/>
  <c r="H14" i="3"/>
  <c r="B11" i="3" a="1"/>
  <c r="B11" i="3"/>
  <c r="AS500" i="3"/>
  <c r="AS179" i="3"/>
  <c r="AS562" i="3"/>
  <c r="AS290" i="3"/>
  <c r="AS380" i="3"/>
  <c r="AR349" i="3"/>
  <c r="AR439" i="3"/>
  <c r="AR347" i="3"/>
  <c r="AR161" i="3"/>
  <c r="AR380" i="3"/>
  <c r="AR290" i="3"/>
  <c r="AS495" i="3"/>
  <c r="AR495" i="3"/>
  <c r="AR562" i="3"/>
  <c r="AS161" i="3"/>
  <c r="AS347" i="3"/>
  <c r="AS439" i="3"/>
  <c r="AR179" i="3"/>
  <c r="AR500" i="3"/>
  <c r="AS349" i="3"/>
  <c r="AS230" i="3"/>
  <c r="AR469" i="3"/>
  <c r="AR289" i="3"/>
  <c r="AR363" i="3"/>
  <c r="AR355" i="3"/>
  <c r="AS460" i="3"/>
  <c r="AR213" i="3"/>
  <c r="AR498" i="3"/>
  <c r="AS566" i="3"/>
  <c r="AR557" i="3"/>
  <c r="AS213" i="3"/>
  <c r="AR566" i="3"/>
  <c r="AS289" i="3"/>
  <c r="AS498" i="3"/>
  <c r="AS355" i="3"/>
  <c r="AS469" i="3"/>
  <c r="AR460" i="3"/>
  <c r="AS363" i="3"/>
  <c r="AR230" i="3"/>
  <c r="AS557" i="3"/>
  <c r="AR410" i="3"/>
  <c r="AR487" i="3"/>
  <c r="AS288" i="3"/>
  <c r="AR162" i="3"/>
  <c r="AS123" i="3"/>
  <c r="AS337" i="3"/>
  <c r="AS598" i="3"/>
  <c r="AS432" i="3"/>
  <c r="AS556" i="3"/>
  <c r="AR288" i="3"/>
  <c r="AR579" i="3"/>
  <c r="AR123" i="3"/>
  <c r="AR556" i="3"/>
  <c r="AS410" i="3"/>
  <c r="AR337" i="3"/>
  <c r="AS579" i="3"/>
  <c r="AS487" i="3"/>
  <c r="AR598" i="3"/>
  <c r="AS162" i="3"/>
  <c r="AR432" i="3"/>
  <c r="AS442" i="3"/>
  <c r="AS196" i="3"/>
  <c r="AR575" i="3"/>
  <c r="AR424" i="3"/>
  <c r="AS362" i="3"/>
  <c r="AS448" i="3"/>
  <c r="AR538" i="3"/>
  <c r="AS412" i="3"/>
  <c r="AS335" i="3"/>
  <c r="AR252" i="3"/>
  <c r="AR335" i="3"/>
  <c r="AR442" i="3"/>
  <c r="AS424" i="3"/>
  <c r="AS575" i="3"/>
  <c r="AR448" i="3"/>
  <c r="AR412" i="3"/>
  <c r="AR362" i="3"/>
  <c r="AS538" i="3"/>
  <c r="AR196" i="3"/>
  <c r="AS252" i="3"/>
  <c r="AS387" i="3"/>
  <c r="AR601" i="3"/>
  <c r="AR348" i="3"/>
  <c r="AR310" i="3"/>
  <c r="AS400" i="3"/>
  <c r="AR488" i="3"/>
  <c r="AR227" i="3"/>
  <c r="AS327" i="3"/>
  <c r="AR197" i="3"/>
  <c r="AR185" i="3"/>
  <c r="AS197" i="3"/>
  <c r="AS310" i="3"/>
  <c r="AR400" i="3"/>
  <c r="AR327" i="3"/>
  <c r="AR387" i="3"/>
  <c r="AS601" i="3"/>
  <c r="AS488" i="3"/>
  <c r="AS227" i="3"/>
  <c r="AS185" i="3"/>
  <c r="AS348" i="3"/>
  <c r="AR130" i="3"/>
  <c r="AR527" i="3"/>
  <c r="AR582" i="3"/>
  <c r="AR301" i="3"/>
  <c r="AS449" i="3"/>
  <c r="AR122" i="3"/>
  <c r="AS525" i="3"/>
  <c r="AS126" i="3"/>
  <c r="AR127" i="3"/>
  <c r="AS318" i="3"/>
  <c r="AR525" i="3"/>
  <c r="AR318" i="3"/>
  <c r="AS582" i="3"/>
  <c r="AR449" i="3"/>
  <c r="AR126" i="3"/>
  <c r="AS301" i="3"/>
  <c r="AS130" i="3"/>
  <c r="AS127" i="3"/>
  <c r="AS122" i="3"/>
  <c r="AS527" i="3"/>
  <c r="AS392" i="3"/>
  <c r="AS345" i="3"/>
  <c r="AR531" i="3"/>
  <c r="AR305" i="3"/>
  <c r="AS287" i="3"/>
  <c r="AR165" i="3"/>
  <c r="AS165" i="3"/>
  <c r="AS320" i="3"/>
  <c r="AR392" i="3"/>
  <c r="AR476" i="3"/>
  <c r="AR320" i="3"/>
  <c r="AS458" i="3"/>
  <c r="AR287" i="3"/>
  <c r="AS531" i="3"/>
  <c r="AR292" i="3"/>
  <c r="AR345" i="3"/>
  <c r="AS292" i="3"/>
  <c r="AR458" i="3"/>
  <c r="AS305" i="3"/>
  <c r="AS476" i="3"/>
  <c r="AR212" i="3"/>
  <c r="AS149" i="3"/>
  <c r="AR225" i="3"/>
  <c r="AR437" i="3"/>
  <c r="AR324" i="3"/>
  <c r="AR496" i="3"/>
  <c r="AR207" i="3"/>
  <c r="AR322" i="3"/>
  <c r="AS463" i="3"/>
  <c r="AR537" i="3"/>
  <c r="AS225" i="3"/>
  <c r="AR149" i="3"/>
  <c r="AS496" i="3"/>
  <c r="AS322" i="3"/>
  <c r="AS324" i="3"/>
  <c r="AS207" i="3"/>
  <c r="AS212" i="3"/>
  <c r="AS537" i="3"/>
  <c r="AR463" i="3"/>
  <c r="AS437" i="3"/>
  <c r="AS150" i="3"/>
  <c r="AR105" i="3"/>
  <c r="AR187" i="3"/>
  <c r="AS503" i="3"/>
  <c r="AS569" i="3"/>
  <c r="AS529" i="3"/>
  <c r="AR257" i="3"/>
  <c r="AS174" i="3"/>
  <c r="AR391" i="3"/>
  <c r="AR503" i="3"/>
  <c r="AR150" i="3"/>
  <c r="AR237" i="3"/>
  <c r="AS391" i="3"/>
  <c r="AS237" i="3"/>
  <c r="AS187" i="3"/>
  <c r="AR569" i="3"/>
  <c r="AR174" i="3"/>
  <c r="AS257" i="3"/>
  <c r="AR529" i="3"/>
  <c r="AS105" i="3"/>
  <c r="AR277" i="3"/>
  <c r="AS157" i="3"/>
  <c r="AR215" i="3"/>
  <c r="AS298" i="3"/>
  <c r="AS572" i="3"/>
  <c r="AR326" i="3"/>
  <c r="AS445" i="3"/>
  <c r="AS596" i="3"/>
  <c r="AR475" i="3"/>
  <c r="AR200" i="3"/>
  <c r="AS200" i="3"/>
  <c r="AR157" i="3"/>
  <c r="AS215" i="3"/>
  <c r="AS277" i="3"/>
  <c r="AR298" i="3"/>
  <c r="AR572" i="3"/>
  <c r="AS475" i="3"/>
  <c r="AR596" i="3"/>
  <c r="AS326" i="3"/>
  <c r="AR445" i="3"/>
  <c r="AS394" i="3"/>
  <c r="AR583" i="3"/>
  <c r="AR573" i="3"/>
  <c r="AR154" i="3"/>
  <c r="AS221" i="3"/>
  <c r="AR244" i="3"/>
  <c r="AR352" i="3"/>
  <c r="AR451" i="3"/>
  <c r="AR358" i="3"/>
  <c r="AR238" i="3"/>
  <c r="AS238" i="3"/>
  <c r="AR221" i="3"/>
  <c r="AS244" i="3"/>
  <c r="AS154" i="3"/>
  <c r="AS583" i="3"/>
  <c r="AS451" i="3"/>
  <c r="AR394" i="3"/>
  <c r="AS573" i="3"/>
  <c r="AS352" i="3"/>
  <c r="AS358" i="3"/>
  <c r="AS372" i="3"/>
  <c r="AS278" i="3"/>
  <c r="AR264" i="3"/>
  <c r="AR119" i="3"/>
  <c r="AS199" i="3"/>
  <c r="AR436" i="3"/>
  <c r="AR302" i="3"/>
  <c r="AS114" i="3"/>
  <c r="AS523" i="3"/>
  <c r="AR138" i="3"/>
  <c r="AR242" i="3"/>
  <c r="AR524" i="3"/>
  <c r="AR216" i="3"/>
  <c r="AR217" i="3"/>
  <c r="AS472" i="3"/>
  <c r="AS494" i="3"/>
  <c r="AR428" i="3"/>
  <c r="AS316" i="3"/>
  <c r="AS141" i="3"/>
  <c r="AR366" i="3"/>
  <c r="AR316" i="3"/>
  <c r="AR141" i="3"/>
  <c r="AR372" i="3"/>
  <c r="AR278" i="3"/>
  <c r="AR199" i="3"/>
  <c r="AS264" i="3"/>
  <c r="AS217" i="3"/>
  <c r="AS138" i="3"/>
  <c r="AS302" i="3"/>
  <c r="AR114" i="3"/>
  <c r="AR494" i="3"/>
  <c r="AS366" i="3"/>
  <c r="AS428" i="3"/>
  <c r="AS436" i="3"/>
  <c r="AR472" i="3"/>
  <c r="AS524" i="3"/>
  <c r="AS242" i="3"/>
  <c r="AS119" i="3"/>
  <c r="AR523" i="3"/>
  <c r="AS216" i="3"/>
  <c r="AR273" i="3"/>
  <c r="AR265" i="3"/>
  <c r="AR457" i="3"/>
  <c r="AR139" i="3"/>
  <c r="AS166" i="3"/>
  <c r="AR371" i="3"/>
  <c r="AR389" i="3"/>
  <c r="AR574" i="3"/>
  <c r="AS147" i="3"/>
  <c r="AS360" i="3"/>
  <c r="AR360" i="3"/>
  <c r="AR147" i="3"/>
  <c r="AS457" i="3"/>
  <c r="AS139" i="3"/>
  <c r="AS371" i="3"/>
  <c r="AS273" i="3"/>
  <c r="AS389" i="3"/>
  <c r="AR166" i="3"/>
  <c r="AS265" i="3"/>
  <c r="AS574" i="3"/>
  <c r="AR570" i="3"/>
  <c r="AR365" i="3"/>
  <c r="AS118" i="3"/>
  <c r="AS308" i="3"/>
  <c r="AS382" i="3"/>
  <c r="AS384" i="3"/>
  <c r="AR240" i="3"/>
  <c r="AR396" i="3"/>
  <c r="AR336" i="3"/>
  <c r="AR339" i="3"/>
  <c r="AR384" i="3"/>
  <c r="AS365" i="3"/>
  <c r="AR382" i="3"/>
  <c r="AR308" i="3"/>
  <c r="AS339" i="3"/>
  <c r="AS240" i="3"/>
  <c r="AS570" i="3"/>
  <c r="AS396" i="3"/>
  <c r="AR118" i="3"/>
  <c r="AS336" i="3"/>
  <c r="AR388" i="3"/>
  <c r="AR341" i="3"/>
  <c r="AS142" i="3"/>
  <c r="AS184" i="3"/>
  <c r="AS507" i="3"/>
  <c r="AR580" i="3"/>
  <c r="AR418" i="3"/>
  <c r="AR553" i="3"/>
  <c r="AR346" i="3"/>
  <c r="AS438" i="3"/>
  <c r="AS388" i="3"/>
  <c r="AR142" i="3"/>
  <c r="AS418" i="3"/>
  <c r="AR438" i="3"/>
  <c r="AR507" i="3"/>
  <c r="AS341" i="3"/>
  <c r="AS553" i="3"/>
  <c r="AR184" i="3"/>
  <c r="AS346" i="3"/>
  <c r="AS580" i="3"/>
  <c r="AR464" i="3"/>
  <c r="AR202" i="3"/>
  <c r="AR499" i="3"/>
  <c r="AS311" i="3"/>
  <c r="AR440" i="3"/>
  <c r="AS280" i="3"/>
  <c r="AR416" i="3"/>
  <c r="AS272" i="3"/>
  <c r="AR272" i="3"/>
  <c r="AR467" i="3"/>
  <c r="AR486" i="3"/>
  <c r="AR280" i="3"/>
  <c r="AS464" i="3"/>
  <c r="AS467" i="3"/>
  <c r="AS440" i="3"/>
  <c r="AS202" i="3"/>
  <c r="AR311" i="3"/>
  <c r="AS499" i="3"/>
  <c r="AS486" i="3"/>
  <c r="AS416" i="3"/>
  <c r="AR450" i="3"/>
  <c r="AR511" i="3"/>
  <c r="AR534" i="3"/>
  <c r="AS473" i="3"/>
  <c r="AS517" i="3"/>
  <c r="AS232" i="3"/>
  <c r="AR103" i="3"/>
  <c r="AS182" i="3"/>
  <c r="AS526" i="3"/>
  <c r="AS368" i="3"/>
  <c r="AR232" i="3"/>
  <c r="AR517" i="3"/>
  <c r="AS450" i="3"/>
  <c r="AS511" i="3"/>
  <c r="AS534" i="3"/>
  <c r="AR473" i="3"/>
  <c r="AR368" i="3"/>
  <c r="AR182" i="3"/>
  <c r="AR526" i="3"/>
  <c r="AS103" i="3"/>
  <c r="AS588" i="3"/>
  <c r="AR506" i="3"/>
  <c r="AR490" i="3"/>
  <c r="AS259" i="3"/>
  <c r="AR223" i="3"/>
  <c r="AS470" i="3"/>
  <c r="AS109" i="3"/>
  <c r="AR376" i="3"/>
  <c r="AS539" i="3"/>
  <c r="AS137" i="3"/>
  <c r="AS490" i="3"/>
  <c r="AR539" i="3"/>
  <c r="AR259" i="3"/>
  <c r="AS223" i="3"/>
  <c r="AR109" i="3"/>
  <c r="AR137" i="3"/>
  <c r="AS376" i="3"/>
  <c r="AS506" i="3"/>
  <c r="AR588" i="3"/>
  <c r="AR470" i="3"/>
  <c r="AR167" i="3"/>
  <c r="AS461" i="3"/>
  <c r="AS377" i="3"/>
  <c r="AR276" i="3"/>
  <c r="AR474" i="3"/>
  <c r="AR120" i="3"/>
  <c r="AS479" i="3"/>
  <c r="AS468" i="3"/>
  <c r="AR586" i="3"/>
  <c r="AR429" i="3"/>
  <c r="AR468" i="3"/>
  <c r="AS474" i="3"/>
  <c r="AR377" i="3"/>
  <c r="AR479" i="3"/>
  <c r="AS167" i="3"/>
  <c r="AS429" i="3"/>
  <c r="AS120" i="3"/>
  <c r="AS276" i="3"/>
  <c r="AR461" i="3"/>
  <c r="AS586" i="3"/>
  <c r="AR402" i="3"/>
  <c r="AS373" i="3"/>
  <c r="AR153" i="3"/>
  <c r="AS342" i="3"/>
  <c r="AS100" i="3"/>
  <c r="AR504" i="3"/>
  <c r="AR281" i="3"/>
  <c r="AR593" i="3"/>
  <c r="AR131" i="3"/>
  <c r="AS151" i="3"/>
  <c r="AS504" i="3"/>
  <c r="AS281" i="3"/>
  <c r="AR151" i="3"/>
  <c r="AS153" i="3"/>
  <c r="AS593" i="3"/>
  <c r="AR342" i="3"/>
  <c r="AR100" i="3"/>
  <c r="AS131" i="3"/>
  <c r="AS402" i="3"/>
  <c r="AR373" i="3"/>
  <c r="AR370" i="3"/>
  <c r="AR115" i="3"/>
  <c r="AR329" i="3"/>
  <c r="AR245" i="3"/>
  <c r="AR234" i="3"/>
  <c r="AR156" i="3"/>
  <c r="AS300" i="3"/>
  <c r="AR269" i="3"/>
  <c r="AS555" i="3"/>
  <c r="AS462" i="3"/>
  <c r="AS245" i="3"/>
  <c r="AS115" i="3"/>
  <c r="AS156" i="3"/>
  <c r="AR300" i="3"/>
  <c r="AR555" i="3"/>
  <c r="AS370" i="3"/>
  <c r="AS329" i="3"/>
  <c r="AS234" i="3"/>
  <c r="AS269" i="3"/>
  <c r="AR462" i="3"/>
  <c r="AS104" i="3"/>
  <c r="AR164" i="3"/>
  <c r="AR544" i="3"/>
  <c r="AS502" i="3"/>
  <c r="AR481" i="3"/>
  <c r="AR325" i="3"/>
  <c r="AR330" i="3"/>
  <c r="AS171" i="3"/>
  <c r="AR509" i="3"/>
  <c r="AS330" i="3"/>
  <c r="AS493" i="3"/>
  <c r="AR493" i="3"/>
  <c r="AS325" i="3"/>
  <c r="AR502" i="3"/>
  <c r="AR104" i="3"/>
  <c r="AS544" i="3"/>
  <c r="AS164" i="3"/>
  <c r="AS509" i="3"/>
  <c r="AS481" i="3"/>
  <c r="AR171" i="3"/>
  <c r="AS331" i="3"/>
  <c r="AR125" i="3"/>
  <c r="AS293" i="3"/>
  <c r="AS134" i="3"/>
  <c r="AR491" i="3"/>
  <c r="AS375" i="3"/>
  <c r="AR420" i="3"/>
  <c r="AR417" i="3"/>
  <c r="AS532" i="3"/>
  <c r="AR205" i="3"/>
  <c r="AS420" i="3"/>
  <c r="AS417" i="3"/>
  <c r="AR375" i="3"/>
  <c r="AR293" i="3"/>
  <c r="AR532" i="3"/>
  <c r="AR134" i="3"/>
  <c r="AS125" i="3"/>
  <c r="AS491" i="3"/>
  <c r="AS205" i="3"/>
  <c r="AR331" i="3"/>
  <c r="AR236" i="3"/>
  <c r="AS513" i="3"/>
  <c r="AR548" i="3"/>
  <c r="AS173" i="3"/>
  <c r="AS239" i="3"/>
  <c r="AR178" i="3"/>
  <c r="AR233" i="3"/>
  <c r="AR379" i="3"/>
  <c r="AR408" i="3"/>
  <c r="AS285" i="3"/>
  <c r="AR173" i="3"/>
  <c r="AS236" i="3"/>
  <c r="AS178" i="3"/>
  <c r="AS408" i="3"/>
  <c r="AR513" i="3"/>
  <c r="AS379" i="3"/>
  <c r="AS548" i="3"/>
  <c r="AR239" i="3"/>
  <c r="AS233" i="3"/>
  <c r="AR285" i="3"/>
  <c r="AH127" i="3"/>
  <c r="AR568" i="3"/>
  <c r="AS385" i="3"/>
  <c r="AS466" i="3"/>
  <c r="AR332" i="3"/>
  <c r="AR209" i="3"/>
  <c r="AS340" i="3"/>
  <c r="AR306" i="3"/>
  <c r="AR271" i="3"/>
  <c r="AS484" i="3"/>
  <c r="AR591" i="3"/>
  <c r="AS271" i="3"/>
  <c r="A34" i="3"/>
  <c r="AR466" i="3"/>
  <c r="AR340" i="3"/>
  <c r="AS332" i="3"/>
  <c r="AS306" i="3"/>
  <c r="AS568" i="3"/>
  <c r="AS591" i="3"/>
  <c r="AS209" i="3"/>
  <c r="AR484" i="3"/>
  <c r="AR385" i="3"/>
  <c r="AR235" i="3"/>
  <c r="AS540" i="3"/>
  <c r="AR542" i="3"/>
  <c r="AR286" i="3"/>
  <c r="AR519" i="3"/>
  <c r="AR455" i="3"/>
  <c r="AS441" i="3"/>
  <c r="AS317" i="3"/>
  <c r="AR194" i="3"/>
  <c r="AR258" i="3"/>
  <c r="AS258" i="3"/>
  <c r="AS542" i="3"/>
  <c r="AS235" i="3"/>
  <c r="AR540" i="3"/>
  <c r="AR441" i="3"/>
  <c r="AR317" i="3"/>
  <c r="AS194" i="3"/>
  <c r="AS519" i="3"/>
  <c r="AS455" i="3"/>
  <c r="AS286" i="3"/>
  <c r="AS224" i="3"/>
  <c r="AS361" i="3"/>
  <c r="AR543" i="3"/>
  <c r="AS567" i="3"/>
  <c r="AS353" i="3"/>
  <c r="AR413" i="3"/>
  <c r="AR508" i="3"/>
  <c r="AS497" i="3"/>
  <c r="AS444" i="3"/>
  <c r="AS299" i="3"/>
  <c r="AR353" i="3"/>
  <c r="AR224" i="3"/>
  <c r="AR497" i="3"/>
  <c r="AS413" i="3"/>
  <c r="AR361" i="3"/>
  <c r="AR299" i="3"/>
  <c r="AS543" i="3"/>
  <c r="AS508" i="3"/>
  <c r="AR444" i="3"/>
  <c r="AR567" i="3"/>
  <c r="AR304" i="3"/>
  <c r="AS454" i="3"/>
  <c r="AR423" i="3"/>
  <c r="AR133" i="3"/>
  <c r="AS545" i="3"/>
  <c r="AR367" i="3"/>
  <c r="AS270" i="3"/>
  <c r="AR296" i="3"/>
  <c r="AR427" i="3"/>
  <c r="AR263" i="3"/>
  <c r="AR270" i="3"/>
  <c r="AS263" i="3"/>
  <c r="AS133" i="3"/>
  <c r="AS423" i="3"/>
  <c r="AS427" i="3"/>
  <c r="AS296" i="3"/>
  <c r="AR454" i="3"/>
  <c r="AS304" i="3"/>
  <c r="AS367" i="3"/>
  <c r="AR545" i="3"/>
  <c r="AS589" i="3"/>
  <c r="AS189" i="3"/>
  <c r="AR116" i="3"/>
  <c r="AS108" i="3"/>
  <c r="AS111" i="3"/>
  <c r="AR160" i="3"/>
  <c r="AR284" i="3"/>
  <c r="AS163" i="3"/>
  <c r="AR129" i="3"/>
  <c r="AR447" i="3"/>
  <c r="AR128" i="3"/>
  <c r="AS359" i="3"/>
  <c r="AR518" i="3"/>
  <c r="AS480" i="3"/>
  <c r="AR477" i="3"/>
  <c r="AS456" i="3"/>
  <c r="AS344" i="3"/>
  <c r="AR136" i="3"/>
  <c r="AS192" i="3"/>
  <c r="AS160" i="3"/>
  <c r="AR111" i="3"/>
  <c r="AR456" i="3"/>
  <c r="AR344" i="3"/>
  <c r="AR480" i="3"/>
  <c r="AS307" i="3"/>
  <c r="AS284" i="3"/>
  <c r="AR359" i="3"/>
  <c r="AS477" i="3"/>
  <c r="AS116" i="3"/>
  <c r="AS518" i="3"/>
  <c r="AS128" i="3"/>
  <c r="AR108" i="3"/>
  <c r="AR307" i="3"/>
  <c r="AS129" i="3"/>
  <c r="AS447" i="3"/>
  <c r="AR189" i="3"/>
  <c r="AR163" i="3"/>
  <c r="AR192" i="3"/>
  <c r="AS136" i="3"/>
  <c r="AR589" i="3"/>
  <c r="AR218" i="3"/>
  <c r="AS321" i="3"/>
  <c r="AS226" i="3"/>
  <c r="AS590" i="3"/>
  <c r="AS393" i="3"/>
  <c r="AS303" i="3"/>
  <c r="AS214" i="3"/>
  <c r="AR110" i="3"/>
  <c r="AS328" i="3"/>
  <c r="AR443" i="3"/>
  <c r="AR321" i="3"/>
  <c r="AS110" i="3"/>
  <c r="AR328" i="3"/>
  <c r="AR590" i="3"/>
  <c r="AS443" i="3"/>
  <c r="AR226" i="3"/>
  <c r="AR393" i="3"/>
  <c r="AR303" i="3"/>
  <c r="AS218" i="3"/>
  <c r="AR214" i="3"/>
  <c r="AS314" i="3"/>
  <c r="AR143" i="3"/>
  <c r="AR390" i="3"/>
  <c r="AR229" i="3"/>
  <c r="AR248" i="3"/>
  <c r="AR343" i="3"/>
  <c r="AS482" i="3"/>
  <c r="AS485" i="3"/>
  <c r="AR261" i="3"/>
  <c r="AS186" i="3"/>
  <c r="AS261" i="3"/>
  <c r="AR485" i="3"/>
  <c r="AS343" i="3"/>
  <c r="AR186" i="3"/>
  <c r="AR314" i="3"/>
  <c r="AS248" i="3"/>
  <c r="AS143" i="3"/>
  <c r="AS229" i="3"/>
  <c r="AS390" i="3"/>
  <c r="AR482" i="3"/>
  <c r="AR101" i="3"/>
  <c r="AS560" i="3"/>
  <c r="AR435" i="3"/>
  <c r="AS561" i="3"/>
  <c r="AS419" i="3"/>
  <c r="AR351" i="3"/>
  <c r="AR124" i="3"/>
  <c r="AS333" i="3"/>
  <c r="AR206" i="3"/>
  <c r="AS434" i="3"/>
  <c r="AS435" i="3"/>
  <c r="AR419" i="3"/>
  <c r="AS101" i="3"/>
  <c r="AS206" i="3"/>
  <c r="AR333" i="3"/>
  <c r="AR561" i="3"/>
  <c r="AS351" i="3"/>
  <c r="AR434" i="3"/>
  <c r="AS124" i="3"/>
  <c r="AR560" i="3"/>
  <c r="AR262" i="3"/>
  <c r="AS421" i="3"/>
  <c r="AR554" i="3"/>
  <c r="AR571" i="3"/>
  <c r="AS246" i="3"/>
  <c r="AS357" i="3"/>
  <c r="AS522" i="3"/>
  <c r="AS549" i="3"/>
  <c r="AS564" i="3"/>
  <c r="AS512" i="3"/>
  <c r="AS571" i="3"/>
  <c r="AR357" i="3"/>
  <c r="AR564" i="3"/>
  <c r="AS262" i="3"/>
  <c r="AR512" i="3"/>
  <c r="AR421" i="3"/>
  <c r="AR549" i="3"/>
  <c r="AR522" i="3"/>
  <c r="AS554" i="3"/>
  <c r="AR246" i="3"/>
  <c r="W103" i="3"/>
  <c r="W578" i="3"/>
  <c r="W109" i="3"/>
  <c r="W574" i="3"/>
  <c r="AH105" i="3"/>
  <c r="AH578" i="3"/>
  <c r="A49" i="3"/>
  <c r="L574" i="3"/>
  <c r="AH574" i="3"/>
  <c r="W114" i="3"/>
  <c r="AH114" i="3"/>
  <c r="AH110" i="3"/>
  <c r="L121" i="3"/>
  <c r="AH113" i="3"/>
  <c r="L133" i="3"/>
  <c r="W123" i="3"/>
  <c r="AH122" i="3"/>
  <c r="L137" i="3"/>
  <c r="AH137" i="3"/>
  <c r="L143" i="3"/>
  <c r="W148" i="3"/>
  <c r="AH136" i="3"/>
  <c r="AH147" i="3"/>
  <c r="L153" i="3"/>
  <c r="W167" i="3"/>
  <c r="W152" i="3"/>
  <c r="AH158" i="3"/>
  <c r="W166" i="3"/>
  <c r="W165" i="3"/>
  <c r="AH178" i="3"/>
  <c r="AH175" i="3"/>
  <c r="L169" i="3"/>
  <c r="AH169" i="3"/>
  <c r="AH176" i="3"/>
  <c r="AH216" i="3"/>
  <c r="AH184" i="3"/>
  <c r="AH177" i="3"/>
  <c r="L188" i="3"/>
  <c r="AH190" i="3"/>
  <c r="AH187" i="3"/>
  <c r="W197" i="3"/>
  <c r="W199" i="3"/>
  <c r="AH204" i="3"/>
  <c r="L203" i="3"/>
  <c r="W208" i="3"/>
  <c r="AH214" i="3"/>
  <c r="W218" i="3"/>
  <c r="AH219" i="3"/>
  <c r="L235" i="3"/>
  <c r="W221" i="3"/>
  <c r="AH221" i="3"/>
  <c r="L237" i="3"/>
  <c r="AH241" i="3"/>
  <c r="AH250" i="3"/>
  <c r="AH230" i="3"/>
  <c r="L240" i="3"/>
  <c r="L246" i="3"/>
  <c r="AH247" i="3"/>
  <c r="W268" i="3"/>
  <c r="AH261" i="3"/>
  <c r="AH266" i="3"/>
  <c r="AH260" i="3"/>
  <c r="L270" i="3"/>
  <c r="W269" i="3"/>
  <c r="W267" i="3"/>
  <c r="L265" i="3"/>
  <c r="W281" i="3"/>
  <c r="W272" i="3"/>
  <c r="AH274" i="3"/>
  <c r="W282" i="3"/>
  <c r="AH294" i="3"/>
  <c r="AH309" i="3"/>
  <c r="L302" i="3"/>
  <c r="W304" i="3"/>
  <c r="L293" i="3"/>
  <c r="W326" i="3"/>
  <c r="AH303" i="3"/>
  <c r="W316" i="3"/>
  <c r="W313" i="3"/>
  <c r="W318" i="3"/>
  <c r="L328" i="3"/>
  <c r="W319" i="3"/>
  <c r="AH319" i="3"/>
  <c r="W329" i="3"/>
  <c r="W327" i="3"/>
  <c r="W336" i="3"/>
  <c r="W324" i="3"/>
  <c r="AH330" i="3"/>
  <c r="L325" i="3"/>
  <c r="W338" i="3"/>
  <c r="L346" i="3"/>
  <c r="W340" i="3"/>
  <c r="L341" i="3"/>
  <c r="W350" i="3"/>
  <c r="W357" i="3"/>
  <c r="W348" i="3"/>
  <c r="AH355" i="3"/>
  <c r="W353" i="3"/>
  <c r="AH371" i="3"/>
  <c r="W363" i="3"/>
  <c r="AH359" i="3"/>
  <c r="AH376" i="3"/>
  <c r="AH375" i="3"/>
  <c r="AH370" i="3"/>
  <c r="AH377" i="3"/>
  <c r="L405" i="3"/>
  <c r="AH392" i="3"/>
  <c r="W395" i="3"/>
  <c r="W397" i="3"/>
  <c r="AH403" i="3"/>
  <c r="AH415" i="3"/>
  <c r="AH421" i="3"/>
  <c r="L439" i="3"/>
  <c r="AH425" i="3"/>
  <c r="AH417" i="3"/>
  <c r="AH423" i="3"/>
  <c r="AH444" i="3"/>
  <c r="AH446" i="3"/>
  <c r="L453" i="3"/>
  <c r="W449" i="3"/>
  <c r="AH449" i="3"/>
  <c r="W455" i="3"/>
  <c r="AH469" i="3"/>
  <c r="L473" i="3"/>
  <c r="L466" i="3"/>
  <c r="W465" i="3"/>
  <c r="AH477" i="3"/>
  <c r="L474" i="3"/>
  <c r="W475" i="3"/>
  <c r="W484" i="3"/>
  <c r="AH484" i="3"/>
  <c r="AH493" i="3"/>
  <c r="AH495" i="3"/>
  <c r="L499" i="3"/>
  <c r="AH501" i="3"/>
  <c r="AH506" i="3"/>
  <c r="AH509" i="3"/>
  <c r="W559" i="3"/>
  <c r="L529" i="3"/>
  <c r="AH529" i="3"/>
  <c r="W551" i="3"/>
  <c r="W522" i="3"/>
  <c r="W533" i="3"/>
  <c r="W544" i="3"/>
  <c r="W534" i="3"/>
  <c r="AH537" i="3"/>
  <c r="W538" i="3"/>
  <c r="L538" i="3"/>
  <c r="L540" i="3"/>
  <c r="AH554" i="3"/>
  <c r="L566" i="3"/>
  <c r="W563" i="3"/>
  <c r="L570" i="3"/>
  <c r="AH593" i="3"/>
  <c r="AH596" i="3"/>
  <c r="W581" i="3"/>
  <c r="AH602" i="3"/>
  <c r="W595" i="3"/>
  <c r="AH576" i="3"/>
  <c r="L578" i="3"/>
  <c r="J602" i="3"/>
  <c r="K602" i="3" l="1"/>
  <c r="J601" i="3"/>
  <c r="K601" i="3" l="1"/>
  <c r="J600" i="3"/>
  <c r="K600" i="3" l="1"/>
  <c r="J599" i="3"/>
  <c r="K599" i="3" l="1"/>
  <c r="J598" i="3"/>
  <c r="K598" i="3" l="1"/>
  <c r="J597" i="3"/>
  <c r="K597" i="3" l="1"/>
  <c r="J596" i="3"/>
  <c r="K596" i="3" l="1"/>
  <c r="J595" i="3"/>
  <c r="K595" i="3" l="1"/>
  <c r="J594" i="3"/>
  <c r="K594" i="3" l="1"/>
  <c r="J593" i="3"/>
  <c r="K593" i="3" l="1"/>
  <c r="J592" i="3"/>
  <c r="K592" i="3" l="1"/>
  <c r="J591" i="3"/>
  <c r="K591" i="3" l="1"/>
  <c r="J590" i="3"/>
  <c r="K590" i="3" l="1"/>
  <c r="J589" i="3"/>
  <c r="K589" i="3" l="1"/>
  <c r="J588" i="3"/>
  <c r="K588" i="3" l="1"/>
  <c r="J587" i="3"/>
  <c r="K587" i="3" l="1"/>
  <c r="J586" i="3"/>
  <c r="K586" i="3" l="1"/>
  <c r="J585" i="3"/>
  <c r="K585" i="3" l="1"/>
  <c r="J584" i="3"/>
  <c r="K584" i="3" l="1"/>
  <c r="J583" i="3"/>
  <c r="K583" i="3" l="1"/>
  <c r="J582" i="3"/>
  <c r="K582" i="3" l="1"/>
  <c r="J581" i="3"/>
  <c r="K581" i="3" l="1"/>
  <c r="J580" i="3"/>
  <c r="K580" i="3" l="1"/>
  <c r="J579" i="3"/>
  <c r="K579" i="3" l="1"/>
  <c r="J578" i="3"/>
  <c r="K578" i="3" l="1"/>
  <c r="J577" i="3"/>
  <c r="K577" i="3" l="1"/>
  <c r="J576" i="3"/>
  <c r="K576" i="3" l="1"/>
  <c r="J575" i="3"/>
  <c r="K575" i="3" l="1"/>
  <c r="J574" i="3"/>
  <c r="K574" i="3" l="1"/>
  <c r="J573" i="3"/>
  <c r="K573" i="3" l="1"/>
  <c r="J572" i="3"/>
  <c r="K572" i="3" l="1"/>
  <c r="J571" i="3"/>
  <c r="K571" i="3" l="1"/>
  <c r="J570" i="3"/>
  <c r="K570" i="3" l="1"/>
  <c r="J569" i="3"/>
  <c r="K569" i="3" l="1"/>
  <c r="J568" i="3"/>
  <c r="K568" i="3" l="1"/>
  <c r="J567" i="3"/>
  <c r="K567" i="3" l="1"/>
  <c r="J566" i="3"/>
  <c r="K566" i="3" l="1"/>
  <c r="J565" i="3"/>
  <c r="K565" i="3" l="1"/>
  <c r="J564" i="3"/>
  <c r="K564" i="3" l="1"/>
  <c r="J563" i="3"/>
  <c r="K563" i="3" l="1"/>
  <c r="J562" i="3"/>
  <c r="K562" i="3" l="1"/>
  <c r="J561" i="3"/>
  <c r="K561" i="3" l="1"/>
  <c r="J560" i="3"/>
  <c r="K560" i="3" l="1"/>
  <c r="J559" i="3"/>
  <c r="K559" i="3" l="1"/>
  <c r="J558" i="3"/>
  <c r="K558" i="3" l="1"/>
  <c r="J557" i="3"/>
  <c r="K557" i="3" l="1"/>
  <c r="J556" i="3"/>
  <c r="K556" i="3" l="1"/>
  <c r="J555" i="3"/>
  <c r="K555" i="3" l="1"/>
  <c r="J554" i="3"/>
  <c r="K554" i="3" l="1"/>
  <c r="J553" i="3"/>
  <c r="K553" i="3" l="1"/>
  <c r="J552" i="3"/>
  <c r="K552" i="3" l="1"/>
  <c r="J551" i="3"/>
  <c r="K551" i="3" l="1"/>
  <c r="J550" i="3"/>
  <c r="K550" i="3" l="1"/>
  <c r="J549" i="3"/>
  <c r="K549" i="3" l="1"/>
  <c r="J548" i="3"/>
  <c r="K548" i="3" l="1"/>
  <c r="J547" i="3"/>
  <c r="K547" i="3" l="1"/>
  <c r="J546" i="3"/>
  <c r="K546" i="3" l="1"/>
  <c r="J545" i="3"/>
  <c r="K545" i="3" l="1"/>
  <c r="J544" i="3"/>
  <c r="K544" i="3" l="1"/>
  <c r="J543" i="3"/>
  <c r="K543" i="3" l="1"/>
  <c r="J542" i="3"/>
  <c r="K542" i="3" l="1"/>
  <c r="J541" i="3"/>
  <c r="K541" i="3" l="1"/>
  <c r="J540" i="3"/>
  <c r="K540" i="3" l="1"/>
  <c r="J539" i="3"/>
  <c r="K539" i="3" l="1"/>
  <c r="J538" i="3"/>
  <c r="K538" i="3" l="1"/>
  <c r="J537" i="3"/>
  <c r="K537" i="3" l="1"/>
  <c r="J536" i="3"/>
  <c r="K536" i="3" l="1"/>
  <c r="J535" i="3"/>
  <c r="K535" i="3" l="1"/>
  <c r="J534" i="3"/>
  <c r="K534" i="3" l="1"/>
  <c r="J533" i="3"/>
  <c r="K533" i="3" l="1"/>
  <c r="J532" i="3"/>
  <c r="K532" i="3" l="1"/>
  <c r="J531" i="3"/>
  <c r="K531" i="3" l="1"/>
  <c r="J530" i="3"/>
  <c r="K530" i="3" l="1"/>
  <c r="J529" i="3"/>
  <c r="K529" i="3" l="1"/>
  <c r="J528" i="3"/>
  <c r="K528" i="3" l="1"/>
  <c r="J527" i="3"/>
  <c r="K527" i="3" l="1"/>
  <c r="J526" i="3"/>
  <c r="K526" i="3" l="1"/>
  <c r="J525" i="3"/>
  <c r="K525" i="3" l="1"/>
  <c r="J524" i="3"/>
  <c r="K524" i="3" l="1"/>
  <c r="J523" i="3"/>
  <c r="K523" i="3" l="1"/>
  <c r="J522" i="3"/>
  <c r="K522" i="3" l="1"/>
  <c r="J521" i="3"/>
  <c r="K521" i="3" l="1"/>
  <c r="J520" i="3"/>
  <c r="K520" i="3" l="1"/>
  <c r="J519" i="3"/>
  <c r="K519" i="3" l="1"/>
  <c r="J518" i="3"/>
  <c r="K518" i="3" l="1"/>
  <c r="J517" i="3"/>
  <c r="K517" i="3" l="1"/>
  <c r="J516" i="3"/>
  <c r="K516" i="3" l="1"/>
  <c r="J515" i="3"/>
  <c r="K515" i="3" l="1"/>
  <c r="J514" i="3"/>
  <c r="K514" i="3" l="1"/>
  <c r="J513" i="3"/>
  <c r="K513" i="3" l="1"/>
  <c r="J512" i="3"/>
  <c r="K512" i="3" l="1"/>
  <c r="J511" i="3"/>
  <c r="K511" i="3" l="1"/>
  <c r="J510" i="3"/>
  <c r="K510" i="3" l="1"/>
  <c r="J509" i="3"/>
  <c r="K509" i="3" l="1"/>
  <c r="J508" i="3"/>
  <c r="K508" i="3" l="1"/>
  <c r="J507" i="3"/>
  <c r="K507" i="3" l="1"/>
  <c r="J506" i="3"/>
  <c r="K506" i="3" l="1"/>
  <c r="J505" i="3"/>
  <c r="K505" i="3" l="1"/>
  <c r="J504" i="3"/>
  <c r="K504" i="3" l="1"/>
  <c r="J503" i="3"/>
  <c r="K503" i="3" l="1"/>
  <c r="J502" i="3"/>
  <c r="K502" i="3" l="1"/>
  <c r="J501" i="3"/>
  <c r="K501" i="3" l="1"/>
  <c r="J500" i="3"/>
  <c r="K500" i="3" l="1"/>
  <c r="J499" i="3"/>
  <c r="K499" i="3" l="1"/>
  <c r="J498" i="3"/>
  <c r="K498" i="3" l="1"/>
  <c r="J497" i="3"/>
  <c r="K497" i="3" l="1"/>
  <c r="J496" i="3"/>
  <c r="K496" i="3" l="1"/>
  <c r="J495" i="3"/>
  <c r="K495" i="3" l="1"/>
  <c r="J494" i="3"/>
  <c r="K494" i="3" l="1"/>
  <c r="J493" i="3"/>
  <c r="K493" i="3" l="1"/>
  <c r="J492" i="3"/>
  <c r="K492" i="3" l="1"/>
  <c r="J491" i="3"/>
  <c r="K491" i="3" l="1"/>
  <c r="J490" i="3"/>
  <c r="K490" i="3" l="1"/>
  <c r="J489" i="3"/>
  <c r="K489" i="3" l="1"/>
  <c r="J488" i="3"/>
  <c r="K488" i="3" l="1"/>
  <c r="J487" i="3"/>
  <c r="K487" i="3" l="1"/>
  <c r="J486" i="3"/>
  <c r="K486" i="3" l="1"/>
  <c r="J485" i="3"/>
  <c r="K485" i="3" l="1"/>
  <c r="J484" i="3"/>
  <c r="K484" i="3" l="1"/>
  <c r="J483" i="3"/>
  <c r="K483" i="3" l="1"/>
  <c r="J482" i="3"/>
  <c r="K482" i="3" l="1"/>
  <c r="J481" i="3"/>
  <c r="K481" i="3" l="1"/>
  <c r="J480" i="3"/>
  <c r="K480" i="3" l="1"/>
  <c r="J479" i="3"/>
  <c r="K479" i="3" l="1"/>
  <c r="J478" i="3"/>
  <c r="K478" i="3" l="1"/>
  <c r="J477" i="3"/>
  <c r="K477" i="3" l="1"/>
  <c r="J476" i="3"/>
  <c r="K476" i="3" l="1"/>
  <c r="J475" i="3"/>
  <c r="K475" i="3" l="1"/>
  <c r="J474" i="3"/>
  <c r="K474" i="3" l="1"/>
  <c r="J473" i="3"/>
  <c r="K473" i="3" l="1"/>
  <c r="J472" i="3"/>
  <c r="K472" i="3" l="1"/>
  <c r="J471" i="3"/>
  <c r="K471" i="3" l="1"/>
  <c r="J470" i="3"/>
  <c r="K470" i="3" l="1"/>
  <c r="J469" i="3"/>
  <c r="K469" i="3" l="1"/>
  <c r="J468" i="3"/>
  <c r="K468" i="3" l="1"/>
  <c r="J467" i="3"/>
  <c r="K467" i="3" l="1"/>
  <c r="J466" i="3"/>
  <c r="K466" i="3" l="1"/>
  <c r="J465" i="3"/>
  <c r="K465" i="3" l="1"/>
  <c r="J464" i="3"/>
  <c r="K464" i="3" l="1"/>
  <c r="J463" i="3"/>
  <c r="K463" i="3" l="1"/>
  <c r="J462" i="3"/>
  <c r="K462" i="3" l="1"/>
  <c r="J461" i="3"/>
  <c r="K461" i="3" l="1"/>
  <c r="J460" i="3"/>
  <c r="K460" i="3" l="1"/>
  <c r="J459" i="3"/>
  <c r="K459" i="3" l="1"/>
  <c r="J458" i="3"/>
  <c r="K458" i="3" l="1"/>
  <c r="J457" i="3"/>
  <c r="K457" i="3" l="1"/>
  <c r="J456" i="3"/>
  <c r="K456" i="3" l="1"/>
  <c r="J455" i="3"/>
  <c r="K455" i="3" l="1"/>
  <c r="J454" i="3"/>
  <c r="K454" i="3" l="1"/>
  <c r="J453" i="3"/>
  <c r="K453" i="3" l="1"/>
  <c r="J452" i="3"/>
  <c r="K452" i="3" l="1"/>
  <c r="J451" i="3"/>
  <c r="K451" i="3" l="1"/>
  <c r="J450" i="3"/>
  <c r="K450" i="3" l="1"/>
  <c r="J449" i="3"/>
  <c r="K449" i="3" l="1"/>
  <c r="J448" i="3"/>
  <c r="K448" i="3" l="1"/>
  <c r="J447" i="3"/>
  <c r="K447" i="3" l="1"/>
  <c r="J446" i="3"/>
  <c r="K446" i="3" l="1"/>
  <c r="J445" i="3"/>
  <c r="K445" i="3" l="1"/>
  <c r="J444" i="3"/>
  <c r="K444" i="3" l="1"/>
  <c r="J443" i="3"/>
  <c r="K443" i="3" l="1"/>
  <c r="J442" i="3"/>
  <c r="K442" i="3" l="1"/>
  <c r="J441" i="3"/>
  <c r="K441" i="3" l="1"/>
  <c r="J440" i="3"/>
  <c r="K440" i="3" l="1"/>
  <c r="J439" i="3"/>
  <c r="K439" i="3" l="1"/>
  <c r="J438" i="3"/>
  <c r="K438" i="3" l="1"/>
  <c r="J437" i="3"/>
  <c r="K437" i="3" l="1"/>
  <c r="J436" i="3"/>
  <c r="K436" i="3" l="1"/>
  <c r="J435" i="3"/>
  <c r="K435" i="3" l="1"/>
  <c r="J434" i="3"/>
  <c r="K434" i="3" l="1"/>
  <c r="J433" i="3"/>
  <c r="K433" i="3" l="1"/>
  <c r="J432" i="3"/>
  <c r="K432" i="3" l="1"/>
  <c r="J431" i="3"/>
  <c r="K431" i="3" l="1"/>
  <c r="J430" i="3"/>
  <c r="K430" i="3" l="1"/>
  <c r="J429" i="3"/>
  <c r="K429" i="3" l="1"/>
  <c r="J428" i="3"/>
  <c r="K428" i="3" l="1"/>
  <c r="J427" i="3"/>
  <c r="K427" i="3" l="1"/>
  <c r="J426" i="3"/>
  <c r="K426" i="3" l="1"/>
  <c r="J425" i="3"/>
  <c r="K425" i="3" l="1"/>
  <c r="J424" i="3"/>
  <c r="K424" i="3" l="1"/>
  <c r="J423" i="3"/>
  <c r="K423" i="3" l="1"/>
  <c r="J422" i="3"/>
  <c r="K422" i="3" l="1"/>
  <c r="J421" i="3"/>
  <c r="K421" i="3" l="1"/>
  <c r="J420" i="3"/>
  <c r="K420" i="3" l="1"/>
  <c r="J419" i="3"/>
  <c r="K419" i="3" l="1"/>
  <c r="J418" i="3"/>
  <c r="K418" i="3" l="1"/>
  <c r="J417" i="3"/>
  <c r="K417" i="3" l="1"/>
  <c r="J416" i="3"/>
  <c r="K416" i="3" l="1"/>
  <c r="J415" i="3"/>
  <c r="K415" i="3" l="1"/>
  <c r="J414" i="3"/>
  <c r="K414" i="3" l="1"/>
  <c r="J413" i="3"/>
  <c r="K413" i="3" l="1"/>
  <c r="J412" i="3"/>
  <c r="K412" i="3" l="1"/>
  <c r="J411" i="3"/>
  <c r="K411" i="3" l="1"/>
  <c r="J410" i="3"/>
  <c r="K410" i="3" l="1"/>
  <c r="J409" i="3"/>
  <c r="K409" i="3" l="1"/>
  <c r="J408" i="3"/>
  <c r="K408" i="3" l="1"/>
  <c r="J407" i="3"/>
  <c r="K407" i="3" l="1"/>
  <c r="J406" i="3"/>
  <c r="K406" i="3" l="1"/>
  <c r="J405" i="3"/>
  <c r="K405" i="3" l="1"/>
  <c r="J404" i="3"/>
  <c r="K404" i="3" l="1"/>
  <c r="J403" i="3"/>
  <c r="K403" i="3" l="1"/>
  <c r="J402" i="3"/>
  <c r="K402" i="3" l="1"/>
  <c r="J401" i="3"/>
  <c r="K401" i="3" l="1"/>
  <c r="J400" i="3"/>
  <c r="K400" i="3" l="1"/>
  <c r="J399" i="3"/>
  <c r="K399" i="3" l="1"/>
  <c r="J398" i="3"/>
  <c r="K398" i="3" l="1"/>
  <c r="J397" i="3"/>
  <c r="K397" i="3" l="1"/>
  <c r="J396" i="3"/>
  <c r="K396" i="3" l="1"/>
  <c r="J395" i="3"/>
  <c r="K395" i="3" l="1"/>
  <c r="J394" i="3"/>
  <c r="K394" i="3" l="1"/>
  <c r="J393" i="3"/>
  <c r="K393" i="3" l="1"/>
  <c r="J392" i="3"/>
  <c r="K392" i="3" l="1"/>
  <c r="J391" i="3"/>
  <c r="K391" i="3" l="1"/>
  <c r="J390" i="3"/>
  <c r="K390" i="3" l="1"/>
  <c r="J389" i="3"/>
  <c r="K389" i="3" l="1"/>
  <c r="J388" i="3"/>
  <c r="K388" i="3" l="1"/>
  <c r="J387" i="3"/>
  <c r="K387" i="3" l="1"/>
  <c r="J386" i="3"/>
  <c r="K386" i="3" l="1"/>
  <c r="J385" i="3"/>
  <c r="K385" i="3" l="1"/>
  <c r="J384" i="3"/>
  <c r="K384" i="3" l="1"/>
  <c r="J383" i="3"/>
  <c r="K383" i="3" l="1"/>
  <c r="J382" i="3"/>
  <c r="K382" i="3" l="1"/>
  <c r="J381" i="3"/>
  <c r="K381" i="3" l="1"/>
  <c r="J380" i="3"/>
  <c r="K380" i="3" l="1"/>
  <c r="J379" i="3"/>
  <c r="K379" i="3" l="1"/>
  <c r="J378" i="3"/>
  <c r="K378" i="3" l="1"/>
  <c r="J377" i="3"/>
  <c r="K377" i="3" l="1"/>
  <c r="J376" i="3"/>
  <c r="K376" i="3" l="1"/>
  <c r="J375" i="3"/>
  <c r="K375" i="3" l="1"/>
  <c r="J374" i="3"/>
  <c r="K374" i="3" l="1"/>
  <c r="J373" i="3"/>
  <c r="K373" i="3" l="1"/>
  <c r="J372" i="3"/>
  <c r="K372" i="3" l="1"/>
  <c r="J371" i="3"/>
  <c r="K371" i="3" l="1"/>
  <c r="J370" i="3"/>
  <c r="K370" i="3" l="1"/>
  <c r="J369" i="3"/>
  <c r="K369" i="3" l="1"/>
  <c r="J368" i="3"/>
  <c r="K368" i="3" l="1"/>
  <c r="J367" i="3"/>
  <c r="K367" i="3" l="1"/>
  <c r="J366" i="3"/>
  <c r="K366" i="3" l="1"/>
  <c r="J365" i="3"/>
  <c r="K365" i="3" l="1"/>
  <c r="J364" i="3"/>
  <c r="K364" i="3" l="1"/>
  <c r="J363" i="3"/>
  <c r="K363" i="3" l="1"/>
  <c r="J362" i="3"/>
  <c r="K362" i="3" l="1"/>
  <c r="J361" i="3"/>
  <c r="K361" i="3" l="1"/>
  <c r="J360" i="3"/>
  <c r="K360" i="3" l="1"/>
  <c r="J359" i="3"/>
  <c r="K359" i="3" l="1"/>
  <c r="J358" i="3"/>
  <c r="K358" i="3" l="1"/>
  <c r="J357" i="3"/>
  <c r="K357" i="3" l="1"/>
  <c r="J356" i="3"/>
  <c r="K356" i="3" l="1"/>
  <c r="J355" i="3"/>
  <c r="K355" i="3" l="1"/>
  <c r="J354" i="3"/>
  <c r="K354" i="3" l="1"/>
  <c r="J353" i="3"/>
  <c r="K353" i="3" l="1"/>
  <c r="J352" i="3"/>
  <c r="K352" i="3" l="1"/>
  <c r="J351" i="3"/>
  <c r="K351" i="3" l="1"/>
  <c r="J350" i="3"/>
  <c r="K350" i="3" l="1"/>
  <c r="J349" i="3"/>
  <c r="K349" i="3" l="1"/>
  <c r="J348" i="3"/>
  <c r="K348" i="3" l="1"/>
  <c r="J347" i="3"/>
  <c r="K347" i="3" l="1"/>
  <c r="J346" i="3"/>
  <c r="K346" i="3" l="1"/>
  <c r="J345" i="3"/>
  <c r="K345" i="3" l="1"/>
  <c r="J344" i="3"/>
  <c r="K344" i="3" l="1"/>
  <c r="J343" i="3"/>
  <c r="K343" i="3" l="1"/>
  <c r="J342" i="3"/>
  <c r="K342" i="3" l="1"/>
  <c r="J341" i="3"/>
  <c r="K341" i="3" l="1"/>
  <c r="J340" i="3"/>
  <c r="K340" i="3" l="1"/>
  <c r="J339" i="3"/>
  <c r="K339" i="3" l="1"/>
  <c r="J338" i="3"/>
  <c r="K338" i="3" l="1"/>
  <c r="J337" i="3"/>
  <c r="K337" i="3" l="1"/>
  <c r="J336" i="3"/>
  <c r="K336" i="3" l="1"/>
  <c r="J335" i="3"/>
  <c r="K335" i="3" l="1"/>
  <c r="J334" i="3"/>
  <c r="J333" i="3" l="1"/>
  <c r="K333" i="3" l="1"/>
  <c r="J332" i="3"/>
  <c r="K332" i="3" l="1"/>
  <c r="J331" i="3"/>
  <c r="K331" i="3" l="1"/>
  <c r="J330" i="3"/>
  <c r="K330" i="3" l="1"/>
  <c r="J329" i="3"/>
  <c r="K329" i="3" l="1"/>
  <c r="J328" i="3"/>
  <c r="K328" i="3" l="1"/>
  <c r="J327" i="3"/>
  <c r="K327" i="3" l="1"/>
  <c r="J326" i="3"/>
  <c r="K326" i="3" l="1"/>
  <c r="J325" i="3"/>
  <c r="K325" i="3" l="1"/>
  <c r="J324" i="3"/>
  <c r="K324" i="3" l="1"/>
  <c r="J323" i="3"/>
  <c r="K323" i="3" l="1"/>
  <c r="J322" i="3"/>
  <c r="K322" i="3" l="1"/>
  <c r="J321" i="3"/>
  <c r="K321" i="3" l="1"/>
  <c r="J320" i="3"/>
  <c r="K320" i="3" l="1"/>
  <c r="J319" i="3"/>
  <c r="K319" i="3" l="1"/>
  <c r="J318" i="3"/>
  <c r="K318" i="3" l="1"/>
  <c r="J317" i="3"/>
  <c r="K317" i="3" l="1"/>
  <c r="J316" i="3"/>
  <c r="K316" i="3" l="1"/>
  <c r="J315" i="3"/>
  <c r="K315" i="3" l="1"/>
  <c r="J314" i="3"/>
  <c r="K314" i="3" l="1"/>
  <c r="J313" i="3"/>
  <c r="K313" i="3" l="1"/>
  <c r="J312" i="3"/>
  <c r="K312" i="3" l="1"/>
  <c r="J311" i="3"/>
  <c r="K311" i="3" l="1"/>
  <c r="J310" i="3"/>
  <c r="K310" i="3" l="1"/>
  <c r="J309" i="3"/>
  <c r="K309" i="3" l="1"/>
  <c r="J308" i="3"/>
  <c r="K308" i="3" l="1"/>
  <c r="J307" i="3"/>
  <c r="K307" i="3" l="1"/>
  <c r="J306" i="3"/>
  <c r="K306" i="3" l="1"/>
  <c r="J305" i="3"/>
  <c r="K305" i="3" l="1"/>
  <c r="J304" i="3"/>
  <c r="K304" i="3" l="1"/>
  <c r="J303" i="3"/>
  <c r="K303" i="3" l="1"/>
  <c r="J302" i="3"/>
  <c r="K302" i="3" l="1"/>
  <c r="J301" i="3"/>
  <c r="K301" i="3" l="1"/>
  <c r="J300" i="3"/>
  <c r="K300" i="3" l="1"/>
  <c r="J299" i="3"/>
  <c r="K299" i="3" l="1"/>
  <c r="J298" i="3"/>
  <c r="K298" i="3" l="1"/>
  <c r="J297" i="3"/>
  <c r="K297" i="3" l="1"/>
  <c r="J296" i="3"/>
  <c r="K296" i="3" l="1"/>
  <c r="J295" i="3"/>
  <c r="K295" i="3" l="1"/>
  <c r="J294" i="3"/>
  <c r="K294" i="3" l="1"/>
  <c r="J293" i="3"/>
  <c r="K293" i="3" l="1"/>
  <c r="J292" i="3"/>
  <c r="K292" i="3" l="1"/>
  <c r="J291" i="3"/>
  <c r="K291" i="3" l="1"/>
  <c r="J290" i="3"/>
  <c r="K290" i="3" l="1"/>
  <c r="J289" i="3"/>
  <c r="K289" i="3" l="1"/>
  <c r="J288" i="3"/>
  <c r="K288" i="3" l="1"/>
  <c r="J287" i="3"/>
  <c r="K287" i="3" l="1"/>
  <c r="J286" i="3"/>
  <c r="K286" i="3" l="1"/>
  <c r="J285" i="3"/>
  <c r="K285" i="3" l="1"/>
  <c r="J284" i="3"/>
  <c r="K284" i="3" l="1"/>
  <c r="J283" i="3"/>
  <c r="K283" i="3" l="1"/>
  <c r="J282" i="3"/>
  <c r="K282" i="3" l="1"/>
  <c r="J281" i="3"/>
  <c r="K281" i="3" l="1"/>
  <c r="J280" i="3"/>
  <c r="K280" i="3" l="1"/>
  <c r="J279" i="3"/>
  <c r="K279" i="3" l="1"/>
  <c r="J278" i="3"/>
  <c r="K278" i="3" l="1"/>
  <c r="J277" i="3"/>
  <c r="K277" i="3" l="1"/>
  <c r="J276" i="3"/>
  <c r="K276" i="3" l="1"/>
  <c r="J275" i="3"/>
  <c r="K275" i="3" l="1"/>
  <c r="J274" i="3"/>
  <c r="K274" i="3" l="1"/>
  <c r="J273" i="3"/>
  <c r="K273" i="3" l="1"/>
  <c r="J272" i="3"/>
  <c r="K272" i="3" l="1"/>
  <c r="J271" i="3"/>
  <c r="K271" i="3" l="1"/>
  <c r="J270" i="3"/>
  <c r="K270" i="3" l="1"/>
  <c r="J269" i="3"/>
  <c r="K269" i="3" l="1"/>
  <c r="J268" i="3"/>
  <c r="K268" i="3" l="1"/>
  <c r="J267" i="3"/>
  <c r="K267" i="3" l="1"/>
  <c r="J266" i="3"/>
  <c r="K266" i="3" l="1"/>
  <c r="J265" i="3"/>
  <c r="K265" i="3" l="1"/>
  <c r="J264" i="3"/>
  <c r="K264" i="3" l="1"/>
  <c r="J263" i="3"/>
  <c r="K263" i="3" l="1"/>
  <c r="J262" i="3"/>
  <c r="K262" i="3" l="1"/>
  <c r="J261" i="3"/>
  <c r="K261" i="3" l="1"/>
  <c r="J260" i="3"/>
  <c r="K260" i="3" l="1"/>
  <c r="J259" i="3"/>
  <c r="K259" i="3" l="1"/>
  <c r="J258" i="3"/>
  <c r="K258" i="3" l="1"/>
  <c r="J257" i="3"/>
  <c r="K257" i="3" l="1"/>
  <c r="J256" i="3"/>
  <c r="K256" i="3" l="1"/>
  <c r="J255" i="3"/>
  <c r="K255" i="3" l="1"/>
  <c r="J254" i="3"/>
  <c r="K254" i="3" l="1"/>
  <c r="J253" i="3"/>
  <c r="K253" i="3" l="1"/>
  <c r="J252" i="3"/>
  <c r="K252" i="3" l="1"/>
  <c r="J251" i="3"/>
  <c r="K251" i="3" l="1"/>
  <c r="J250" i="3"/>
  <c r="K250" i="3" l="1"/>
  <c r="J249" i="3"/>
  <c r="K249" i="3" l="1"/>
  <c r="J248" i="3"/>
  <c r="K248" i="3" l="1"/>
  <c r="J247" i="3"/>
  <c r="K247" i="3" l="1"/>
  <c r="J246" i="3"/>
  <c r="K246" i="3" l="1"/>
  <c r="J245" i="3"/>
  <c r="K245" i="3" l="1"/>
  <c r="J244" i="3"/>
  <c r="K244" i="3" l="1"/>
  <c r="J243" i="3"/>
  <c r="K243" i="3" l="1"/>
  <c r="J242" i="3"/>
  <c r="K242" i="3" l="1"/>
  <c r="J241" i="3"/>
  <c r="K241" i="3" l="1"/>
  <c r="J240" i="3"/>
  <c r="K240" i="3" l="1"/>
  <c r="J239" i="3"/>
  <c r="K239" i="3" l="1"/>
  <c r="J238" i="3"/>
  <c r="K238" i="3" l="1"/>
  <c r="J237" i="3"/>
  <c r="K237" i="3" l="1"/>
  <c r="J236" i="3"/>
  <c r="K236" i="3" l="1"/>
  <c r="J235" i="3"/>
  <c r="K235" i="3" l="1"/>
  <c r="J234" i="3"/>
  <c r="K234" i="3" l="1"/>
  <c r="J233" i="3"/>
  <c r="K233" i="3" l="1"/>
  <c r="J232" i="3"/>
  <c r="K232" i="3" l="1"/>
  <c r="J231" i="3"/>
  <c r="K231" i="3" l="1"/>
  <c r="J230" i="3"/>
  <c r="K230" i="3" l="1"/>
  <c r="J229" i="3"/>
  <c r="K229" i="3" l="1"/>
  <c r="J228" i="3"/>
  <c r="K228" i="3" l="1"/>
  <c r="J227" i="3"/>
  <c r="K227" i="3" l="1"/>
  <c r="J226" i="3"/>
  <c r="K226" i="3" l="1"/>
  <c r="J225" i="3"/>
  <c r="K225" i="3" l="1"/>
  <c r="J224" i="3"/>
  <c r="K224" i="3" l="1"/>
  <c r="J223" i="3"/>
  <c r="K223" i="3" l="1"/>
  <c r="J222" i="3"/>
  <c r="K222" i="3" l="1"/>
  <c r="J221" i="3"/>
  <c r="K221" i="3" l="1"/>
  <c r="J220" i="3"/>
  <c r="K220" i="3" l="1"/>
  <c r="J219" i="3"/>
  <c r="K219" i="3" l="1"/>
  <c r="J218" i="3"/>
  <c r="K218" i="3" l="1"/>
  <c r="J217" i="3"/>
  <c r="K217" i="3" l="1"/>
  <c r="J216" i="3"/>
  <c r="K216" i="3" l="1"/>
  <c r="J215" i="3"/>
  <c r="K215" i="3" l="1"/>
  <c r="J214" i="3"/>
  <c r="K214" i="3" l="1"/>
  <c r="J213" i="3"/>
  <c r="K213" i="3" l="1"/>
  <c r="J212" i="3"/>
  <c r="K212" i="3" l="1"/>
  <c r="J211" i="3"/>
  <c r="K211" i="3" l="1"/>
  <c r="J210" i="3"/>
  <c r="K210" i="3" l="1"/>
  <c r="J209" i="3"/>
  <c r="K209" i="3" l="1"/>
  <c r="J208" i="3"/>
  <c r="K208" i="3" l="1"/>
  <c r="J207" i="3"/>
  <c r="K207" i="3" l="1"/>
  <c r="J206" i="3"/>
  <c r="K206" i="3" l="1"/>
  <c r="J205" i="3"/>
  <c r="K205" i="3" l="1"/>
  <c r="J204" i="3"/>
  <c r="K204" i="3" l="1"/>
  <c r="J203" i="3"/>
  <c r="K203" i="3" l="1"/>
  <c r="J202" i="3"/>
  <c r="K202" i="3" l="1"/>
  <c r="J201" i="3"/>
  <c r="K201" i="3" l="1"/>
  <c r="J200" i="3"/>
  <c r="K200" i="3" l="1"/>
  <c r="J199" i="3"/>
  <c r="K199" i="3" l="1"/>
  <c r="J198" i="3"/>
  <c r="K198" i="3" l="1"/>
  <c r="J197" i="3"/>
  <c r="K197" i="3" l="1"/>
  <c r="J196" i="3"/>
  <c r="K196" i="3" l="1"/>
  <c r="J195" i="3"/>
  <c r="K195" i="3" l="1"/>
  <c r="J194" i="3"/>
  <c r="K194" i="3" l="1"/>
  <c r="J193" i="3"/>
  <c r="K193" i="3" l="1"/>
  <c r="J192" i="3"/>
  <c r="K192" i="3" l="1"/>
  <c r="J191" i="3"/>
  <c r="K191" i="3" l="1"/>
  <c r="J190" i="3"/>
  <c r="K190" i="3" l="1"/>
  <c r="J189" i="3"/>
  <c r="K189" i="3" l="1"/>
  <c r="J188" i="3"/>
  <c r="K188" i="3" l="1"/>
  <c r="J187" i="3"/>
  <c r="K187" i="3" l="1"/>
  <c r="J186" i="3"/>
  <c r="K186" i="3" l="1"/>
  <c r="J185" i="3"/>
  <c r="K185" i="3" l="1"/>
  <c r="J184" i="3"/>
  <c r="K184" i="3" l="1"/>
  <c r="J183" i="3"/>
  <c r="K183" i="3" l="1"/>
  <c r="J182" i="3"/>
  <c r="K182" i="3" l="1"/>
  <c r="J181" i="3"/>
  <c r="K181" i="3" l="1"/>
  <c r="J180" i="3"/>
  <c r="K180" i="3" l="1"/>
  <c r="J179" i="3"/>
  <c r="K179" i="3" l="1"/>
  <c r="J178" i="3"/>
  <c r="K178" i="3" l="1"/>
  <c r="J177" i="3"/>
  <c r="K177" i="3" l="1"/>
  <c r="J176" i="3"/>
  <c r="K176" i="3" l="1"/>
  <c r="J175" i="3"/>
  <c r="K175" i="3" l="1"/>
  <c r="J174" i="3"/>
  <c r="K174" i="3" l="1"/>
  <c r="J173" i="3"/>
  <c r="K173" i="3" l="1"/>
  <c r="J172" i="3"/>
  <c r="K172" i="3" l="1"/>
  <c r="J171" i="3"/>
  <c r="K171" i="3" l="1"/>
  <c r="J170" i="3"/>
  <c r="K170" i="3" l="1"/>
  <c r="J169" i="3"/>
  <c r="K169" i="3" l="1"/>
  <c r="J168" i="3"/>
  <c r="K168" i="3" l="1"/>
  <c r="J167" i="3"/>
  <c r="K167" i="3" l="1"/>
  <c r="J166" i="3"/>
  <c r="K166" i="3" l="1"/>
  <c r="J165" i="3"/>
  <c r="K165" i="3" l="1"/>
  <c r="J164" i="3"/>
  <c r="K164" i="3" l="1"/>
  <c r="J163" i="3"/>
  <c r="K163" i="3" l="1"/>
  <c r="J162" i="3"/>
  <c r="K162" i="3" l="1"/>
  <c r="J161" i="3"/>
  <c r="K161" i="3" l="1"/>
  <c r="J160" i="3"/>
  <c r="K160" i="3" l="1"/>
  <c r="J159" i="3"/>
  <c r="K159" i="3" l="1"/>
  <c r="J158" i="3"/>
  <c r="K158" i="3" l="1"/>
  <c r="J157" i="3"/>
  <c r="K157" i="3" l="1"/>
  <c r="J156" i="3"/>
  <c r="K156" i="3" l="1"/>
  <c r="J155" i="3"/>
  <c r="K155" i="3" l="1"/>
  <c r="J154" i="3"/>
  <c r="K154" i="3" l="1"/>
  <c r="J153" i="3"/>
  <c r="K153" i="3" l="1"/>
  <c r="J152" i="3"/>
  <c r="K152" i="3" l="1"/>
  <c r="J151" i="3"/>
  <c r="K151" i="3" l="1"/>
  <c r="J150" i="3"/>
  <c r="K150" i="3" l="1"/>
  <c r="J149" i="3"/>
  <c r="K149" i="3" l="1"/>
  <c r="J148" i="3"/>
  <c r="K148" i="3" l="1"/>
  <c r="J147" i="3"/>
  <c r="K147" i="3" l="1"/>
  <c r="J146" i="3"/>
  <c r="K146" i="3" l="1"/>
  <c r="J145" i="3"/>
  <c r="K145" i="3" l="1"/>
  <c r="J144" i="3"/>
  <c r="K144" i="3" l="1"/>
  <c r="J143" i="3"/>
  <c r="K143" i="3" l="1"/>
  <c r="J142" i="3"/>
  <c r="K142" i="3" l="1"/>
  <c r="J141" i="3"/>
  <c r="K141" i="3" l="1"/>
  <c r="J140" i="3"/>
  <c r="K140" i="3" l="1"/>
  <c r="J139" i="3"/>
  <c r="K139" i="3" l="1"/>
  <c r="J138" i="3"/>
  <c r="K138" i="3" l="1"/>
  <c r="J137" i="3"/>
  <c r="K137" i="3" l="1"/>
  <c r="J136" i="3"/>
  <c r="K136" i="3" l="1"/>
  <c r="J135" i="3"/>
  <c r="K135" i="3" l="1"/>
  <c r="J134" i="3"/>
  <c r="K134" i="3" l="1"/>
  <c r="J133" i="3"/>
  <c r="K133" i="3" l="1"/>
  <c r="J132" i="3"/>
  <c r="K132" i="3" l="1"/>
  <c r="J131" i="3"/>
  <c r="K131" i="3" l="1"/>
  <c r="J130" i="3"/>
  <c r="K130" i="3" l="1"/>
  <c r="J129" i="3"/>
  <c r="K129" i="3" l="1"/>
  <c r="J128" i="3"/>
  <c r="K128" i="3" l="1"/>
  <c r="J127" i="3"/>
  <c r="K127" i="3" l="1"/>
  <c r="J126" i="3"/>
  <c r="K126" i="3" l="1"/>
  <c r="J125" i="3"/>
  <c r="K125" i="3" l="1"/>
  <c r="J124" i="3"/>
  <c r="K124" i="3" l="1"/>
  <c r="J123" i="3"/>
  <c r="K123" i="3" l="1"/>
  <c r="J122" i="3"/>
  <c r="J121" i="3" l="1"/>
  <c r="K121" i="3" l="1"/>
  <c r="J120" i="3"/>
  <c r="K120" i="3" l="1"/>
  <c r="J119" i="3"/>
  <c r="K119" i="3" l="1"/>
  <c r="J118" i="3"/>
  <c r="K118" i="3" l="1"/>
  <c r="J117" i="3"/>
  <c r="K117" i="3" l="1"/>
  <c r="J116" i="3"/>
  <c r="K116" i="3" l="1"/>
  <c r="J115" i="3"/>
  <c r="K115" i="3" l="1"/>
  <c r="J114" i="3"/>
  <c r="K114" i="3" l="1"/>
  <c r="J113" i="3"/>
  <c r="K113" i="3" l="1"/>
  <c r="J112" i="3"/>
  <c r="K112" i="3" l="1"/>
  <c r="J111" i="3"/>
  <c r="K111" i="3" l="1"/>
  <c r="J110" i="3"/>
  <c r="K110" i="3" l="1"/>
  <c r="J109" i="3"/>
  <c r="K109" i="3" l="1"/>
  <c r="J108" i="3"/>
  <c r="K108" i="3" l="1"/>
  <c r="J107" i="3"/>
  <c r="K107" i="3" l="1"/>
  <c r="J106" i="3"/>
  <c r="K106" i="3" l="1"/>
  <c r="J105" i="3"/>
  <c r="K105" i="3" l="1"/>
  <c r="J104" i="3"/>
  <c r="K104" i="3" l="1"/>
  <c r="J103" i="3"/>
  <c r="K103" i="3" l="1"/>
  <c r="J102" i="3"/>
  <c r="K102" i="3" l="1"/>
  <c r="J101" i="3"/>
  <c r="K101" i="3" l="1"/>
  <c r="J100" i="3"/>
  <c r="K100" i="3" l="1"/>
  <c r="C31" i="3"/>
  <c r="C30" i="3"/>
  <c r="C29" i="3"/>
  <c r="C28" i="3"/>
  <c r="C27" i="3"/>
  <c r="C26" i="3"/>
  <c r="E19" i="3" a="1"/>
  <c r="E19" i="3" l="1"/>
  <c r="D19" i="3" a="1"/>
  <c r="D19" i="3" l="1"/>
  <c r="E18" i="3" a="1"/>
  <c r="E18" i="3" l="1"/>
  <c r="D18" i="3" a="1"/>
  <c r="D18" i="3" l="1"/>
  <c r="E17" i="3" a="1"/>
  <c r="E17" i="3" l="1"/>
  <c r="D17" i="3" a="1"/>
  <c r="D17" i="3" l="1"/>
  <c r="E16" i="3" a="1"/>
  <c r="E16" i="3" l="1"/>
  <c r="D16" i="3" a="1"/>
  <c r="D16" i="3" l="1"/>
  <c r="E15" i="3" a="1"/>
  <c r="E15" i="3" l="1"/>
  <c r="D15" i="3" a="1"/>
  <c r="D15" i="3" l="1"/>
  <c r="E14" i="3" a="1"/>
  <c r="E14" i="3" l="1"/>
  <c r="D14" i="3" a="1"/>
  <c r="D14" i="3" l="1"/>
  <c r="E13" i="3" a="1"/>
  <c r="E13" i="3" l="1"/>
  <c r="D13" i="3" a="1"/>
  <c r="D13" i="3" l="1"/>
  <c r="E12" i="3" a="1"/>
  <c r="E12" i="3" l="1"/>
  <c r="D12" i="3" a="1"/>
  <c r="D12" i="3" l="1"/>
  <c r="E11" i="3" a="1"/>
  <c r="E11" i="3" l="1"/>
  <c r="D11" i="3" a="1"/>
  <c r="D11" i="3" l="1"/>
  <c r="E10" i="3" a="1"/>
  <c r="E10" i="3" l="1"/>
  <c r="D10" i="3" a="1"/>
  <c r="D10" i="3" l="1"/>
  <c r="E9" i="3" a="1"/>
  <c r="E9" i="3" l="1"/>
  <c r="D9" i="3" a="1"/>
  <c r="D9" i="3" l="1"/>
  <c r="E8" i="3" a="1"/>
  <c r="E8" i="3" l="1"/>
  <c r="D8" i="3" a="1"/>
  <c r="D8" i="3" l="1"/>
  <c r="B2" i="3"/>
  <c r="AT578" i="3"/>
  <c r="AT598" i="3"/>
  <c r="AT585" i="3"/>
  <c r="AT576" i="3"/>
  <c r="AT579" i="3"/>
  <c r="AT592" i="3"/>
  <c r="AT595" i="3"/>
  <c r="AT591" i="3"/>
  <c r="AT596" i="3"/>
  <c r="AT583" i="3"/>
  <c r="AT582" i="3"/>
  <c r="AT588" i="3"/>
  <c r="AT577" i="3"/>
  <c r="AT575" i="3"/>
  <c r="AT597" i="3"/>
  <c r="AT587" i="3"/>
  <c r="AT601" i="3"/>
  <c r="AT600" i="3"/>
  <c r="AT602" i="3"/>
  <c r="AT100" i="3"/>
  <c r="AT572" i="3"/>
  <c r="AT560" i="3"/>
  <c r="AT554" i="3"/>
  <c r="AT556" i="3"/>
  <c r="AT558" i="3"/>
  <c r="AT563" i="3"/>
  <c r="AT580" i="3"/>
  <c r="AT589" i="3"/>
  <c r="AT590" i="3"/>
  <c r="AT599" i="3"/>
  <c r="AT581" i="3"/>
  <c r="AT593" i="3"/>
  <c r="AT584" i="3"/>
  <c r="AT586" i="3"/>
  <c r="AT594" i="3"/>
  <c r="AT543" i="3"/>
  <c r="AT532" i="3"/>
  <c r="AT527" i="3"/>
  <c r="AT541" i="3"/>
  <c r="AT530" i="3"/>
  <c r="AT534" i="3"/>
  <c r="AT531" i="3"/>
  <c r="AT535" i="3"/>
  <c r="AT567" i="3"/>
  <c r="AT559" i="3"/>
  <c r="AT570" i="3"/>
  <c r="AT569" i="3"/>
  <c r="AT551" i="3"/>
  <c r="AT565" i="3"/>
  <c r="AT568" i="3"/>
  <c r="AT562" i="3"/>
  <c r="AT571" i="3"/>
  <c r="AT564" i="3"/>
  <c r="AT557" i="3"/>
  <c r="AT550" i="3"/>
  <c r="AT573" i="3"/>
  <c r="AT566" i="3"/>
  <c r="AT574" i="3"/>
  <c r="AT555" i="3"/>
  <c r="AT553" i="3"/>
  <c r="AT552" i="3"/>
  <c r="AT561" i="3"/>
  <c r="AT528" i="3"/>
  <c r="AT538" i="3"/>
  <c r="AT525" i="3"/>
  <c r="AT548" i="3"/>
  <c r="AT547" i="3"/>
  <c r="AT533" i="3"/>
  <c r="AT549" i="3"/>
  <c r="AT529" i="3"/>
  <c r="AT536" i="3"/>
  <c r="AT526" i="3"/>
  <c r="AT545" i="3"/>
  <c r="AT537" i="3"/>
  <c r="AT542" i="3"/>
  <c r="AT544" i="3"/>
  <c r="AT539" i="3"/>
  <c r="AT546" i="3"/>
  <c r="AT540" i="3"/>
  <c r="AT517" i="3"/>
  <c r="AT516" i="3"/>
  <c r="AT508" i="3"/>
  <c r="AT501" i="3"/>
  <c r="AT505" i="3"/>
  <c r="AT518" i="3"/>
  <c r="AT522" i="3"/>
  <c r="AT512" i="3"/>
  <c r="AT513" i="3"/>
  <c r="AT524" i="3"/>
  <c r="AT515" i="3"/>
  <c r="AT500" i="3"/>
  <c r="AT506" i="3"/>
  <c r="AT509" i="3"/>
  <c r="AT502" i="3"/>
  <c r="AT504" i="3"/>
  <c r="AT507" i="3"/>
  <c r="AT511" i="3"/>
  <c r="AT503" i="3"/>
  <c r="AT510" i="3"/>
  <c r="AT520" i="3"/>
  <c r="AT514" i="3"/>
  <c r="AT523" i="3"/>
  <c r="AT521" i="3"/>
  <c r="AT519" i="3"/>
  <c r="AT493" i="3"/>
  <c r="AT498" i="3"/>
  <c r="AT487" i="3"/>
  <c r="AT480" i="3"/>
  <c r="AT488" i="3"/>
  <c r="AT478" i="3"/>
  <c r="AT491" i="3"/>
  <c r="AT482" i="3"/>
  <c r="AT489" i="3"/>
  <c r="AT484" i="3"/>
  <c r="AT479" i="3"/>
  <c r="AT483" i="3"/>
  <c r="AT499" i="3"/>
  <c r="AT497" i="3"/>
  <c r="AT490" i="3"/>
  <c r="AT476" i="3"/>
  <c r="AT486" i="3"/>
  <c r="AT485" i="3"/>
  <c r="AT496" i="3"/>
  <c r="AT492" i="3"/>
  <c r="AT477" i="3"/>
  <c r="AT495" i="3"/>
  <c r="AT494" i="3"/>
  <c r="AT475" i="3"/>
  <c r="AT481" i="3"/>
  <c r="AT456" i="3"/>
  <c r="AT470" i="3"/>
  <c r="AT464" i="3"/>
  <c r="AT460" i="3"/>
  <c r="AT453" i="3"/>
  <c r="AT461" i="3"/>
  <c r="AT459" i="3"/>
  <c r="AT458" i="3"/>
  <c r="AT473" i="3"/>
  <c r="AT451" i="3"/>
  <c r="AT450" i="3"/>
  <c r="AT466" i="3"/>
  <c r="AT462" i="3"/>
  <c r="AT472" i="3"/>
  <c r="AT465" i="3"/>
  <c r="AT469" i="3"/>
  <c r="AT457" i="3"/>
  <c r="AT471" i="3"/>
  <c r="AT452" i="3"/>
  <c r="AT468" i="3"/>
  <c r="AT455" i="3"/>
  <c r="AT463" i="3"/>
  <c r="AT454" i="3"/>
  <c r="AT467" i="3"/>
  <c r="AT474" i="3"/>
  <c r="AT431" i="3"/>
  <c r="AT434" i="3"/>
  <c r="AT443" i="3"/>
  <c r="AT425" i="3"/>
  <c r="AT437" i="3"/>
  <c r="AT447" i="3"/>
  <c r="AT429" i="3"/>
  <c r="AT435" i="3"/>
  <c r="AT432" i="3"/>
  <c r="AT444" i="3"/>
  <c r="AT438" i="3"/>
  <c r="AT441" i="3"/>
  <c r="AT427" i="3"/>
  <c r="AT445" i="3"/>
  <c r="AT436" i="3"/>
  <c r="AT442" i="3"/>
  <c r="AT433" i="3"/>
  <c r="AT449" i="3"/>
  <c r="AT439" i="3"/>
  <c r="AT446" i="3"/>
  <c r="AT430" i="3"/>
  <c r="AT440" i="3"/>
  <c r="AT428" i="3"/>
  <c r="AT426" i="3"/>
  <c r="AT448" i="3"/>
  <c r="AT420" i="3"/>
  <c r="AT422" i="3"/>
  <c r="AT421" i="3"/>
  <c r="AT400" i="3"/>
  <c r="AT407" i="3"/>
  <c r="AT416" i="3"/>
  <c r="AT404" i="3"/>
  <c r="AT419" i="3"/>
  <c r="AT417" i="3"/>
  <c r="AT423" i="3"/>
  <c r="AT406" i="3"/>
  <c r="AT401" i="3"/>
  <c r="AT403" i="3"/>
  <c r="AT412" i="3"/>
  <c r="AT415" i="3"/>
  <c r="AT413" i="3"/>
  <c r="AT414" i="3"/>
  <c r="AT409" i="3"/>
  <c r="AT408" i="3"/>
  <c r="AT402" i="3"/>
  <c r="AT424" i="3"/>
  <c r="AT411" i="3"/>
  <c r="AT410" i="3"/>
  <c r="AT405" i="3"/>
  <c r="AT418" i="3"/>
  <c r="AT397" i="3"/>
  <c r="AT396" i="3"/>
  <c r="AT376" i="3"/>
  <c r="AT387" i="3"/>
  <c r="AT375" i="3"/>
  <c r="AT391" i="3"/>
  <c r="AT377" i="3"/>
  <c r="AT393" i="3"/>
  <c r="AT395" i="3"/>
  <c r="AT384" i="3"/>
  <c r="AT381" i="3"/>
  <c r="AT389" i="3"/>
  <c r="AT388" i="3"/>
  <c r="AT386" i="3"/>
  <c r="AT380" i="3"/>
  <c r="AT392" i="3"/>
  <c r="AT399" i="3"/>
  <c r="AT390" i="3"/>
  <c r="AT385" i="3"/>
  <c r="AT394" i="3"/>
  <c r="AT398" i="3"/>
  <c r="AT379" i="3"/>
  <c r="AT382" i="3"/>
  <c r="AT378" i="3"/>
  <c r="AT383" i="3"/>
  <c r="AT366" i="3"/>
  <c r="AT357" i="3"/>
  <c r="AT367" i="3"/>
  <c r="AT372" i="3"/>
  <c r="AT353" i="3"/>
  <c r="AT374" i="3"/>
  <c r="AT369" i="3"/>
  <c r="AT364" i="3"/>
  <c r="AT368" i="3"/>
  <c r="AT370" i="3"/>
  <c r="AT354" i="3"/>
  <c r="AT371" i="3"/>
  <c r="AT363" i="3"/>
  <c r="AT356" i="3"/>
  <c r="AT351" i="3"/>
  <c r="AT361" i="3"/>
  <c r="AT373" i="3"/>
  <c r="AT359" i="3"/>
  <c r="AT362" i="3"/>
  <c r="AT355" i="3"/>
  <c r="AT365" i="3"/>
  <c r="AT358" i="3"/>
  <c r="AT329" i="3"/>
  <c r="AT345" i="3"/>
  <c r="AT325" i="3"/>
  <c r="AT349" i="3"/>
  <c r="AT334" i="3"/>
  <c r="AT339" i="3"/>
  <c r="AT326" i="3"/>
  <c r="AT327" i="3"/>
  <c r="AT343" i="3"/>
  <c r="AT344" i="3"/>
  <c r="AT330" i="3"/>
  <c r="AT328" i="3"/>
  <c r="AT331" i="3"/>
  <c r="AT341" i="3"/>
  <c r="AT335" i="3"/>
  <c r="AT337" i="3"/>
  <c r="AT348" i="3"/>
  <c r="AT340" i="3"/>
  <c r="AT338" i="3"/>
  <c r="AT346" i="3"/>
  <c r="AT342" i="3"/>
  <c r="AT347" i="3"/>
  <c r="AT332" i="3"/>
  <c r="AT336" i="3"/>
  <c r="AT333" i="3"/>
  <c r="AT352" i="3"/>
  <c r="AT360" i="3"/>
  <c r="AT350" i="3"/>
  <c r="AT323" i="3"/>
  <c r="AT320" i="3"/>
  <c r="AT307" i="3"/>
  <c r="AT321" i="3"/>
  <c r="AT311" i="3"/>
  <c r="AT301" i="3"/>
  <c r="AT313" i="3"/>
  <c r="AT312" i="3"/>
  <c r="AT322" i="3"/>
  <c r="AT318" i="3"/>
  <c r="AT316" i="3"/>
  <c r="AT315" i="3"/>
  <c r="AT306" i="3"/>
  <c r="AT310" i="3"/>
  <c r="AT304" i="3"/>
  <c r="AT302" i="3"/>
  <c r="AT319" i="3"/>
  <c r="AT305" i="3"/>
  <c r="AT309" i="3"/>
  <c r="AT308" i="3"/>
  <c r="AT317" i="3"/>
  <c r="AT324" i="3"/>
  <c r="AT303" i="3"/>
  <c r="AT314" i="3"/>
  <c r="AT300" i="3"/>
  <c r="AT288" i="3"/>
  <c r="AT287" i="3"/>
  <c r="AT295" i="3"/>
  <c r="AT278" i="3"/>
  <c r="AT280" i="3"/>
  <c r="AT296" i="3"/>
  <c r="AT293" i="3"/>
  <c r="AT289" i="3"/>
  <c r="AT297" i="3"/>
  <c r="AT281" i="3"/>
  <c r="AT290" i="3"/>
  <c r="AT298" i="3"/>
  <c r="AT275" i="3"/>
  <c r="AT291" i="3"/>
  <c r="AT284" i="3"/>
  <c r="AT283" i="3"/>
  <c r="AT282" i="3"/>
  <c r="AT292" i="3"/>
  <c r="AT294" i="3"/>
  <c r="AT276" i="3"/>
  <c r="AT299" i="3"/>
  <c r="AT286" i="3"/>
  <c r="AT279" i="3"/>
  <c r="AT277" i="3"/>
  <c r="AT285" i="3"/>
  <c r="AT250" i="3"/>
  <c r="AT256" i="3"/>
  <c r="AT259" i="3"/>
  <c r="AT251" i="3"/>
  <c r="AT254" i="3"/>
  <c r="AT257" i="3"/>
  <c r="AT258" i="3"/>
  <c r="AT274" i="3"/>
  <c r="AT271" i="3"/>
  <c r="AT267" i="3"/>
  <c r="AT252" i="3"/>
  <c r="AT263" i="3"/>
  <c r="AT261" i="3"/>
  <c r="AT270" i="3"/>
  <c r="AT265" i="3"/>
  <c r="AT273" i="3"/>
  <c r="AT272" i="3"/>
  <c r="AT260" i="3"/>
  <c r="AT264" i="3"/>
  <c r="AT269" i="3"/>
  <c r="AT228" i="3"/>
  <c r="AT225" i="3"/>
  <c r="AT235" i="3"/>
  <c r="AT233" i="3"/>
  <c r="AT248" i="3"/>
  <c r="AT227" i="3"/>
  <c r="AT245" i="3"/>
  <c r="AT226" i="3"/>
  <c r="AT237" i="3"/>
  <c r="AT247" i="3"/>
  <c r="AT232" i="3"/>
  <c r="AT249" i="3"/>
  <c r="AT239" i="3"/>
  <c r="AT230" i="3"/>
  <c r="AT238" i="3"/>
  <c r="AT231" i="3"/>
  <c r="AT236" i="3"/>
  <c r="AT242" i="3"/>
  <c r="AT244" i="3"/>
  <c r="AT234" i="3"/>
  <c r="AT246" i="3"/>
  <c r="AT241" i="3"/>
  <c r="AT229" i="3"/>
  <c r="AT243" i="3"/>
  <c r="AT240" i="3"/>
  <c r="AT266" i="3"/>
  <c r="AT268" i="3"/>
  <c r="AT262" i="3"/>
  <c r="AT255" i="3"/>
  <c r="AT253" i="3"/>
  <c r="AT212" i="3"/>
  <c r="AT213" i="3"/>
  <c r="AT201" i="3"/>
  <c r="AT210" i="3"/>
  <c r="AT207" i="3"/>
  <c r="AT205" i="3"/>
  <c r="AT215" i="3"/>
  <c r="AT224" i="3"/>
  <c r="AT200" i="3"/>
  <c r="AT216" i="3"/>
  <c r="AT222" i="3"/>
  <c r="AT219" i="3"/>
  <c r="AT202" i="3"/>
  <c r="AT218" i="3"/>
  <c r="AT209" i="3"/>
  <c r="AT211" i="3"/>
  <c r="AT206" i="3"/>
  <c r="AT220" i="3"/>
  <c r="AT204" i="3"/>
  <c r="AT214" i="3"/>
  <c r="AT217" i="3"/>
  <c r="AT223" i="3"/>
  <c r="AT203" i="3"/>
  <c r="AT208" i="3"/>
  <c r="AT221" i="3"/>
  <c r="AT194" i="3"/>
  <c r="AT185" i="3"/>
  <c r="AT188" i="3"/>
  <c r="AT178" i="3"/>
  <c r="AT189" i="3"/>
  <c r="AT198" i="3"/>
  <c r="AT183" i="3"/>
  <c r="AT195" i="3"/>
  <c r="AT193" i="3"/>
  <c r="AT180" i="3"/>
  <c r="AT184" i="3"/>
  <c r="AT191" i="3"/>
  <c r="AT182" i="3"/>
  <c r="AT176" i="3"/>
  <c r="AT179" i="3"/>
  <c r="AT181" i="3"/>
  <c r="AT187" i="3"/>
  <c r="AT199" i="3"/>
  <c r="AT196" i="3"/>
  <c r="AT175" i="3"/>
  <c r="AT192" i="3"/>
  <c r="AT190" i="3"/>
  <c r="AT197" i="3"/>
  <c r="AT186" i="3"/>
  <c r="AT177" i="3"/>
  <c r="AT154" i="3"/>
  <c r="AT153" i="3"/>
  <c r="AT150" i="3"/>
  <c r="AT165" i="3"/>
  <c r="AT156" i="3"/>
  <c r="AT172" i="3"/>
  <c r="AT163" i="3"/>
  <c r="AT167" i="3"/>
  <c r="AT168" i="3"/>
  <c r="AT174" i="3"/>
  <c r="AT160" i="3"/>
  <c r="AT161" i="3"/>
  <c r="AT170" i="3"/>
  <c r="AT166" i="3"/>
  <c r="AT173" i="3"/>
  <c r="AT155" i="3"/>
  <c r="AT152" i="3"/>
  <c r="AT164" i="3"/>
  <c r="AT151" i="3"/>
  <c r="AT169" i="3"/>
  <c r="AT171" i="3"/>
  <c r="AT159" i="3"/>
  <c r="AT162" i="3"/>
  <c r="AT158" i="3"/>
  <c r="AT157" i="3"/>
  <c r="AT146" i="3"/>
  <c r="E295" i="3"/>
  <c r="E528" i="3"/>
  <c r="E157" i="3"/>
  <c r="AT148" i="3"/>
  <c r="E537" i="3"/>
  <c r="E599" i="3"/>
  <c r="E232" i="3"/>
  <c r="E336" i="3"/>
  <c r="E521" i="3"/>
  <c r="AT149" i="3"/>
  <c r="AT131" i="3"/>
  <c r="AT133" i="3"/>
  <c r="AT127" i="3"/>
  <c r="AT139" i="3"/>
  <c r="AT142" i="3"/>
  <c r="AT140" i="3"/>
  <c r="AT126" i="3"/>
  <c r="AT129" i="3"/>
  <c r="AT136" i="3"/>
  <c r="AT147" i="3"/>
  <c r="AT128" i="3"/>
  <c r="AT134" i="3"/>
  <c r="AT145" i="3"/>
  <c r="AT144" i="3"/>
  <c r="AT135" i="3"/>
  <c r="AT143" i="3"/>
  <c r="AT137" i="3"/>
  <c r="AT130" i="3"/>
  <c r="AT132" i="3"/>
  <c r="AT125" i="3"/>
  <c r="E504" i="3"/>
  <c r="E422" i="3"/>
  <c r="E296" i="3"/>
  <c r="E265" i="3"/>
  <c r="E291" i="3"/>
  <c r="E230" i="3"/>
  <c r="E358" i="3"/>
  <c r="E288" i="3"/>
  <c r="E229" i="3"/>
  <c r="E566" i="3"/>
  <c r="AT141" i="3"/>
  <c r="E556" i="3"/>
  <c r="E329" i="3"/>
  <c r="E407" i="3"/>
  <c r="E473" i="3"/>
  <c r="E286" i="3"/>
  <c r="E264" i="3"/>
  <c r="E167" i="3"/>
  <c r="E368" i="3"/>
  <c r="E395" i="3"/>
  <c r="E138" i="3"/>
  <c r="E491" i="3"/>
  <c r="E272" i="3"/>
  <c r="E393" i="3"/>
  <c r="E445" i="3"/>
  <c r="E417" i="3"/>
  <c r="E384" i="3"/>
  <c r="AT138" i="3"/>
  <c r="E297" i="3"/>
  <c r="E513" i="3"/>
  <c r="E414" i="3"/>
  <c r="E261" i="3"/>
  <c r="E322" i="3"/>
  <c r="E463" i="3"/>
  <c r="E197" i="3"/>
  <c r="E170" i="3"/>
  <c r="E302" i="3"/>
  <c r="E502" i="3"/>
  <c r="E387" i="3"/>
  <c r="E394" i="3"/>
  <c r="E148" i="3"/>
  <c r="E237" i="3"/>
  <c r="E437" i="3"/>
  <c r="E323" i="3"/>
  <c r="E601" i="3"/>
  <c r="E270" i="3"/>
  <c r="E215" i="3"/>
  <c r="E458" i="3"/>
  <c r="E268" i="3"/>
  <c r="E206" i="3"/>
  <c r="E196" i="3"/>
  <c r="E501" i="3"/>
  <c r="E317" i="3"/>
  <c r="E216" i="3"/>
  <c r="E315" i="3"/>
  <c r="E453" i="3"/>
  <c r="E574" i="3"/>
  <c r="E263" i="3"/>
  <c r="E562" i="3"/>
  <c r="E120" i="3"/>
  <c r="E127" i="3"/>
  <c r="E515" i="3"/>
  <c r="E440" i="3"/>
  <c r="E231" i="3"/>
  <c r="E485" i="3"/>
  <c r="E469" i="3"/>
  <c r="E280" i="3"/>
  <c r="E110" i="3"/>
  <c r="E309" i="3"/>
  <c r="E145" i="3"/>
  <c r="E306" i="3"/>
  <c r="E553" i="3"/>
  <c r="E447" i="3"/>
  <c r="E500" i="3"/>
  <c r="E203" i="3"/>
  <c r="E163" i="3"/>
  <c r="E135" i="3"/>
  <c r="E327" i="3"/>
  <c r="E383" i="3"/>
  <c r="E369" i="3"/>
  <c r="E554" i="3"/>
  <c r="E420" i="3"/>
  <c r="E471" i="3"/>
  <c r="E468" i="3"/>
  <c r="E275" i="3"/>
  <c r="E546" i="3"/>
  <c r="E476" i="3"/>
  <c r="E316" i="3"/>
  <c r="E362" i="3"/>
  <c r="E122" i="3"/>
  <c r="E536" i="3"/>
  <c r="E559" i="3"/>
  <c r="E256" i="3"/>
  <c r="E207" i="3"/>
  <c r="E442" i="3"/>
  <c r="E484" i="3"/>
  <c r="E254" i="3"/>
  <c r="E337" i="3"/>
  <c r="E348" i="3"/>
  <c r="E403" i="3"/>
  <c r="E123" i="3"/>
  <c r="E334" i="3"/>
  <c r="E493" i="3"/>
  <c r="E409" i="3"/>
  <c r="E587" i="3"/>
  <c r="E204" i="3"/>
  <c r="E115" i="3"/>
  <c r="E560" i="3"/>
  <c r="E174" i="3"/>
  <c r="E212" i="3"/>
  <c r="E398" i="3"/>
  <c r="E532" i="3"/>
  <c r="E116" i="3"/>
  <c r="E341" i="3"/>
  <c r="E133" i="3"/>
  <c r="E180" i="3"/>
  <c r="E522" i="3"/>
  <c r="E344" i="3"/>
  <c r="E397" i="3"/>
  <c r="E173" i="3"/>
  <c r="E294" i="3"/>
  <c r="E520" i="3"/>
  <c r="E175" i="3"/>
  <c r="E390" i="3"/>
  <c r="E389" i="3"/>
  <c r="E158" i="3"/>
  <c r="E583" i="3"/>
  <c r="E374" i="3"/>
  <c r="E451" i="3"/>
  <c r="E308" i="3"/>
  <c r="E428" i="3"/>
  <c r="E512" i="3"/>
  <c r="E450" i="3"/>
  <c r="E482" i="3"/>
  <c r="E171" i="3"/>
  <c r="E108" i="3"/>
  <c r="E595" i="3"/>
  <c r="E332" i="3"/>
  <c r="E570" i="3"/>
  <c r="E251" i="3"/>
  <c r="E586" i="3"/>
  <c r="E340" i="3"/>
  <c r="E300" i="3"/>
  <c r="E483" i="3"/>
  <c r="E486" i="3"/>
  <c r="E538" i="3"/>
  <c r="E396" i="3"/>
  <c r="E201" i="3"/>
  <c r="E411" i="3"/>
  <c r="E454" i="3"/>
  <c r="E372" i="3"/>
  <c r="E303" i="3"/>
  <c r="E376" i="3"/>
  <c r="E112" i="3"/>
  <c r="E505" i="3"/>
  <c r="E130" i="3"/>
  <c r="E567" i="3"/>
  <c r="E552" i="3"/>
  <c r="E543" i="3"/>
  <c r="E284" i="3"/>
  <c r="E313" i="3"/>
  <c r="E498" i="3"/>
  <c r="E349" i="3"/>
  <c r="E150" i="3"/>
  <c r="E189" i="3"/>
  <c r="E194" i="3"/>
  <c r="E183" i="3"/>
  <c r="E492" i="3"/>
  <c r="E318" i="3"/>
  <c r="E151" i="3"/>
  <c r="E343" i="3"/>
  <c r="E181" i="3"/>
  <c r="E245" i="3"/>
  <c r="E217" i="3"/>
  <c r="E319" i="3"/>
  <c r="E193" i="3"/>
  <c r="E330" i="3"/>
  <c r="E155" i="3"/>
  <c r="E233" i="3"/>
  <c r="E489" i="3"/>
  <c r="E436" i="3"/>
  <c r="E563" i="3"/>
  <c r="E255" i="3"/>
  <c r="E470" i="3"/>
  <c r="E555" i="3"/>
  <c r="E236" i="3"/>
  <c r="E350" i="3"/>
  <c r="E529" i="3"/>
  <c r="E241" i="3"/>
  <c r="E545" i="3"/>
  <c r="E118" i="3"/>
  <c r="E589" i="3"/>
  <c r="E480" i="3"/>
  <c r="E160" i="3"/>
  <c r="E363" i="3"/>
  <c r="E267" i="3"/>
  <c r="E444" i="3"/>
  <c r="E257" i="3"/>
  <c r="E142" i="3"/>
  <c r="E518" i="3"/>
  <c r="E279" i="3"/>
  <c r="E547" i="3"/>
  <c r="E548" i="3"/>
  <c r="E105" i="3"/>
  <c r="E427" i="3"/>
  <c r="E544" i="3"/>
  <c r="E117" i="3"/>
  <c r="E166" i="3"/>
  <c r="E111" i="3"/>
  <c r="E128" i="3"/>
  <c r="E364" i="3"/>
  <c r="E490" i="3"/>
  <c r="E353" i="3"/>
  <c r="E487" i="3"/>
  <c r="E102" i="3"/>
  <c r="E339" i="3"/>
  <c r="E172" i="3"/>
  <c r="E159" i="3"/>
  <c r="E449" i="3"/>
  <c r="E124" i="3"/>
  <c r="E239" i="3"/>
  <c r="E235" i="3"/>
  <c r="E366" i="3"/>
  <c r="E249" i="3"/>
  <c r="E153" i="3"/>
  <c r="E253" i="3"/>
  <c r="E273" i="3"/>
  <c r="E131" i="3"/>
  <c r="E542" i="3"/>
  <c r="E446" i="3"/>
  <c r="E168" i="3"/>
  <c r="E161" i="3"/>
  <c r="E119" i="3"/>
  <c r="E464" i="3"/>
  <c r="E514" i="3"/>
  <c r="E282" i="3"/>
  <c r="E224" i="3"/>
  <c r="E190" i="3"/>
  <c r="E591" i="3"/>
  <c r="E182" i="3"/>
  <c r="E125" i="3"/>
  <c r="E478" i="3"/>
  <c r="E244" i="3"/>
  <c r="E202" i="3"/>
  <c r="E600" i="3"/>
  <c r="E247" i="3"/>
  <c r="E503" i="3"/>
  <c r="E488" i="3"/>
  <c r="E465" i="3"/>
  <c r="E176" i="3"/>
  <c r="E385" i="3"/>
  <c r="E526" i="3"/>
  <c r="E218" i="3"/>
  <c r="E569" i="3"/>
  <c r="E462" i="3"/>
  <c r="E104" i="3"/>
  <c r="E219" i="3"/>
  <c r="E242" i="3"/>
  <c r="E243" i="3"/>
  <c r="E100" i="3"/>
  <c r="E289" i="3"/>
  <c r="E222" i="3"/>
  <c r="E356" i="3"/>
  <c r="E557" i="3"/>
  <c r="E373" i="3"/>
  <c r="E290" i="3"/>
  <c r="E331" i="3"/>
  <c r="E311" i="3"/>
  <c r="E443" i="3"/>
  <c r="E581" i="3"/>
  <c r="E152" i="3"/>
  <c r="E301" i="3"/>
  <c r="E424" i="3"/>
  <c r="E392" i="3"/>
  <c r="E475" i="3"/>
  <c r="E582" i="3"/>
  <c r="E352" i="3"/>
  <c r="E146" i="3"/>
  <c r="E192" i="3"/>
  <c r="E136" i="3"/>
  <c r="E497" i="3"/>
  <c r="E592" i="3"/>
  <c r="E292" i="3"/>
  <c r="E320" i="3"/>
  <c r="E578" i="3"/>
  <c r="E408" i="3"/>
  <c r="E360" i="3"/>
  <c r="E572" i="3"/>
  <c r="E114" i="3"/>
  <c r="E205" i="3"/>
  <c r="E438" i="3"/>
  <c r="E223" i="3"/>
  <c r="E584" i="3"/>
  <c r="E461" i="3"/>
  <c r="E262" i="3"/>
  <c r="E359" i="3"/>
  <c r="E312" i="3"/>
  <c r="E338" i="3"/>
  <c r="E225" i="3"/>
  <c r="E248" i="3"/>
  <c r="E143" i="3"/>
  <c r="E357" i="3"/>
  <c r="E561" i="3"/>
  <c r="E324" i="3"/>
  <c r="E260" i="3"/>
  <c r="E199" i="3"/>
  <c r="E346" i="3"/>
  <c r="E460" i="3"/>
  <c r="E412" i="3"/>
  <c r="E418" i="3"/>
  <c r="E370" i="3"/>
  <c r="E474" i="3"/>
  <c r="E448" i="3"/>
  <c r="E164" i="3"/>
  <c r="E402" i="3"/>
  <c r="E211" i="3"/>
  <c r="E506" i="3"/>
  <c r="E200" i="3"/>
  <c r="E431" i="3"/>
  <c r="E107" i="3"/>
  <c r="E401" i="3"/>
  <c r="E355" i="3"/>
  <c r="E342" i="3"/>
  <c r="E386" i="3"/>
  <c r="E530" i="3"/>
  <c r="E416" i="3"/>
  <c r="E191" i="3"/>
  <c r="E252" i="3"/>
  <c r="E156" i="3"/>
  <c r="E419" i="3"/>
  <c r="E162" i="3"/>
  <c r="E541" i="3"/>
  <c r="E405" i="3"/>
  <c r="E533" i="3"/>
  <c r="E539" i="3"/>
  <c r="E326" i="3"/>
  <c r="E187" i="3"/>
  <c r="E535" i="3"/>
  <c r="E579" i="3"/>
  <c r="E278" i="3"/>
  <c r="E410" i="3"/>
  <c r="E226" i="3"/>
  <c r="E439" i="3"/>
  <c r="E509" i="3"/>
  <c r="E365" i="3"/>
  <c r="E413" i="3"/>
  <c r="E129" i="3"/>
  <c r="E287" i="3"/>
  <c r="E195" i="3"/>
  <c r="E140" i="3"/>
  <c r="E568" i="3"/>
  <c r="E266" i="3"/>
  <c r="E510" i="3"/>
  <c r="E425" i="3"/>
  <c r="E354" i="3"/>
  <c r="E298" i="3"/>
  <c r="E132" i="3"/>
  <c r="E575" i="3"/>
  <c r="E375" i="3"/>
  <c r="E590" i="3"/>
  <c r="E517" i="3"/>
  <c r="E141" i="3"/>
  <c r="E227" i="3"/>
  <c r="E208" i="3"/>
  <c r="E276" i="3"/>
  <c r="E277" i="3"/>
  <c r="E511" i="3"/>
  <c r="E126" i="3"/>
  <c r="E328" i="3"/>
  <c r="E565" i="3"/>
  <c r="E598" i="3"/>
  <c r="E210" i="3"/>
  <c r="E456" i="3"/>
  <c r="E534" i="3"/>
  <c r="E516" i="3"/>
  <c r="E558" i="3"/>
  <c r="E391" i="3"/>
  <c r="E421" i="3"/>
  <c r="E335" i="3"/>
  <c r="E597" i="3"/>
  <c r="E101" i="3"/>
  <c r="E455" i="3"/>
  <c r="E577" i="3"/>
  <c r="E347" i="3"/>
  <c r="E169" i="3"/>
  <c r="E472" i="3"/>
  <c r="E415" i="3"/>
  <c r="E496" i="3"/>
  <c r="E351" i="3"/>
  <c r="E423" i="3"/>
  <c r="E137" i="3"/>
  <c r="E564" i="3"/>
  <c r="E367" i="3"/>
  <c r="E304" i="3"/>
  <c r="E139" i="3"/>
  <c r="E179" i="3"/>
  <c r="E452" i="3"/>
  <c r="E524" i="3"/>
  <c r="E525" i="3"/>
  <c r="E406" i="3"/>
  <c r="E321" i="3"/>
  <c r="E220" i="3"/>
  <c r="E430" i="3"/>
  <c r="E299" i="3"/>
  <c r="E519" i="3"/>
  <c r="E549" i="3"/>
  <c r="E531" i="3"/>
  <c r="E551" i="3"/>
  <c r="E250" i="3"/>
  <c r="E433" i="3"/>
  <c r="E426" i="3"/>
  <c r="E588" i="3"/>
  <c r="E585" i="3"/>
  <c r="E481" i="3"/>
  <c r="E466" i="3"/>
  <c r="E259" i="3"/>
  <c r="E221" i="3"/>
  <c r="E314" i="3"/>
  <c r="E432" i="3"/>
  <c r="E325" i="3"/>
  <c r="E310" i="3"/>
  <c r="E293" i="3"/>
  <c r="E388" i="3"/>
  <c r="E580" i="3"/>
  <c r="E540" i="3"/>
  <c r="E507" i="3"/>
  <c r="E594" i="3"/>
  <c r="E113" i="3"/>
  <c r="E361" i="3"/>
  <c r="E274" i="3"/>
  <c r="E269" i="3"/>
  <c r="E240" i="3"/>
  <c r="E399" i="3"/>
  <c r="E198" i="3"/>
  <c r="E400" i="3"/>
  <c r="E281" i="3"/>
  <c r="E429" i="3"/>
  <c r="E188" i="3"/>
  <c r="E380" i="3"/>
  <c r="E121" i="3"/>
  <c r="E147" i="3"/>
  <c r="E596" i="3"/>
  <c r="E550" i="3"/>
  <c r="E305" i="3"/>
  <c r="E271" i="3"/>
  <c r="E499" i="3"/>
  <c r="E258" i="3"/>
  <c r="E144" i="3"/>
  <c r="E238" i="3"/>
  <c r="AT114" i="3"/>
  <c r="AT113" i="3"/>
  <c r="AT118" i="3"/>
  <c r="AT103" i="3"/>
  <c r="AT117" i="3"/>
  <c r="AT123" i="3"/>
  <c r="AT104" i="3"/>
  <c r="E457" i="3"/>
  <c r="E154" i="3"/>
  <c r="E378" i="3"/>
  <c r="E467" i="3"/>
  <c r="E246" i="3"/>
  <c r="E404" i="3"/>
  <c r="E209" i="3"/>
  <c r="E379" i="3"/>
  <c r="E184" i="3"/>
  <c r="E214" i="3"/>
  <c r="E459" i="3"/>
  <c r="E381" i="3"/>
  <c r="E106" i="3"/>
  <c r="E494" i="3"/>
  <c r="E307" i="3"/>
  <c r="E283" i="3"/>
  <c r="E165" i="3"/>
  <c r="E234" i="3"/>
  <c r="E177" i="3"/>
  <c r="E382" i="3"/>
  <c r="E479" i="3"/>
  <c r="E185" i="3"/>
  <c r="E434" i="3"/>
  <c r="E602" i="3"/>
  <c r="E134" i="3"/>
  <c r="E377" i="3"/>
  <c r="E495" i="3"/>
  <c r="E109" i="3"/>
  <c r="E573" i="3"/>
  <c r="E103" i="3"/>
  <c r="E149" i="3"/>
  <c r="E345" i="3"/>
  <c r="E477" i="3"/>
  <c r="E178" i="3"/>
  <c r="E371" i="3"/>
  <c r="E508" i="3"/>
  <c r="E228" i="3"/>
  <c r="E285" i="3"/>
  <c r="E576" i="3"/>
  <c r="E523" i="3"/>
  <c r="E435" i="3"/>
  <c r="E527" i="3"/>
  <c r="E213" i="3"/>
  <c r="E333" i="3"/>
  <c r="E441" i="3"/>
  <c r="E186" i="3"/>
  <c r="E593" i="3"/>
  <c r="E571" i="3"/>
  <c r="AT110" i="3"/>
  <c r="AT111" i="3"/>
  <c r="AT109" i="3"/>
  <c r="AT119" i="3"/>
  <c r="AT122" i="3"/>
  <c r="AT106" i="3"/>
  <c r="AT121" i="3"/>
  <c r="AT116" i="3"/>
  <c r="AT115" i="3"/>
  <c r="H128" i="3"/>
  <c r="G448" i="3"/>
  <c r="G128" i="3"/>
  <c r="F448" i="3"/>
  <c r="I128" i="3"/>
  <c r="I448" i="3"/>
  <c r="H448" i="3"/>
  <c r="F128" i="3"/>
  <c r="F92" i="3"/>
  <c r="I502" i="3"/>
  <c r="G92" i="3"/>
  <c r="F502" i="3"/>
  <c r="H92" i="3"/>
  <c r="H502" i="3"/>
  <c r="I92" i="3"/>
  <c r="G502" i="3"/>
  <c r="H110" i="3"/>
  <c r="H372" i="3"/>
  <c r="H489" i="3"/>
  <c r="G110" i="3"/>
  <c r="G489" i="3"/>
  <c r="G372" i="3"/>
  <c r="F372" i="3"/>
  <c r="I372" i="3"/>
  <c r="I110" i="3"/>
  <c r="F110" i="3"/>
  <c r="F489" i="3"/>
  <c r="I489" i="3"/>
  <c r="G88" i="3"/>
  <c r="H88" i="3"/>
  <c r="F88" i="3"/>
  <c r="I88" i="3"/>
  <c r="AT101" i="3"/>
  <c r="AT107" i="3"/>
  <c r="AT102" i="3"/>
  <c r="AT105" i="3"/>
  <c r="AT124" i="3"/>
  <c r="AT120" i="3"/>
  <c r="G263" i="3"/>
  <c r="F263" i="3"/>
  <c r="I263" i="3"/>
  <c r="H263" i="3"/>
  <c r="AT112" i="3"/>
  <c r="AT108" i="3"/>
  <c r="H353" i="3"/>
  <c r="G353" i="3"/>
  <c r="G184" i="3"/>
  <c r="H184" i="3"/>
  <c r="F184" i="3"/>
  <c r="I353" i="3"/>
  <c r="I184" i="3"/>
  <c r="F353" i="3"/>
  <c r="F206" i="3"/>
  <c r="F518" i="3"/>
  <c r="G324" i="3"/>
  <c r="G365" i="3"/>
  <c r="G518" i="3"/>
  <c r="H518" i="3"/>
  <c r="I206" i="3"/>
  <c r="H324" i="3"/>
  <c r="H365" i="3"/>
  <c r="F365" i="3"/>
  <c r="I324" i="3"/>
  <c r="H206" i="3"/>
  <c r="G206" i="3"/>
  <c r="I518" i="3"/>
  <c r="F324" i="3"/>
  <c r="I365" i="3"/>
  <c r="H158" i="3"/>
  <c r="F158" i="3"/>
  <c r="I158" i="3"/>
  <c r="G158" i="3"/>
  <c r="F308" i="3"/>
  <c r="H322" i="3"/>
  <c r="F437" i="3"/>
  <c r="G437" i="3"/>
  <c r="G136" i="3"/>
  <c r="F136" i="3"/>
  <c r="H308" i="3"/>
  <c r="I308" i="3"/>
  <c r="G322" i="3"/>
  <c r="I322" i="3"/>
  <c r="H437" i="3"/>
  <c r="G308" i="3"/>
  <c r="I136" i="3"/>
  <c r="F322" i="3"/>
  <c r="I437" i="3"/>
  <c r="H136" i="3"/>
  <c r="F419" i="3"/>
  <c r="G419" i="3"/>
  <c r="G358" i="3"/>
  <c r="H384" i="3"/>
  <c r="I384" i="3"/>
  <c r="I338" i="3"/>
  <c r="G338" i="3"/>
  <c r="I419" i="3"/>
  <c r="H419" i="3"/>
  <c r="F338" i="3"/>
  <c r="F358" i="3"/>
  <c r="F384" i="3"/>
  <c r="I358" i="3"/>
  <c r="G384" i="3"/>
  <c r="H358" i="3"/>
  <c r="H338" i="3"/>
  <c r="I145" i="3"/>
  <c r="F348" i="3"/>
  <c r="H573" i="3"/>
  <c r="G145" i="3"/>
  <c r="H478" i="3"/>
  <c r="G196" i="3"/>
  <c r="G306" i="3"/>
  <c r="F145" i="3"/>
  <c r="F306" i="3"/>
  <c r="F573" i="3"/>
  <c r="I196" i="3"/>
  <c r="G478" i="3"/>
  <c r="F478" i="3"/>
  <c r="F196" i="3"/>
  <c r="H348" i="3"/>
  <c r="I478" i="3"/>
  <c r="H196" i="3"/>
  <c r="I573" i="3"/>
  <c r="I348" i="3"/>
  <c r="H306" i="3"/>
  <c r="H145" i="3"/>
  <c r="G348" i="3"/>
  <c r="G573" i="3"/>
  <c r="I306" i="3"/>
  <c r="I177" i="3"/>
  <c r="F95" i="3"/>
  <c r="F177" i="3"/>
  <c r="H177" i="3"/>
  <c r="I95" i="3"/>
  <c r="H95" i="3"/>
  <c r="G95" i="3"/>
  <c r="G177" i="3"/>
  <c r="I495" i="3"/>
  <c r="F428" i="3"/>
  <c r="G474" i="3"/>
  <c r="F590" i="3"/>
  <c r="H428" i="3"/>
  <c r="G590" i="3"/>
  <c r="H474" i="3"/>
  <c r="F495" i="3"/>
  <c r="H495" i="3"/>
  <c r="H590" i="3"/>
  <c r="I590" i="3"/>
  <c r="G428" i="3"/>
  <c r="G495" i="3"/>
  <c r="F474" i="3"/>
  <c r="I428" i="3"/>
  <c r="I474" i="3"/>
  <c r="F553" i="3"/>
  <c r="F123" i="3"/>
  <c r="H468" i="3"/>
  <c r="I387" i="3"/>
  <c r="F387" i="3"/>
  <c r="H553" i="3"/>
  <c r="I553" i="3"/>
  <c r="F468" i="3"/>
  <c r="I468" i="3"/>
  <c r="G387" i="3"/>
  <c r="G553" i="3"/>
  <c r="I123" i="3"/>
  <c r="H387" i="3"/>
  <c r="G123" i="3"/>
  <c r="G468" i="3"/>
  <c r="H123" i="3"/>
  <c r="I181" i="3"/>
  <c r="H572" i="3"/>
  <c r="H530" i="3"/>
  <c r="H181" i="3"/>
  <c r="F181" i="3"/>
  <c r="F530" i="3"/>
  <c r="I572" i="3"/>
  <c r="I530" i="3"/>
  <c r="F572" i="3"/>
  <c r="G530" i="3"/>
  <c r="G181" i="3"/>
  <c r="G572" i="3"/>
  <c r="H459" i="3"/>
  <c r="G527" i="3"/>
  <c r="H527" i="3"/>
  <c r="I459" i="3"/>
  <c r="F459" i="3"/>
  <c r="G459" i="3"/>
  <c r="F527" i="3"/>
  <c r="I527" i="3"/>
  <c r="F180" i="3"/>
  <c r="H463" i="3"/>
  <c r="I180" i="3"/>
  <c r="H91" i="3"/>
  <c r="H180" i="3"/>
  <c r="I463" i="3"/>
  <c r="G463" i="3"/>
  <c r="G180" i="3"/>
  <c r="F463" i="3"/>
  <c r="F91" i="3"/>
  <c r="I91" i="3"/>
  <c r="G91" i="3"/>
  <c r="H420" i="3"/>
  <c r="F138" i="3"/>
  <c r="G120" i="3"/>
  <c r="I126" i="3"/>
  <c r="I120" i="3"/>
  <c r="H120" i="3"/>
  <c r="I420" i="3"/>
  <c r="H138" i="3"/>
  <c r="H126" i="3"/>
  <c r="G138" i="3"/>
  <c r="I138" i="3"/>
  <c r="F120" i="3"/>
  <c r="G420" i="3"/>
  <c r="G126" i="3"/>
  <c r="F420" i="3"/>
  <c r="I591" i="3"/>
  <c r="F591" i="3"/>
  <c r="F126" i="3"/>
  <c r="G591" i="3"/>
  <c r="H591" i="3"/>
  <c r="I317" i="3"/>
  <c r="H178" i="3"/>
  <c r="I178" i="3"/>
  <c r="F317" i="3"/>
  <c r="G317" i="3"/>
  <c r="F178" i="3"/>
  <c r="G178" i="3"/>
  <c r="H317" i="3"/>
  <c r="G152" i="3"/>
  <c r="F152" i="3"/>
  <c r="I152" i="3"/>
  <c r="H152" i="3"/>
  <c r="H445" i="3"/>
  <c r="H265" i="3"/>
  <c r="F346" i="3"/>
  <c r="I283" i="3"/>
  <c r="I445" i="3"/>
  <c r="G283" i="3"/>
  <c r="I265" i="3"/>
  <c r="G346" i="3"/>
  <c r="G445" i="3"/>
  <c r="H283" i="3"/>
  <c r="F445" i="3"/>
  <c r="I346" i="3"/>
  <c r="F265" i="3"/>
  <c r="H346" i="3"/>
  <c r="F283" i="3"/>
  <c r="G265" i="3"/>
  <c r="H374" i="3"/>
  <c r="G374" i="3"/>
  <c r="F374" i="3"/>
  <c r="I374" i="3"/>
  <c r="G533" i="3"/>
  <c r="H533" i="3"/>
  <c r="F533" i="3"/>
  <c r="I533" i="3"/>
  <c r="F426" i="3"/>
  <c r="I426" i="3"/>
  <c r="H426" i="3"/>
  <c r="G426" i="3"/>
  <c r="G416" i="3"/>
  <c r="I416" i="3"/>
  <c r="H416" i="3"/>
  <c r="F416" i="3"/>
  <c r="I285" i="3"/>
  <c r="I155" i="3"/>
  <c r="I182" i="3"/>
  <c r="F469" i="3"/>
  <c r="G155" i="3"/>
  <c r="H182" i="3"/>
  <c r="I469" i="3"/>
  <c r="H469" i="3"/>
  <c r="F285" i="3"/>
  <c r="G469" i="3"/>
  <c r="F155" i="3"/>
  <c r="G182" i="3"/>
  <c r="F182" i="3"/>
  <c r="H155" i="3"/>
  <c r="H285" i="3"/>
  <c r="G285" i="3"/>
  <c r="H142" i="3"/>
  <c r="H119" i="3"/>
  <c r="H291" i="3"/>
  <c r="F439" i="3"/>
  <c r="F142" i="3"/>
  <c r="G439" i="3"/>
  <c r="H439" i="3"/>
  <c r="F119" i="3"/>
  <c r="I119" i="3"/>
  <c r="F291" i="3"/>
  <c r="I142" i="3"/>
  <c r="G142" i="3"/>
  <c r="I439" i="3"/>
  <c r="G119" i="3"/>
  <c r="G291" i="3"/>
  <c r="I291" i="3"/>
  <c r="I574" i="3"/>
  <c r="G574" i="3"/>
  <c r="H574" i="3"/>
  <c r="F574" i="3"/>
  <c r="H433" i="3"/>
  <c r="G247" i="3"/>
  <c r="I433" i="3"/>
  <c r="H247" i="3"/>
  <c r="F433" i="3"/>
  <c r="F247" i="3"/>
  <c r="I247" i="3"/>
  <c r="G433" i="3"/>
  <c r="H189" i="3"/>
  <c r="G427" i="3"/>
  <c r="F427" i="3"/>
  <c r="I427" i="3"/>
  <c r="I189" i="3"/>
  <c r="H427" i="3"/>
  <c r="G189" i="3"/>
  <c r="F189" i="3"/>
  <c r="G432" i="3"/>
  <c r="G359" i="3"/>
  <c r="I261" i="3"/>
  <c r="H359" i="3"/>
  <c r="F359" i="3"/>
  <c r="F261" i="3"/>
  <c r="I359" i="3"/>
  <c r="H261" i="3"/>
  <c r="I432" i="3"/>
  <c r="F432" i="3"/>
  <c r="G261" i="3"/>
  <c r="H432" i="3"/>
  <c r="I105" i="3"/>
  <c r="H341" i="3"/>
  <c r="G525" i="3"/>
  <c r="F341" i="3"/>
  <c r="H105" i="3"/>
  <c r="I525" i="3"/>
  <c r="F105" i="3"/>
  <c r="H525" i="3"/>
  <c r="G105" i="3"/>
  <c r="G341" i="3"/>
  <c r="I341" i="3"/>
  <c r="F525" i="3"/>
  <c r="H313" i="3"/>
  <c r="G313" i="3"/>
  <c r="I313" i="3"/>
  <c r="F313" i="3"/>
  <c r="H589" i="3"/>
  <c r="H511" i="3"/>
  <c r="I511" i="3"/>
  <c r="F511" i="3"/>
  <c r="G511" i="3"/>
  <c r="G589" i="3"/>
  <c r="F589" i="3"/>
  <c r="I589" i="3"/>
  <c r="F368" i="3"/>
  <c r="F435" i="3"/>
  <c r="H368" i="3"/>
  <c r="I435" i="3"/>
  <c r="G368" i="3"/>
  <c r="H435" i="3"/>
  <c r="I368" i="3"/>
  <c r="G435" i="3"/>
  <c r="G89" i="3"/>
  <c r="H349" i="3"/>
  <c r="G438" i="3"/>
  <c r="F566" i="3"/>
  <c r="F258" i="3"/>
  <c r="H258" i="3"/>
  <c r="G258" i="3"/>
  <c r="G566" i="3"/>
  <c r="H438" i="3"/>
  <c r="H89" i="3"/>
  <c r="H566" i="3"/>
  <c r="I349" i="3"/>
  <c r="F349" i="3"/>
  <c r="F438" i="3"/>
  <c r="I89" i="3"/>
  <c r="I566" i="3"/>
  <c r="F89" i="3"/>
  <c r="G349" i="3"/>
  <c r="I438" i="3"/>
  <c r="I258" i="3"/>
  <c r="F334" i="3"/>
  <c r="I567" i="3"/>
  <c r="I381" i="3"/>
  <c r="H567" i="3"/>
  <c r="I334" i="3"/>
  <c r="H334" i="3"/>
  <c r="F381" i="3"/>
  <c r="F567" i="3"/>
  <c r="G567" i="3"/>
  <c r="H381" i="3"/>
  <c r="G381" i="3"/>
  <c r="G334" i="3"/>
  <c r="I504" i="3"/>
  <c r="H504" i="3"/>
  <c r="F504" i="3"/>
  <c r="G504" i="3"/>
  <c r="F174" i="3"/>
  <c r="I174" i="3"/>
  <c r="H174" i="3"/>
  <c r="G174" i="3"/>
  <c r="I143" i="3"/>
  <c r="G143" i="3"/>
  <c r="F143" i="3"/>
  <c r="H143" i="3"/>
  <c r="I351" i="3"/>
  <c r="G200" i="3"/>
  <c r="F200" i="3"/>
  <c r="F351" i="3"/>
  <c r="H351" i="3"/>
  <c r="I200" i="3"/>
  <c r="G351" i="3"/>
  <c r="H200" i="3"/>
  <c r="I101" i="3"/>
  <c r="H167" i="3"/>
  <c r="G225" i="3"/>
  <c r="G101" i="3"/>
  <c r="I167" i="3"/>
  <c r="H225" i="3"/>
  <c r="H101" i="3"/>
  <c r="F225" i="3"/>
  <c r="I225" i="3"/>
  <c r="F167" i="3"/>
  <c r="F101" i="3"/>
  <c r="G167" i="3"/>
  <c r="F304" i="3"/>
  <c r="G224" i="3"/>
  <c r="H304" i="3"/>
  <c r="F224" i="3"/>
  <c r="H224" i="3"/>
  <c r="I224" i="3"/>
  <c r="I304" i="3"/>
  <c r="G304" i="3"/>
  <c r="H492" i="3"/>
  <c r="F496" i="3"/>
  <c r="H449" i="3"/>
  <c r="I492" i="3"/>
  <c r="F492" i="3"/>
  <c r="F449" i="3"/>
  <c r="I496" i="3"/>
  <c r="I449" i="3"/>
  <c r="H496" i="3"/>
  <c r="G496" i="3"/>
  <c r="G492" i="3"/>
  <c r="G449" i="3"/>
  <c r="F144" i="3"/>
  <c r="H509" i="3"/>
  <c r="H508" i="3"/>
  <c r="H144" i="3"/>
  <c r="G509" i="3"/>
  <c r="I509" i="3"/>
  <c r="I144" i="3"/>
  <c r="G508" i="3"/>
  <c r="G144" i="3"/>
  <c r="F508" i="3"/>
  <c r="I508" i="3"/>
  <c r="F509" i="3"/>
  <c r="G480" i="3"/>
  <c r="F480" i="3"/>
  <c r="H480" i="3"/>
  <c r="I480" i="3"/>
  <c r="H513" i="3"/>
  <c r="F117" i="3"/>
  <c r="H241" i="3"/>
  <c r="G241" i="3"/>
  <c r="I241" i="3"/>
  <c r="F241" i="3"/>
  <c r="I117" i="3"/>
  <c r="G513" i="3"/>
  <c r="H117" i="3"/>
  <c r="F513" i="3"/>
  <c r="I513" i="3"/>
  <c r="G117" i="3"/>
  <c r="H405" i="3"/>
  <c r="G570" i="3"/>
  <c r="I487" i="3"/>
  <c r="F569" i="3"/>
  <c r="G569" i="3"/>
  <c r="F405" i="3"/>
  <c r="F570" i="3"/>
  <c r="H569" i="3"/>
  <c r="G405" i="3"/>
  <c r="I405" i="3"/>
  <c r="H487" i="3"/>
  <c r="H570" i="3"/>
  <c r="I569" i="3"/>
  <c r="G487" i="3"/>
  <c r="F487" i="3"/>
  <c r="I570" i="3"/>
  <c r="F404" i="3"/>
  <c r="I557" i="3"/>
  <c r="F276" i="3"/>
  <c r="I404" i="3"/>
  <c r="H404" i="3"/>
  <c r="G404" i="3"/>
  <c r="F557" i="3"/>
  <c r="H557" i="3"/>
  <c r="H276" i="3"/>
  <c r="I276" i="3"/>
  <c r="G557" i="3"/>
  <c r="G276" i="3"/>
  <c r="G523" i="3"/>
  <c r="H413" i="3"/>
  <c r="H331" i="3"/>
  <c r="F253" i="3"/>
  <c r="F343" i="3"/>
  <c r="I413" i="3"/>
  <c r="G253" i="3"/>
  <c r="I253" i="3"/>
  <c r="G343" i="3"/>
  <c r="G413" i="3"/>
  <c r="F523" i="3"/>
  <c r="F413" i="3"/>
  <c r="H253" i="3"/>
  <c r="I523" i="3"/>
  <c r="H343" i="3"/>
  <c r="H523" i="3"/>
  <c r="F331" i="3"/>
  <c r="I343" i="3"/>
  <c r="G331" i="3"/>
  <c r="I331" i="3"/>
  <c r="I396" i="3"/>
  <c r="F503" i="3"/>
  <c r="G183" i="3"/>
  <c r="G503" i="3"/>
  <c r="F183" i="3"/>
  <c r="H396" i="3"/>
  <c r="G396" i="3"/>
  <c r="F396" i="3"/>
  <c r="H183" i="3"/>
  <c r="I503" i="3"/>
  <c r="H503" i="3"/>
  <c r="I183" i="3"/>
  <c r="G425" i="3"/>
  <c r="I104" i="3"/>
  <c r="H375" i="3"/>
  <c r="G578" i="3"/>
  <c r="I422" i="3"/>
  <c r="I375" i="3"/>
  <c r="H425" i="3"/>
  <c r="G422" i="3"/>
  <c r="G375" i="3"/>
  <c r="F422" i="3"/>
  <c r="H422" i="3"/>
  <c r="G104" i="3"/>
  <c r="F104" i="3"/>
  <c r="F578" i="3"/>
  <c r="F375" i="3"/>
  <c r="H104" i="3"/>
  <c r="H578" i="3"/>
  <c r="I578" i="3"/>
  <c r="I425" i="3"/>
  <c r="F425" i="3"/>
  <c r="F242" i="3"/>
  <c r="I187" i="3"/>
  <c r="F215" i="3"/>
  <c r="F361" i="3"/>
  <c r="G215" i="3"/>
  <c r="F187" i="3"/>
  <c r="I361" i="3"/>
  <c r="G187" i="3"/>
  <c r="G242" i="3"/>
  <c r="H361" i="3"/>
  <c r="H187" i="3"/>
  <c r="G361" i="3"/>
  <c r="I242" i="3"/>
  <c r="I215" i="3"/>
  <c r="H215" i="3"/>
  <c r="H242" i="3"/>
  <c r="I161" i="3"/>
  <c r="G161" i="3"/>
  <c r="F161" i="3"/>
  <c r="H161" i="3"/>
  <c r="H452" i="3"/>
  <c r="F411" i="3"/>
  <c r="G452" i="3"/>
  <c r="I452" i="3"/>
  <c r="G411" i="3"/>
  <c r="I411" i="3"/>
  <c r="F452" i="3"/>
  <c r="H411" i="3"/>
  <c r="I539" i="3"/>
  <c r="G539" i="3"/>
  <c r="H539" i="3"/>
  <c r="F539" i="3"/>
  <c r="I179" i="3"/>
  <c r="I460" i="3"/>
  <c r="G460" i="3"/>
  <c r="F460" i="3"/>
  <c r="H460" i="3"/>
  <c r="I386" i="3"/>
  <c r="H179" i="3"/>
  <c r="G386" i="3"/>
  <c r="F179" i="3"/>
  <c r="H386" i="3"/>
  <c r="G179" i="3"/>
  <c r="F386" i="3"/>
  <c r="H549" i="3"/>
  <c r="I85" i="3"/>
  <c r="F554" i="3"/>
  <c r="G205" i="3"/>
  <c r="F157" i="3"/>
  <c r="G259" i="3"/>
  <c r="I554" i="3"/>
  <c r="H259" i="3"/>
  <c r="F85" i="3"/>
  <c r="G85" i="3"/>
  <c r="G157" i="3"/>
  <c r="H85" i="3"/>
  <c r="H554" i="3"/>
  <c r="I157" i="3"/>
  <c r="I259" i="3"/>
  <c r="H157" i="3"/>
  <c r="H205" i="3"/>
  <c r="F205" i="3"/>
  <c r="F259" i="3"/>
  <c r="I205" i="3"/>
  <c r="G554" i="3"/>
  <c r="I166" i="3"/>
  <c r="F600" i="3"/>
  <c r="F166" i="3"/>
  <c r="G600" i="3"/>
  <c r="I600" i="3"/>
  <c r="H600" i="3"/>
  <c r="H166" i="3"/>
  <c r="G166" i="3"/>
  <c r="F344" i="3"/>
  <c r="I344" i="3"/>
  <c r="G344" i="3"/>
  <c r="H344" i="3"/>
  <c r="H537" i="3"/>
  <c r="H260" i="3"/>
  <c r="G127" i="3"/>
  <c r="F537" i="3"/>
  <c r="I537" i="3"/>
  <c r="I260" i="3"/>
  <c r="G537" i="3"/>
  <c r="F127" i="3"/>
  <c r="F260" i="3"/>
  <c r="H127" i="3"/>
  <c r="G260" i="3"/>
  <c r="I127" i="3"/>
  <c r="G571" i="3"/>
  <c r="F547" i="3"/>
  <c r="F571" i="3"/>
  <c r="I571" i="3"/>
  <c r="G547" i="3"/>
  <c r="H571" i="3"/>
  <c r="I547" i="3"/>
  <c r="H547" i="3"/>
  <c r="F203" i="3"/>
  <c r="I203" i="3"/>
  <c r="G203" i="3"/>
  <c r="H203" i="3"/>
  <c r="H418" i="3"/>
  <c r="G163" i="3"/>
  <c r="F134" i="3"/>
  <c r="H464" i="3"/>
  <c r="H163" i="3"/>
  <c r="F163" i="3"/>
  <c r="G418" i="3"/>
  <c r="I163" i="3"/>
  <c r="G464" i="3"/>
  <c r="I418" i="3"/>
  <c r="G134" i="3"/>
  <c r="I464" i="3"/>
  <c r="H134" i="3"/>
  <c r="F418" i="3"/>
  <c r="I134" i="3"/>
  <c r="F464" i="3"/>
  <c r="I194" i="3"/>
  <c r="I212" i="3"/>
  <c r="I147" i="3"/>
  <c r="H194" i="3"/>
  <c r="F194" i="3"/>
  <c r="H147" i="3"/>
  <c r="G194" i="3"/>
  <c r="F212" i="3"/>
  <c r="G147" i="3"/>
  <c r="F147" i="3"/>
  <c r="H212" i="3"/>
  <c r="G212" i="3"/>
  <c r="F406" i="3"/>
  <c r="H262" i="3"/>
  <c r="F337" i="3"/>
  <c r="H337" i="3"/>
  <c r="G262" i="3"/>
  <c r="H406" i="3"/>
  <c r="I406" i="3"/>
  <c r="F262" i="3"/>
  <c r="I337" i="3"/>
  <c r="G406" i="3"/>
  <c r="G337" i="3"/>
  <c r="I262" i="3"/>
  <c r="F220" i="3"/>
  <c r="I499" i="3"/>
  <c r="G451" i="3"/>
  <c r="I441" i="3"/>
  <c r="G222" i="3"/>
  <c r="I222" i="3"/>
  <c r="I220" i="3"/>
  <c r="I451" i="3"/>
  <c r="H220" i="3"/>
  <c r="G220" i="3"/>
  <c r="F499" i="3"/>
  <c r="H441" i="3"/>
  <c r="F451" i="3"/>
  <c r="F222" i="3"/>
  <c r="H499" i="3"/>
  <c r="G499" i="3"/>
  <c r="G441" i="3"/>
  <c r="H222" i="3"/>
  <c r="F441" i="3"/>
  <c r="H451" i="3"/>
  <c r="G562" i="3"/>
  <c r="I562" i="3"/>
  <c r="F562" i="3"/>
  <c r="H562" i="3"/>
  <c r="I392" i="3"/>
  <c r="F164" i="3"/>
  <c r="F517" i="3"/>
  <c r="H517" i="3"/>
  <c r="I164" i="3"/>
  <c r="G392" i="3"/>
  <c r="I517" i="3"/>
  <c r="G517" i="3"/>
  <c r="H392" i="3"/>
  <c r="F392" i="3"/>
  <c r="H164" i="3"/>
  <c r="G164" i="3"/>
  <c r="F501" i="3"/>
  <c r="I540" i="3"/>
  <c r="G540" i="3"/>
  <c r="G501" i="3"/>
  <c r="H501" i="3"/>
  <c r="H540" i="3"/>
  <c r="I501" i="3"/>
  <c r="F540" i="3"/>
  <c r="G394" i="3"/>
  <c r="I542" i="3"/>
  <c r="H500" i="3"/>
  <c r="I284" i="3"/>
  <c r="H302" i="3"/>
  <c r="H542" i="3"/>
  <c r="I302" i="3"/>
  <c r="G284" i="3"/>
  <c r="F500" i="3"/>
  <c r="G500" i="3"/>
  <c r="G302" i="3"/>
  <c r="I394" i="3"/>
  <c r="F284" i="3"/>
  <c r="F542" i="3"/>
  <c r="H394" i="3"/>
  <c r="F394" i="3"/>
  <c r="H284" i="3"/>
  <c r="I500" i="3"/>
  <c r="G542" i="3"/>
  <c r="F302" i="3"/>
  <c r="G208" i="3"/>
  <c r="G367" i="3"/>
  <c r="F408" i="3"/>
  <c r="F314" i="3"/>
  <c r="G412" i="3"/>
  <c r="H208" i="3"/>
  <c r="G314" i="3"/>
  <c r="I412" i="3"/>
  <c r="H408" i="3"/>
  <c r="I208" i="3"/>
  <c r="I314" i="3"/>
  <c r="H314" i="3"/>
  <c r="F367" i="3"/>
  <c r="I408" i="3"/>
  <c r="H412" i="3"/>
  <c r="F412" i="3"/>
  <c r="H367" i="3"/>
  <c r="G408" i="3"/>
  <c r="I367" i="3"/>
  <c r="F208" i="3"/>
  <c r="H440" i="3"/>
  <c r="F564" i="3"/>
  <c r="I564" i="3"/>
  <c r="G440" i="3"/>
  <c r="F440" i="3"/>
  <c r="H564" i="3"/>
  <c r="G564" i="3"/>
  <c r="I440" i="3"/>
  <c r="I312" i="3"/>
  <c r="G273" i="3"/>
  <c r="F305" i="3"/>
  <c r="H131" i="3"/>
  <c r="G223" i="3"/>
  <c r="G323" i="3"/>
  <c r="H305" i="3"/>
  <c r="I305" i="3"/>
  <c r="G131" i="3"/>
  <c r="G312" i="3"/>
  <c r="I131" i="3"/>
  <c r="H312" i="3"/>
  <c r="F273" i="3"/>
  <c r="I223" i="3"/>
  <c r="H223" i="3"/>
  <c r="F131" i="3"/>
  <c r="F323" i="3"/>
  <c r="H323" i="3"/>
  <c r="F223" i="3"/>
  <c r="I323" i="3"/>
  <c r="I273" i="3"/>
  <c r="H273" i="3"/>
  <c r="G305" i="3"/>
  <c r="F312" i="3"/>
  <c r="H235" i="3"/>
  <c r="H401" i="3"/>
  <c r="F191" i="3"/>
  <c r="H191" i="3"/>
  <c r="G401" i="3"/>
  <c r="I191" i="3"/>
  <c r="I401" i="3"/>
  <c r="F401" i="3"/>
  <c r="G235" i="3"/>
  <c r="I235" i="3"/>
  <c r="F235" i="3"/>
  <c r="G191" i="3"/>
  <c r="G461" i="3"/>
  <c r="F107" i="3"/>
  <c r="G274" i="3"/>
  <c r="H512" i="3"/>
  <c r="G410" i="3"/>
  <c r="I107" i="3"/>
  <c r="F274" i="3"/>
  <c r="F137" i="3"/>
  <c r="I409" i="3"/>
  <c r="I269" i="3"/>
  <c r="H154" i="3"/>
  <c r="H335" i="3"/>
  <c r="G342" i="3"/>
  <c r="I520" i="3"/>
  <c r="I111" i="3"/>
  <c r="H520" i="3"/>
  <c r="H107" i="3"/>
  <c r="G107" i="3"/>
  <c r="G520" i="3"/>
  <c r="H409" i="3"/>
  <c r="F154" i="3"/>
  <c r="I512" i="3"/>
  <c r="G137" i="3"/>
  <c r="G335" i="3"/>
  <c r="I274" i="3"/>
  <c r="G111" i="3"/>
  <c r="F409" i="3"/>
  <c r="I410" i="3"/>
  <c r="F520" i="3"/>
  <c r="H274" i="3"/>
  <c r="I154" i="3"/>
  <c r="F512" i="3"/>
  <c r="F461" i="3"/>
  <c r="G409" i="3"/>
  <c r="F342" i="3"/>
  <c r="I137" i="3"/>
  <c r="F335" i="3"/>
  <c r="I342" i="3"/>
  <c r="F410" i="3"/>
  <c r="F111" i="3"/>
  <c r="H111" i="3"/>
  <c r="I461" i="3"/>
  <c r="H410" i="3"/>
  <c r="G269" i="3"/>
  <c r="G154" i="3"/>
  <c r="H137" i="3"/>
  <c r="H342" i="3"/>
  <c r="G512" i="3"/>
  <c r="F269" i="3"/>
  <c r="I335" i="3"/>
  <c r="H269" i="3"/>
  <c r="H461" i="3"/>
  <c r="G100" i="3"/>
  <c r="F515" i="3"/>
  <c r="F583" i="3"/>
  <c r="H555" i="3"/>
  <c r="I583" i="3"/>
  <c r="I515" i="3"/>
  <c r="H515" i="3"/>
  <c r="G583" i="3"/>
  <c r="G555" i="3"/>
  <c r="I100" i="3"/>
  <c r="F555" i="3"/>
  <c r="H100" i="3"/>
  <c r="I555" i="3"/>
  <c r="G515" i="3"/>
  <c r="F100" i="3"/>
  <c r="H583" i="3"/>
  <c r="F129" i="3"/>
  <c r="H431" i="3"/>
  <c r="I560" i="3"/>
  <c r="F113" i="3"/>
  <c r="F560" i="3"/>
  <c r="I113" i="3"/>
  <c r="H560" i="3"/>
  <c r="H129" i="3"/>
  <c r="G113" i="3"/>
  <c r="G431" i="3"/>
  <c r="I431" i="3"/>
  <c r="H113" i="3"/>
  <c r="G560" i="3"/>
  <c r="G129" i="3"/>
  <c r="I129" i="3"/>
  <c r="F431" i="3"/>
  <c r="F112" i="3"/>
  <c r="F197" i="3"/>
  <c r="H197" i="3"/>
  <c r="I112" i="3"/>
  <c r="I197" i="3"/>
  <c r="H112" i="3"/>
  <c r="G112" i="3"/>
  <c r="G197" i="3"/>
  <c r="F287" i="3"/>
  <c r="F116" i="3"/>
  <c r="H546" i="3"/>
  <c r="I423" i="3"/>
  <c r="I336" i="3"/>
  <c r="H421" i="3"/>
  <c r="G287" i="3"/>
  <c r="I546" i="3"/>
  <c r="F423" i="3"/>
  <c r="G116" i="3"/>
  <c r="F336" i="3"/>
  <c r="I116" i="3"/>
  <c r="G336" i="3"/>
  <c r="H116" i="3"/>
  <c r="H423" i="3"/>
  <c r="F421" i="3"/>
  <c r="F546" i="3"/>
  <c r="I421" i="3"/>
  <c r="G423" i="3"/>
  <c r="H287" i="3"/>
  <c r="H336" i="3"/>
  <c r="I287" i="3"/>
  <c r="G421" i="3"/>
  <c r="G546" i="3"/>
  <c r="I280" i="3"/>
  <c r="F414" i="3"/>
  <c r="G156" i="3"/>
  <c r="F280" i="3"/>
  <c r="I414" i="3"/>
  <c r="G228" i="3"/>
  <c r="H228" i="3"/>
  <c r="I228" i="3"/>
  <c r="H156" i="3"/>
  <c r="F228" i="3"/>
  <c r="I350" i="3"/>
  <c r="G414" i="3"/>
  <c r="H350" i="3"/>
  <c r="H280" i="3"/>
  <c r="I156" i="3"/>
  <c r="H414" i="3"/>
  <c r="F156" i="3"/>
  <c r="G280" i="3"/>
  <c r="F350" i="3"/>
  <c r="G350" i="3"/>
  <c r="H272" i="3"/>
  <c r="I402" i="3"/>
  <c r="H362" i="3"/>
  <c r="G362" i="3"/>
  <c r="G272" i="3"/>
  <c r="I272" i="3"/>
  <c r="G402" i="3"/>
  <c r="I362" i="3"/>
  <c r="F362" i="3"/>
  <c r="F272" i="3"/>
  <c r="H402" i="3"/>
  <c r="F402" i="3"/>
  <c r="G300" i="3"/>
  <c r="H300" i="3"/>
  <c r="I300" i="3"/>
  <c r="F300" i="3"/>
  <c r="I599" i="3"/>
  <c r="G506" i="3"/>
  <c r="F506" i="3"/>
  <c r="G599" i="3"/>
  <c r="F599" i="3"/>
  <c r="I506" i="3"/>
  <c r="H599" i="3"/>
  <c r="H506" i="3"/>
  <c r="F159" i="3"/>
  <c r="G227" i="3"/>
  <c r="H227" i="3"/>
  <c r="F227" i="3"/>
  <c r="G159" i="3"/>
  <c r="H159" i="3"/>
  <c r="I227" i="3"/>
  <c r="I159" i="3"/>
  <c r="H219" i="3"/>
  <c r="F471" i="3"/>
  <c r="G494" i="3"/>
  <c r="H471" i="3"/>
  <c r="G471" i="3"/>
  <c r="I494" i="3"/>
  <c r="I219" i="3"/>
  <c r="G219" i="3"/>
  <c r="I471" i="3"/>
  <c r="F494" i="3"/>
  <c r="H494" i="3"/>
  <c r="F219" i="3"/>
  <c r="F586" i="3"/>
  <c r="G296" i="3"/>
  <c r="H586" i="3"/>
  <c r="I586" i="3"/>
  <c r="G586" i="3"/>
  <c r="H296" i="3"/>
  <c r="F296" i="3"/>
  <c r="I296" i="3"/>
  <c r="H524" i="3"/>
  <c r="H239" i="3"/>
  <c r="H462" i="3"/>
  <c r="G462" i="3"/>
  <c r="I239" i="3"/>
  <c r="F239" i="3"/>
  <c r="G239" i="3"/>
  <c r="G524" i="3"/>
  <c r="F462" i="3"/>
  <c r="F524" i="3"/>
  <c r="I462" i="3"/>
  <c r="I524" i="3"/>
  <c r="I173" i="3"/>
  <c r="G122" i="3"/>
  <c r="F246" i="3"/>
  <c r="H122" i="3"/>
  <c r="I122" i="3"/>
  <c r="G246" i="3"/>
  <c r="H246" i="3"/>
  <c r="F173" i="3"/>
  <c r="G173" i="3"/>
  <c r="F122" i="3"/>
  <c r="H173" i="3"/>
  <c r="I246" i="3"/>
  <c r="H482" i="3"/>
  <c r="I476" i="3"/>
  <c r="G493" i="3"/>
  <c r="I250" i="3"/>
  <c r="H250" i="3"/>
  <c r="F476" i="3"/>
  <c r="F482" i="3"/>
  <c r="I482" i="3"/>
  <c r="G250" i="3"/>
  <c r="G476" i="3"/>
  <c r="F493" i="3"/>
  <c r="I493" i="3"/>
  <c r="F250" i="3"/>
  <c r="H476" i="3"/>
  <c r="H493" i="3"/>
  <c r="G482" i="3"/>
  <c r="G602" i="3"/>
  <c r="H466" i="3"/>
  <c r="F266" i="3"/>
  <c r="H290" i="3"/>
  <c r="H266" i="3"/>
  <c r="F290" i="3"/>
  <c r="G290" i="3"/>
  <c r="I466" i="3"/>
  <c r="H602" i="3"/>
  <c r="G266" i="3"/>
  <c r="G466" i="3"/>
  <c r="F466" i="3"/>
  <c r="I266" i="3"/>
  <c r="F602" i="3"/>
  <c r="I290" i="3"/>
  <c r="I602" i="3"/>
  <c r="F297" i="3"/>
  <c r="G325" i="3"/>
  <c r="F507" i="3"/>
  <c r="H507" i="3"/>
  <c r="H325" i="3"/>
  <c r="H297" i="3"/>
  <c r="I325" i="3"/>
  <c r="F325" i="3"/>
  <c r="G297" i="3"/>
  <c r="I297" i="3"/>
  <c r="G507" i="3"/>
  <c r="I507" i="3"/>
  <c r="I486" i="3"/>
  <c r="G248" i="3"/>
  <c r="H357" i="3"/>
  <c r="I357" i="3"/>
  <c r="H486" i="3"/>
  <c r="I248" i="3"/>
  <c r="F486" i="3"/>
  <c r="G486" i="3"/>
  <c r="F357" i="3"/>
  <c r="H248" i="3"/>
  <c r="F248" i="3"/>
  <c r="G357" i="3"/>
  <c r="G485" i="3"/>
  <c r="H485" i="3"/>
  <c r="I115" i="3"/>
  <c r="F485" i="3"/>
  <c r="I485" i="3"/>
  <c r="F115" i="3"/>
  <c r="G115" i="3"/>
  <c r="H115" i="3"/>
  <c r="I536" i="3"/>
  <c r="H256" i="3"/>
  <c r="G465" i="3"/>
  <c r="G256" i="3"/>
  <c r="F256" i="3"/>
  <c r="H465" i="3"/>
  <c r="F536" i="3"/>
  <c r="F465" i="3"/>
  <c r="I256" i="3"/>
  <c r="G536" i="3"/>
  <c r="H536" i="3"/>
  <c r="I465" i="3"/>
  <c r="I249" i="3"/>
  <c r="F249" i="3"/>
  <c r="G249" i="3"/>
  <c r="H249" i="3"/>
  <c r="G130" i="3"/>
  <c r="F481" i="3"/>
  <c r="I238" i="3"/>
  <c r="I286" i="3"/>
  <c r="I481" i="3"/>
  <c r="H238" i="3"/>
  <c r="F130" i="3"/>
  <c r="H286" i="3"/>
  <c r="H130" i="3"/>
  <c r="G286" i="3"/>
  <c r="I130" i="3"/>
  <c r="F286" i="3"/>
  <c r="G481" i="3"/>
  <c r="G238" i="3"/>
  <c r="H481" i="3"/>
  <c r="F238" i="3"/>
  <c r="H514" i="3"/>
  <c r="G514" i="3"/>
  <c r="I514" i="3"/>
  <c r="F514" i="3"/>
  <c r="H369" i="3"/>
  <c r="I347" i="3"/>
  <c r="F400" i="3"/>
  <c r="I149" i="3"/>
  <c r="F213" i="3"/>
  <c r="G400" i="3"/>
  <c r="F347" i="3"/>
  <c r="F149" i="3"/>
  <c r="I213" i="3"/>
  <c r="G213" i="3"/>
  <c r="H213" i="3"/>
  <c r="H400" i="3"/>
  <c r="G347" i="3"/>
  <c r="H149" i="3"/>
  <c r="H347" i="3"/>
  <c r="I369" i="3"/>
  <c r="F369" i="3"/>
  <c r="I400" i="3"/>
  <c r="G369" i="3"/>
  <c r="G149" i="3"/>
  <c r="F376" i="3"/>
  <c r="G121" i="3"/>
  <c r="H376" i="3"/>
  <c r="I121" i="3"/>
  <c r="I376" i="3"/>
  <c r="H121" i="3"/>
  <c r="F121" i="3"/>
  <c r="G376" i="3"/>
  <c r="H388" i="3"/>
  <c r="G175" i="3"/>
  <c r="H277" i="3"/>
  <c r="I388" i="3"/>
  <c r="H175" i="3"/>
  <c r="I277" i="3"/>
  <c r="F388" i="3"/>
  <c r="I175" i="3"/>
  <c r="G277" i="3"/>
  <c r="F175" i="3"/>
  <c r="G388" i="3"/>
  <c r="F277" i="3"/>
  <c r="F360" i="3"/>
  <c r="G264" i="3"/>
  <c r="G360" i="3"/>
  <c r="H360" i="3"/>
  <c r="I264" i="3"/>
  <c r="H264" i="3"/>
  <c r="I360" i="3"/>
  <c r="F264" i="3"/>
  <c r="I534" i="3"/>
  <c r="G310" i="3"/>
  <c r="I588" i="3"/>
  <c r="H588" i="3"/>
  <c r="H534" i="3"/>
  <c r="F534" i="3"/>
  <c r="G588" i="3"/>
  <c r="F310" i="3"/>
  <c r="F588" i="3"/>
  <c r="I310" i="3"/>
  <c r="G534" i="3"/>
  <c r="H310" i="3"/>
  <c r="I252" i="3"/>
  <c r="G102" i="3"/>
  <c r="H210" i="3"/>
  <c r="G458" i="3"/>
  <c r="G210" i="3"/>
  <c r="F252" i="3"/>
  <c r="H458" i="3"/>
  <c r="I102" i="3"/>
  <c r="F210" i="3"/>
  <c r="H252" i="3"/>
  <c r="H102" i="3"/>
  <c r="G252" i="3"/>
  <c r="F458" i="3"/>
  <c r="I210" i="3"/>
  <c r="I458" i="3"/>
  <c r="F102" i="3"/>
  <c r="H391" i="3"/>
  <c r="H185" i="3"/>
  <c r="F171" i="3"/>
  <c r="H522" i="3"/>
  <c r="F391" i="3"/>
  <c r="G171" i="3"/>
  <c r="F185" i="3"/>
  <c r="H171" i="3"/>
  <c r="I185" i="3"/>
  <c r="I522" i="3"/>
  <c r="I391" i="3"/>
  <c r="G391" i="3"/>
  <c r="G522" i="3"/>
  <c r="F522" i="3"/>
  <c r="I171" i="3"/>
  <c r="G185" i="3"/>
  <c r="H510" i="3"/>
  <c r="H233" i="3"/>
  <c r="H271" i="3"/>
  <c r="I271" i="3"/>
  <c r="G271" i="3"/>
  <c r="F510" i="3"/>
  <c r="F233" i="3"/>
  <c r="F271" i="3"/>
  <c r="G233" i="3"/>
  <c r="I510" i="3"/>
  <c r="G510" i="3"/>
  <c r="I233" i="3"/>
  <c r="I364" i="3"/>
  <c r="I516" i="3"/>
  <c r="H363" i="3"/>
  <c r="F201" i="3"/>
  <c r="F395" i="3"/>
  <c r="G201" i="3"/>
  <c r="G516" i="3"/>
  <c r="H516" i="3"/>
  <c r="F364" i="3"/>
  <c r="I201" i="3"/>
  <c r="H364" i="3"/>
  <c r="H201" i="3"/>
  <c r="F516" i="3"/>
  <c r="G395" i="3"/>
  <c r="G363" i="3"/>
  <c r="I395" i="3"/>
  <c r="F363" i="3"/>
  <c r="I363" i="3"/>
  <c r="G364" i="3"/>
  <c r="H395" i="3"/>
  <c r="F549" i="3"/>
  <c r="H529" i="3"/>
  <c r="I470" i="3"/>
  <c r="G529" i="3"/>
  <c r="F529" i="3"/>
  <c r="I549" i="3"/>
  <c r="G549" i="3"/>
  <c r="H470" i="3"/>
  <c r="G470" i="3"/>
  <c r="F470" i="3"/>
  <c r="I529" i="3"/>
  <c r="G229" i="3"/>
  <c r="I450" i="3"/>
  <c r="I229" i="3"/>
  <c r="G398" i="3"/>
  <c r="H450" i="3"/>
  <c r="H398" i="3"/>
  <c r="H229" i="3"/>
  <c r="F398" i="3"/>
  <c r="G450" i="3"/>
  <c r="F424" i="3"/>
  <c r="I424" i="3"/>
  <c r="H424" i="3"/>
  <c r="G424" i="3"/>
  <c r="I96" i="3"/>
  <c r="H202" i="3"/>
  <c r="F106" i="3"/>
  <c r="H383" i="3"/>
  <c r="I202" i="3"/>
  <c r="I106" i="3"/>
  <c r="G106" i="3"/>
  <c r="F202" i="3"/>
  <c r="F96" i="3"/>
  <c r="G96" i="3"/>
  <c r="I383" i="3"/>
  <c r="G202" i="3"/>
  <c r="G383" i="3"/>
  <c r="F383" i="3"/>
  <c r="H106" i="3"/>
  <c r="H96" i="3"/>
  <c r="H188" i="3"/>
  <c r="I267" i="3"/>
  <c r="F214" i="3"/>
  <c r="G267" i="3"/>
  <c r="H214" i="3"/>
  <c r="H267" i="3"/>
  <c r="G188" i="3"/>
  <c r="I188" i="3"/>
  <c r="G214" i="3"/>
  <c r="F188" i="3"/>
  <c r="I214" i="3"/>
  <c r="F267" i="3"/>
  <c r="F141" i="3"/>
  <c r="I340" i="3"/>
  <c r="H456" i="3"/>
  <c r="G456" i="3"/>
  <c r="G340" i="3"/>
  <c r="H141" i="3"/>
  <c r="F340" i="3"/>
  <c r="I141" i="3"/>
  <c r="H340" i="3"/>
  <c r="I456" i="3"/>
  <c r="G141" i="3"/>
  <c r="F456" i="3"/>
  <c r="H593" i="3"/>
  <c r="G551" i="3"/>
  <c r="F551" i="3"/>
  <c r="F593" i="3"/>
  <c r="G593" i="3"/>
  <c r="H551" i="3"/>
  <c r="I551" i="3"/>
  <c r="I593" i="3"/>
  <c r="G535" i="3"/>
  <c r="H293" i="3"/>
  <c r="I94" i="3"/>
  <c r="G94" i="3"/>
  <c r="F535" i="3"/>
  <c r="H94" i="3"/>
  <c r="H535" i="3"/>
  <c r="F94" i="3"/>
  <c r="I293" i="3"/>
  <c r="G293" i="3"/>
  <c r="F293" i="3"/>
  <c r="I535" i="3"/>
  <c r="H289" i="3"/>
  <c r="H598" i="3"/>
  <c r="F598" i="3"/>
  <c r="I221" i="3"/>
  <c r="F289" i="3"/>
  <c r="G598" i="3"/>
  <c r="G289" i="3"/>
  <c r="F221" i="3"/>
  <c r="I598" i="3"/>
  <c r="H221" i="3"/>
  <c r="I289" i="3"/>
  <c r="G221" i="3"/>
  <c r="F490" i="3"/>
  <c r="F245" i="3"/>
  <c r="H447" i="3"/>
  <c r="I93" i="3"/>
  <c r="G453" i="3"/>
  <c r="H93" i="3"/>
  <c r="G93" i="3"/>
  <c r="I245" i="3"/>
  <c r="I447" i="3"/>
  <c r="H490" i="3"/>
  <c r="F93" i="3"/>
  <c r="F447" i="3"/>
  <c r="F453" i="3"/>
  <c r="H245" i="3"/>
  <c r="G245" i="3"/>
  <c r="I490" i="3"/>
  <c r="I453" i="3"/>
  <c r="H453" i="3"/>
  <c r="G490" i="3"/>
  <c r="G447" i="3"/>
  <c r="H268" i="3"/>
  <c r="I135" i="3"/>
  <c r="H371" i="3"/>
  <c r="G371" i="3"/>
  <c r="F268" i="3"/>
  <c r="H135" i="3"/>
  <c r="G268" i="3"/>
  <c r="G135" i="3"/>
  <c r="F135" i="3"/>
  <c r="I268" i="3"/>
  <c r="F371" i="3"/>
  <c r="I371" i="3"/>
  <c r="G556" i="3"/>
  <c r="F415" i="3"/>
  <c r="I218" i="3"/>
  <c r="G345" i="3"/>
  <c r="I275" i="3"/>
  <c r="G275" i="3"/>
  <c r="H275" i="3"/>
  <c r="F218" i="3"/>
  <c r="F275" i="3"/>
  <c r="H345" i="3"/>
  <c r="F345" i="3"/>
  <c r="I345" i="3"/>
  <c r="H556" i="3"/>
  <c r="H415" i="3"/>
  <c r="I556" i="3"/>
  <c r="H218" i="3"/>
  <c r="G415" i="3"/>
  <c r="I415" i="3"/>
  <c r="F556" i="3"/>
  <c r="G218" i="3"/>
  <c r="F430" i="3"/>
  <c r="I377" i="3"/>
  <c r="G538" i="3"/>
  <c r="F498" i="3"/>
  <c r="I538" i="3"/>
  <c r="H538" i="3"/>
  <c r="F377" i="3"/>
  <c r="G377" i="3"/>
  <c r="H377" i="3"/>
  <c r="G498" i="3"/>
  <c r="G430" i="3"/>
  <c r="I430" i="3"/>
  <c r="I498" i="3"/>
  <c r="H498" i="3"/>
  <c r="H430" i="3"/>
  <c r="F538" i="3"/>
  <c r="F575" i="3"/>
  <c r="H587" i="3"/>
  <c r="F216" i="3"/>
  <c r="G544" i="3"/>
  <c r="F587" i="3"/>
  <c r="G216" i="3"/>
  <c r="I587" i="3"/>
  <c r="H544" i="3"/>
  <c r="I216" i="3"/>
  <c r="G587" i="3"/>
  <c r="I544" i="3"/>
  <c r="F544" i="3"/>
  <c r="G575" i="3"/>
  <c r="H216" i="3"/>
  <c r="H575" i="3"/>
  <c r="I575" i="3"/>
  <c r="H550" i="3"/>
  <c r="F563" i="3"/>
  <c r="G211" i="3"/>
  <c r="G244" i="3"/>
  <c r="G550" i="3"/>
  <c r="I550" i="3"/>
  <c r="H211" i="3"/>
  <c r="I244" i="3"/>
  <c r="F244" i="3"/>
  <c r="F550" i="3"/>
  <c r="I211" i="3"/>
  <c r="F211" i="3"/>
  <c r="G563" i="3"/>
  <c r="H563" i="3"/>
  <c r="H244" i="3"/>
  <c r="I563" i="3"/>
  <c r="H97" i="3"/>
  <c r="H390" i="3"/>
  <c r="H186" i="3"/>
  <c r="H443" i="3"/>
  <c r="F97" i="3"/>
  <c r="I443" i="3"/>
  <c r="I390" i="3"/>
  <c r="F186" i="3"/>
  <c r="G97" i="3"/>
  <c r="G186" i="3"/>
  <c r="I186" i="3"/>
  <c r="I97" i="3"/>
  <c r="G390" i="3"/>
  <c r="G443" i="3"/>
  <c r="F443" i="3"/>
  <c r="F390" i="3"/>
  <c r="I251" i="3"/>
  <c r="F232" i="3"/>
  <c r="H251" i="3"/>
  <c r="G251" i="3"/>
  <c r="F251" i="3"/>
  <c r="I232" i="3"/>
  <c r="H232" i="3"/>
  <c r="G232" i="3"/>
  <c r="I254" i="3"/>
  <c r="F294" i="3"/>
  <c r="G240" i="3"/>
  <c r="G226" i="3"/>
  <c r="H579" i="3"/>
  <c r="G528" i="3"/>
  <c r="G254" i="3"/>
  <c r="G579" i="3"/>
  <c r="H294" i="3"/>
  <c r="F226" i="3"/>
  <c r="H226" i="3"/>
  <c r="H528" i="3"/>
  <c r="H254" i="3"/>
  <c r="F254" i="3"/>
  <c r="H240" i="3"/>
  <c r="I240" i="3"/>
  <c r="I226" i="3"/>
  <c r="F579" i="3"/>
  <c r="I294" i="3"/>
  <c r="F528" i="3"/>
  <c r="G294" i="3"/>
  <c r="F240" i="3"/>
  <c r="I528" i="3"/>
  <c r="I579" i="3"/>
  <c r="G288" i="3"/>
  <c r="G328" i="3"/>
  <c r="I328" i="3"/>
  <c r="F288" i="3"/>
  <c r="F328" i="3"/>
  <c r="H288" i="3"/>
  <c r="H328" i="3"/>
  <c r="I288" i="3"/>
  <c r="F207" i="3"/>
  <c r="H434" i="3"/>
  <c r="G457" i="3"/>
  <c r="G172" i="3"/>
  <c r="I403" i="3"/>
  <c r="H114" i="3"/>
  <c r="I457" i="3"/>
  <c r="F114" i="3"/>
  <c r="H207" i="3"/>
  <c r="G403" i="3"/>
  <c r="H457" i="3"/>
  <c r="F457" i="3"/>
  <c r="F172" i="3"/>
  <c r="I207" i="3"/>
  <c r="H172" i="3"/>
  <c r="I172" i="3"/>
  <c r="F403" i="3"/>
  <c r="I434" i="3"/>
  <c r="G207" i="3"/>
  <c r="G114" i="3"/>
  <c r="F434" i="3"/>
  <c r="H403" i="3"/>
  <c r="G434" i="3"/>
  <c r="I114" i="3"/>
  <c r="G165" i="3"/>
  <c r="F165" i="3"/>
  <c r="I165" i="3"/>
  <c r="H165" i="3"/>
  <c r="F332" i="3"/>
  <c r="I370" i="3"/>
  <c r="I330" i="3"/>
  <c r="I382" i="3"/>
  <c r="H330" i="3"/>
  <c r="H332" i="3"/>
  <c r="F382" i="3"/>
  <c r="H382" i="3"/>
  <c r="F330" i="3"/>
  <c r="G332" i="3"/>
  <c r="F370" i="3"/>
  <c r="G382" i="3"/>
  <c r="H370" i="3"/>
  <c r="G370" i="3"/>
  <c r="G330" i="3"/>
  <c r="I332" i="3"/>
  <c r="H230" i="3"/>
  <c r="I397" i="3"/>
  <c r="I558" i="3"/>
  <c r="F311" i="3"/>
  <c r="F230" i="3"/>
  <c r="F397" i="3"/>
  <c r="H311" i="3"/>
  <c r="G311" i="3"/>
  <c r="H397" i="3"/>
  <c r="I230" i="3"/>
  <c r="F558" i="3"/>
  <c r="G397" i="3"/>
  <c r="G558" i="3"/>
  <c r="H558" i="3"/>
  <c r="I311" i="3"/>
  <c r="G230" i="3"/>
  <c r="F581" i="3"/>
  <c r="I472" i="3"/>
  <c r="F467" i="3"/>
  <c r="H352" i="3"/>
  <c r="F352" i="3"/>
  <c r="I467" i="3"/>
  <c r="H581" i="3"/>
  <c r="G467" i="3"/>
  <c r="F472" i="3"/>
  <c r="H472" i="3"/>
  <c r="G581" i="3"/>
  <c r="I581" i="3"/>
  <c r="H467" i="3"/>
  <c r="G352" i="3"/>
  <c r="I352" i="3"/>
  <c r="G472" i="3"/>
  <c r="H541" i="3"/>
  <c r="I316" i="3"/>
  <c r="F385" i="3"/>
  <c r="H479" i="3"/>
  <c r="H385" i="3"/>
  <c r="G385" i="3"/>
  <c r="I479" i="3"/>
  <c r="G541" i="3"/>
  <c r="G479" i="3"/>
  <c r="I385" i="3"/>
  <c r="F479" i="3"/>
  <c r="G316" i="3"/>
  <c r="H316" i="3"/>
  <c r="F541" i="3"/>
  <c r="I541" i="3"/>
  <c r="F316" i="3"/>
  <c r="F577" i="3"/>
  <c r="F473" i="3"/>
  <c r="H303" i="3"/>
  <c r="G473" i="3"/>
  <c r="G303" i="3"/>
  <c r="I577" i="3"/>
  <c r="I303" i="3"/>
  <c r="H577" i="3"/>
  <c r="I473" i="3"/>
  <c r="G577" i="3"/>
  <c r="H473" i="3"/>
  <c r="F303" i="3"/>
  <c r="H561" i="3"/>
  <c r="G339" i="3"/>
  <c r="I526" i="3"/>
  <c r="G559" i="3"/>
  <c r="I299" i="3"/>
  <c r="F339" i="3"/>
  <c r="F561" i="3"/>
  <c r="G561" i="3"/>
  <c r="F559" i="3"/>
  <c r="G299" i="3"/>
  <c r="H526" i="3"/>
  <c r="H339" i="3"/>
  <c r="H299" i="3"/>
  <c r="I561" i="3"/>
  <c r="I559" i="3"/>
  <c r="F299" i="3"/>
  <c r="F526" i="3"/>
  <c r="G526" i="3"/>
  <c r="H559" i="3"/>
  <c r="I339" i="3"/>
  <c r="I132" i="3"/>
  <c r="F150" i="3"/>
  <c r="H601" i="3"/>
  <c r="G150" i="3"/>
  <c r="H150" i="3"/>
  <c r="G132" i="3"/>
  <c r="G601" i="3"/>
  <c r="H132" i="3"/>
  <c r="I601" i="3"/>
  <c r="I150" i="3"/>
  <c r="F132" i="3"/>
  <c r="F601" i="3"/>
  <c r="G446" i="3"/>
  <c r="H477" i="3"/>
  <c r="H320" i="3"/>
  <c r="G307" i="3"/>
  <c r="I446" i="3"/>
  <c r="F477" i="3"/>
  <c r="I320" i="3"/>
  <c r="G477" i="3"/>
  <c r="F446" i="3"/>
  <c r="I307" i="3"/>
  <c r="H446" i="3"/>
  <c r="F307" i="3"/>
  <c r="F320" i="3"/>
  <c r="I477" i="3"/>
  <c r="G320" i="3"/>
  <c r="H307" i="3"/>
  <c r="H497" i="3"/>
  <c r="H488" i="3"/>
  <c r="I488" i="3"/>
  <c r="G279" i="3"/>
  <c r="G497" i="3"/>
  <c r="I279" i="3"/>
  <c r="F488" i="3"/>
  <c r="F497" i="3"/>
  <c r="I497" i="3"/>
  <c r="H279" i="3"/>
  <c r="G488" i="3"/>
  <c r="F279" i="3"/>
  <c r="F366" i="3"/>
  <c r="I192" i="3"/>
  <c r="G326" i="3"/>
  <c r="H379" i="3"/>
  <c r="G379" i="3"/>
  <c r="F326" i="3"/>
  <c r="I326" i="3"/>
  <c r="H326" i="3"/>
  <c r="H366" i="3"/>
  <c r="I379" i="3"/>
  <c r="G192" i="3"/>
  <c r="F379" i="3"/>
  <c r="F192" i="3"/>
  <c r="H192" i="3"/>
  <c r="I366" i="3"/>
  <c r="G366" i="3"/>
  <c r="I309" i="3"/>
  <c r="H309" i="3"/>
  <c r="G309" i="3"/>
  <c r="F309" i="3"/>
  <c r="F204" i="3"/>
  <c r="I193" i="3"/>
  <c r="I436" i="3"/>
  <c r="F315" i="3"/>
  <c r="G204" i="3"/>
  <c r="F436" i="3"/>
  <c r="H315" i="3"/>
  <c r="G193" i="3"/>
  <c r="H436" i="3"/>
  <c r="I204" i="3"/>
  <c r="H193" i="3"/>
  <c r="G436" i="3"/>
  <c r="G315" i="3"/>
  <c r="H204" i="3"/>
  <c r="I315" i="3"/>
  <c r="F193" i="3"/>
  <c r="G444" i="3"/>
  <c r="I140" i="3"/>
  <c r="G295" i="3"/>
  <c r="F292" i="3"/>
  <c r="G565" i="3"/>
  <c r="G146" i="3"/>
  <c r="F389" i="3"/>
  <c r="F580" i="3"/>
  <c r="H454" i="3"/>
  <c r="F257" i="3"/>
  <c r="I190" i="3"/>
  <c r="F118" i="3"/>
  <c r="I118" i="3"/>
  <c r="H118" i="3"/>
  <c r="H190" i="3"/>
  <c r="I454" i="3"/>
  <c r="H140" i="3"/>
  <c r="F190" i="3"/>
  <c r="I295" i="3"/>
  <c r="I565" i="3"/>
  <c r="H295" i="3"/>
  <c r="I389" i="3"/>
  <c r="G118" i="3"/>
  <c r="I146" i="3"/>
  <c r="H292" i="3"/>
  <c r="H565" i="3"/>
  <c r="I257" i="3"/>
  <c r="H444" i="3"/>
  <c r="G257" i="3"/>
  <c r="G292" i="3"/>
  <c r="F565" i="3"/>
  <c r="H580" i="3"/>
  <c r="H389" i="3"/>
  <c r="F454" i="3"/>
  <c r="I444" i="3"/>
  <c r="G140" i="3"/>
  <c r="G454" i="3"/>
  <c r="H257" i="3"/>
  <c r="F295" i="3"/>
  <c r="F444" i="3"/>
  <c r="G580" i="3"/>
  <c r="H146" i="3"/>
  <c r="I292" i="3"/>
  <c r="G389" i="3"/>
  <c r="F140" i="3"/>
  <c r="F146" i="3"/>
  <c r="G190" i="3"/>
  <c r="I580" i="3"/>
  <c r="G329" i="3"/>
  <c r="I333" i="3"/>
  <c r="I548" i="3"/>
  <c r="H109" i="3"/>
  <c r="G170" i="3"/>
  <c r="I170" i="3"/>
  <c r="G109" i="3"/>
  <c r="H329" i="3"/>
  <c r="F109" i="3"/>
  <c r="F548" i="3"/>
  <c r="I329" i="3"/>
  <c r="F329" i="3"/>
  <c r="H548" i="3"/>
  <c r="F170" i="3"/>
  <c r="I109" i="3"/>
  <c r="G548" i="3"/>
  <c r="G333" i="3"/>
  <c r="H170" i="3"/>
  <c r="H333" i="3"/>
  <c r="F333" i="3"/>
  <c r="H568" i="3"/>
  <c r="I491" i="3"/>
  <c r="G596" i="3"/>
  <c r="F568" i="3"/>
  <c r="F491" i="3"/>
  <c r="F596" i="3"/>
  <c r="H596" i="3"/>
  <c r="I596" i="3"/>
  <c r="G568" i="3"/>
  <c r="I568" i="3"/>
  <c r="G491" i="3"/>
  <c r="H491" i="3"/>
  <c r="G378" i="3"/>
  <c r="G195" i="3"/>
  <c r="H378" i="3"/>
  <c r="H195" i="3"/>
  <c r="H282" i="3"/>
  <c r="I282" i="3"/>
  <c r="F282" i="3"/>
  <c r="F378" i="3"/>
  <c r="I195" i="3"/>
  <c r="F195" i="3"/>
  <c r="I378" i="3"/>
  <c r="G282" i="3"/>
  <c r="F442" i="3"/>
  <c r="H153" i="3"/>
  <c r="G209" i="3"/>
  <c r="G87" i="3"/>
  <c r="H373" i="3"/>
  <c r="I442" i="3"/>
  <c r="F153" i="3"/>
  <c r="G373" i="3"/>
  <c r="I87" i="3"/>
  <c r="G442" i="3"/>
  <c r="H209" i="3"/>
  <c r="F209" i="3"/>
  <c r="H442" i="3"/>
  <c r="I153" i="3"/>
  <c r="I209" i="3"/>
  <c r="G153" i="3"/>
  <c r="H87" i="3"/>
  <c r="F373" i="3"/>
  <c r="I373" i="3"/>
  <c r="F87" i="3"/>
  <c r="F584" i="3"/>
  <c r="G301" i="3"/>
  <c r="I301" i="3"/>
  <c r="H301" i="3"/>
  <c r="F301" i="3"/>
  <c r="I584" i="3"/>
  <c r="H584" i="3"/>
  <c r="G584" i="3"/>
  <c r="G531" i="3"/>
  <c r="F217" i="3"/>
  <c r="H151" i="3"/>
  <c r="G592" i="3"/>
  <c r="H217" i="3"/>
  <c r="I217" i="3"/>
  <c r="I592" i="3"/>
  <c r="F151" i="3"/>
  <c r="H531" i="3"/>
  <c r="I531" i="3"/>
  <c r="I151" i="3"/>
  <c r="H592" i="3"/>
  <c r="G217" i="3"/>
  <c r="F592" i="3"/>
  <c r="F531" i="3"/>
  <c r="G151" i="3"/>
  <c r="G298" i="3"/>
  <c r="F139" i="3"/>
  <c r="I139" i="3"/>
  <c r="F298" i="3"/>
  <c r="I298" i="3"/>
  <c r="H139" i="3"/>
  <c r="G139" i="3"/>
  <c r="H298" i="3"/>
  <c r="F354" i="3"/>
  <c r="F255" i="3"/>
  <c r="H108" i="3"/>
  <c r="G255" i="3"/>
  <c r="I162" i="3"/>
  <c r="I354" i="3"/>
  <c r="F505" i="3"/>
  <c r="I108" i="3"/>
  <c r="G108" i="3"/>
  <c r="H505" i="3"/>
  <c r="I505" i="3"/>
  <c r="H354" i="3"/>
  <c r="H255" i="3"/>
  <c r="H162" i="3"/>
  <c r="G354" i="3"/>
  <c r="I255" i="3"/>
  <c r="F108" i="3"/>
  <c r="G162" i="3"/>
  <c r="G505" i="3"/>
  <c r="F162" i="3"/>
  <c r="F450" i="3"/>
  <c r="I398" i="3"/>
  <c r="F229" i="3"/>
  <c r="D244" i="3"/>
  <c r="D222" i="3"/>
  <c r="D111" i="3"/>
  <c r="D332" i="3"/>
  <c r="D305" i="3"/>
  <c r="D586" i="3"/>
  <c r="D478" i="3"/>
  <c r="D163" i="3"/>
  <c r="D539" i="3"/>
  <c r="D351" i="3"/>
  <c r="D469" i="3"/>
  <c r="D358" i="3"/>
  <c r="D488" i="3"/>
  <c r="D432" i="3"/>
  <c r="D587" i="3"/>
  <c r="D144" i="3"/>
  <c r="F407" i="3"/>
  <c r="I407" i="3"/>
  <c r="G407" i="3"/>
  <c r="H407" i="3"/>
  <c r="D216" i="3"/>
  <c r="D128" i="3"/>
  <c r="D525" i="3"/>
  <c r="D453" i="3"/>
  <c r="D104" i="3"/>
  <c r="D303" i="3"/>
  <c r="D114" i="3"/>
  <c r="D260" i="3"/>
  <c r="I160" i="3"/>
  <c r="H594" i="3"/>
  <c r="I103" i="3"/>
  <c r="I327" i="3"/>
  <c r="G103" i="3"/>
  <c r="H103" i="3"/>
  <c r="H160" i="3"/>
  <c r="F103" i="3"/>
  <c r="F160" i="3"/>
  <c r="F594" i="3"/>
  <c r="G594" i="3"/>
  <c r="H327" i="3"/>
  <c r="G160" i="3"/>
  <c r="F327" i="3"/>
  <c r="I594" i="3"/>
  <c r="G327" i="3"/>
  <c r="G278" i="3"/>
  <c r="G417" i="3"/>
  <c r="H355" i="3"/>
  <c r="I582" i="3"/>
  <c r="G355" i="3"/>
  <c r="I355" i="3"/>
  <c r="F355" i="3"/>
  <c r="F417" i="3"/>
  <c r="H417" i="3"/>
  <c r="H278" i="3"/>
  <c r="I417" i="3"/>
  <c r="F278" i="3"/>
  <c r="F582" i="3"/>
  <c r="H582" i="3"/>
  <c r="I278" i="3"/>
  <c r="G582" i="3"/>
  <c r="I125" i="3"/>
  <c r="G236" i="3"/>
  <c r="F125" i="3"/>
  <c r="G125" i="3"/>
  <c r="H281" i="3"/>
  <c r="I281" i="3"/>
  <c r="H236" i="3"/>
  <c r="F236" i="3"/>
  <c r="F281" i="3"/>
  <c r="I236" i="3"/>
  <c r="G281" i="3"/>
  <c r="H125" i="3"/>
  <c r="H475" i="3"/>
  <c r="F475" i="3"/>
  <c r="I475" i="3"/>
  <c r="G475" i="3"/>
  <c r="F519" i="3"/>
  <c r="F429" i="3"/>
  <c r="H519" i="3"/>
  <c r="H429" i="3"/>
  <c r="I519" i="3"/>
  <c r="G429" i="3"/>
  <c r="I429" i="3"/>
  <c r="G519" i="3"/>
  <c r="I319" i="3"/>
  <c r="H319" i="3"/>
  <c r="G319" i="3"/>
  <c r="F319" i="3"/>
  <c r="F552" i="3"/>
  <c r="F585" i="3"/>
  <c r="G133" i="3"/>
  <c r="H552" i="3"/>
  <c r="G552" i="3"/>
  <c r="H585" i="3"/>
  <c r="G585" i="3"/>
  <c r="I552" i="3"/>
  <c r="H133" i="3"/>
  <c r="F133" i="3"/>
  <c r="I585" i="3"/>
  <c r="I133" i="3"/>
  <c r="H393" i="3"/>
  <c r="F243" i="3"/>
  <c r="I576" i="3"/>
  <c r="F545" i="3"/>
  <c r="G399" i="3"/>
  <c r="H576" i="3"/>
  <c r="I393" i="3"/>
  <c r="H243" i="3"/>
  <c r="H545" i="3"/>
  <c r="G545" i="3"/>
  <c r="I545" i="3"/>
  <c r="F399" i="3"/>
  <c r="I399" i="3"/>
  <c r="F393" i="3"/>
  <c r="G243" i="3"/>
  <c r="F576" i="3"/>
  <c r="I243" i="3"/>
  <c r="G393" i="3"/>
  <c r="H399" i="3"/>
  <c r="G576" i="3"/>
  <c r="F176" i="3"/>
  <c r="I176" i="3"/>
  <c r="I521" i="3"/>
  <c r="F521" i="3"/>
  <c r="G521" i="3"/>
  <c r="H176" i="3"/>
  <c r="G176" i="3"/>
  <c r="H521" i="3"/>
  <c r="H90" i="3"/>
  <c r="F318" i="3"/>
  <c r="H595" i="3"/>
  <c r="H169" i="3"/>
  <c r="I484" i="3"/>
  <c r="F321" i="3"/>
  <c r="F169" i="3"/>
  <c r="I318" i="3"/>
  <c r="G484" i="3"/>
  <c r="H318" i="3"/>
  <c r="F595" i="3"/>
  <c r="G90" i="3"/>
  <c r="G321" i="3"/>
  <c r="G595" i="3"/>
  <c r="H321" i="3"/>
  <c r="F90" i="3"/>
  <c r="I321" i="3"/>
  <c r="I595" i="3"/>
  <c r="I169" i="3"/>
  <c r="I90" i="3"/>
  <c r="H484" i="3"/>
  <c r="G169" i="3"/>
  <c r="F484" i="3"/>
  <c r="G318" i="3"/>
  <c r="F270" i="3"/>
  <c r="I168" i="3"/>
  <c r="H168" i="3"/>
  <c r="G270" i="3"/>
  <c r="G168" i="3"/>
  <c r="F168" i="3"/>
  <c r="I270" i="3"/>
  <c r="H270" i="3"/>
  <c r="G148" i="3"/>
  <c r="G231" i="3"/>
  <c r="F199" i="3"/>
  <c r="H532" i="3"/>
  <c r="H199" i="3"/>
  <c r="I532" i="3"/>
  <c r="G532" i="3"/>
  <c r="G199" i="3"/>
  <c r="F532" i="3"/>
  <c r="H148" i="3"/>
  <c r="F231" i="3"/>
  <c r="I199" i="3"/>
  <c r="H231" i="3"/>
  <c r="I148" i="3"/>
  <c r="I231" i="3"/>
  <c r="F148" i="3"/>
  <c r="F597" i="3"/>
  <c r="I356" i="3"/>
  <c r="G356" i="3"/>
  <c r="H597" i="3"/>
  <c r="I597" i="3"/>
  <c r="H356" i="3"/>
  <c r="G597" i="3"/>
  <c r="F356" i="3"/>
  <c r="I198" i="3"/>
  <c r="H483" i="3"/>
  <c r="H380" i="3"/>
  <c r="I380" i="3"/>
  <c r="F198" i="3"/>
  <c r="F380" i="3"/>
  <c r="G483" i="3"/>
  <c r="H198" i="3"/>
  <c r="G380" i="3"/>
  <c r="F483" i="3"/>
  <c r="I483" i="3"/>
  <c r="G198" i="3"/>
  <c r="I234" i="3"/>
  <c r="H124" i="3"/>
  <c r="H455" i="3"/>
  <c r="F237" i="3"/>
  <c r="I543" i="3"/>
  <c r="G455" i="3"/>
  <c r="I237" i="3"/>
  <c r="H237" i="3"/>
  <c r="I455" i="3"/>
  <c r="F234" i="3"/>
  <c r="H543" i="3"/>
  <c r="F455" i="3"/>
  <c r="G234" i="3"/>
  <c r="G543" i="3"/>
  <c r="F124" i="3"/>
  <c r="G124" i="3"/>
  <c r="G237" i="3"/>
  <c r="F543" i="3"/>
  <c r="H234" i="3"/>
  <c r="I124" i="3"/>
  <c r="D119" i="3"/>
  <c r="D362" i="3"/>
  <c r="D186" i="3"/>
  <c r="D544" i="3"/>
  <c r="D106" i="3"/>
  <c r="D286" i="3"/>
  <c r="D484" i="3"/>
  <c r="D258" i="3"/>
  <c r="D409" i="3"/>
  <c r="D135" i="3"/>
  <c r="D133" i="3"/>
  <c r="D239" i="3"/>
  <c r="D532" i="3"/>
  <c r="D514" i="3"/>
  <c r="D196" i="3"/>
  <c r="D226" i="3"/>
  <c r="D167" i="3"/>
  <c r="D419" i="3"/>
  <c r="D394" i="3"/>
  <c r="D423" i="3"/>
  <c r="D302" i="3"/>
  <c r="D197" i="3"/>
  <c r="D306" i="3"/>
  <c r="D88" i="3"/>
  <c r="D301" i="3"/>
  <c r="D403" i="3"/>
  <c r="D602" i="3"/>
  <c r="D210" i="3"/>
  <c r="D265" i="3"/>
  <c r="D377" i="3"/>
  <c r="D176" i="3"/>
  <c r="D510" i="3"/>
  <c r="D113" i="3"/>
  <c r="D340" i="3"/>
  <c r="D93" i="3"/>
  <c r="D323" i="3"/>
  <c r="D404" i="3"/>
  <c r="D90" i="3"/>
  <c r="D124" i="3"/>
  <c r="D367" i="3"/>
  <c r="D385" i="3"/>
  <c r="D298" i="3"/>
  <c r="D547" i="3"/>
  <c r="D279" i="3"/>
  <c r="D259" i="3"/>
  <c r="D435" i="3"/>
  <c r="D391" i="3"/>
  <c r="D284" i="3"/>
  <c r="D289" i="3"/>
  <c r="D149" i="3"/>
  <c r="D105" i="3"/>
  <c r="D140" i="3"/>
  <c r="D247" i="3"/>
  <c r="D207" i="3"/>
  <c r="D601" i="3"/>
  <c r="D474" i="3"/>
  <c r="D327" i="3"/>
  <c r="D538" i="3"/>
  <c r="D331" i="3"/>
  <c r="D355" i="3"/>
  <c r="D102" i="3"/>
  <c r="D388" i="3"/>
  <c r="D417" i="3"/>
  <c r="D389" i="3"/>
  <c r="D245" i="3"/>
  <c r="D89" i="3"/>
  <c r="D125" i="3"/>
  <c r="D264" i="3"/>
  <c r="D489" i="3"/>
  <c r="D499" i="3"/>
  <c r="D501" i="3"/>
  <c r="D208" i="3"/>
  <c r="D297" i="3"/>
  <c r="D418" i="3"/>
  <c r="D519" i="3"/>
  <c r="D281" i="3"/>
  <c r="D256" i="3"/>
  <c r="D315" i="3"/>
  <c r="D271" i="3"/>
  <c r="D380" i="3"/>
  <c r="D530" i="3"/>
  <c r="D491" i="3"/>
  <c r="D449" i="3"/>
  <c r="D471" i="3"/>
  <c r="D217" i="3"/>
  <c r="D137" i="3"/>
  <c r="D290" i="3"/>
  <c r="D126" i="3"/>
  <c r="D350" i="3"/>
  <c r="D122" i="3"/>
  <c r="D129" i="3"/>
  <c r="D486" i="3"/>
  <c r="D202" i="3"/>
  <c r="D369" i="3"/>
  <c r="D445" i="3"/>
  <c r="D496" i="3"/>
  <c r="D243" i="3"/>
  <c r="D467" i="3"/>
  <c r="D422" i="3"/>
  <c r="D291" i="3"/>
  <c r="D175" i="3"/>
  <c r="D440" i="3"/>
  <c r="D441" i="3"/>
  <c r="D145" i="3"/>
  <c r="D117" i="3"/>
  <c r="D410" i="3"/>
  <c r="D401" i="3"/>
  <c r="D465" i="3"/>
  <c r="D267" i="3"/>
  <c r="D497" i="3"/>
  <c r="D592" i="3"/>
  <c r="D448" i="3"/>
  <c r="D549" i="3"/>
  <c r="D220" i="3"/>
  <c r="D268" i="3"/>
  <c r="D560" i="3"/>
  <c r="D161" i="3"/>
  <c r="D437" i="3"/>
  <c r="D483" i="3"/>
  <c r="D356" i="3"/>
  <c r="D379" i="3"/>
  <c r="D162" i="3"/>
  <c r="D147" i="3"/>
  <c r="D545" i="3"/>
  <c r="D361" i="3"/>
  <c r="D187" i="3"/>
  <c r="D165" i="3"/>
  <c r="D526" i="3"/>
  <c r="D168" i="3"/>
  <c r="D425" i="3"/>
  <c r="D565" i="3"/>
  <c r="D543" i="3"/>
  <c r="D397" i="3"/>
  <c r="D120" i="3"/>
  <c r="D123" i="3"/>
  <c r="D396" i="3"/>
  <c r="D475" i="3"/>
  <c r="D249" i="3"/>
  <c r="D333" i="3"/>
  <c r="D581" i="3"/>
  <c r="D518" i="3"/>
  <c r="D555" i="3"/>
  <c r="D321" i="3"/>
  <c r="D531" i="3"/>
  <c r="D299" i="3"/>
  <c r="D360" i="3"/>
  <c r="D191" i="3"/>
  <c r="D253" i="3"/>
  <c r="D292" i="3"/>
  <c r="D462" i="3"/>
  <c r="D470" i="3"/>
  <c r="D595" i="3"/>
  <c r="D413" i="3"/>
  <c r="D424" i="3"/>
  <c r="D283" i="3"/>
  <c r="D438" i="3"/>
  <c r="D257" i="3"/>
  <c r="D509" i="3"/>
  <c r="D407" i="3"/>
  <c r="D533" i="3"/>
  <c r="D246" i="3"/>
  <c r="D386" i="3"/>
  <c r="D177" i="3"/>
  <c r="D294" i="3"/>
  <c r="D326" i="3"/>
  <c r="D485" i="3"/>
  <c r="D206" i="3"/>
  <c r="D511" i="3"/>
  <c r="D573" i="3"/>
  <c r="D234" i="3"/>
  <c r="D101" i="3"/>
  <c r="D541" i="3"/>
  <c r="D466" i="3"/>
  <c r="D277" i="3"/>
  <c r="D383" i="3"/>
  <c r="D520" i="3"/>
  <c r="D433" i="3"/>
  <c r="D236" i="3"/>
  <c r="D371" i="3"/>
  <c r="D481" i="3"/>
  <c r="D414" i="3"/>
  <c r="D180" i="3"/>
  <c r="D278" i="3"/>
  <c r="D554" i="3"/>
  <c r="D184" i="3"/>
  <c r="D172" i="3"/>
  <c r="D91" i="3"/>
  <c r="D242" i="3"/>
  <c r="D495" i="3"/>
  <c r="D569" i="3"/>
  <c r="D517" i="3"/>
  <c r="D472" i="3"/>
  <c r="D95" i="3"/>
  <c r="D558" i="3"/>
  <c r="D131" i="3"/>
  <c r="D171" i="3"/>
  <c r="D266" i="3"/>
  <c r="D138" i="3"/>
  <c r="D591" i="3"/>
  <c r="D476" i="3"/>
  <c r="D261" i="3"/>
  <c r="D468" i="3"/>
  <c r="D228" i="3"/>
  <c r="D164" i="3"/>
  <c r="D540" i="3"/>
  <c r="D480" i="3"/>
  <c r="D109" i="3"/>
  <c r="D582" i="3"/>
  <c r="D240" i="3"/>
  <c r="D585" i="3"/>
  <c r="D451" i="3"/>
  <c r="D576" i="3"/>
  <c r="D428" i="3"/>
  <c r="D316" i="3"/>
  <c r="D251" i="3"/>
  <c r="D494" i="3"/>
  <c r="D450" i="3"/>
  <c r="D223" i="3"/>
  <c r="D399" i="3"/>
  <c r="D100" i="3"/>
  <c r="D230" i="3"/>
  <c r="D341" i="3"/>
  <c r="D599" i="3"/>
  <c r="D597" i="3"/>
  <c r="D579" i="3"/>
  <c r="D293" i="3"/>
  <c r="D269" i="3"/>
  <c r="D455" i="3"/>
  <c r="D402" i="3"/>
  <c r="D446" i="3"/>
  <c r="D429" i="3"/>
  <c r="D193" i="3"/>
  <c r="D490" i="3"/>
  <c r="D406" i="3"/>
  <c r="D204" i="3"/>
  <c r="D598" i="3"/>
  <c r="D349" i="3"/>
  <c r="D158" i="3"/>
  <c r="D136" i="3"/>
  <c r="D221" i="3"/>
  <c r="D347" i="3"/>
  <c r="D376" i="3"/>
  <c r="D400" i="3"/>
  <c r="D337" i="3"/>
  <c r="D185" i="3"/>
  <c r="D431" i="3"/>
  <c r="D393" i="3"/>
  <c r="D304" i="3"/>
  <c r="D348" i="3"/>
  <c r="D556" i="3"/>
  <c r="D596" i="3"/>
  <c r="D452" i="3"/>
  <c r="D108" i="3"/>
  <c r="D166" i="3"/>
  <c r="D583" i="3"/>
  <c r="D317" i="3"/>
  <c r="D516" i="3"/>
  <c r="D366" i="3"/>
  <c r="D503" i="3"/>
  <c r="D153" i="3"/>
  <c r="D589" i="3"/>
  <c r="D493" i="3"/>
  <c r="D148" i="3"/>
  <c r="D505" i="3"/>
  <c r="D421" i="3"/>
  <c r="D392" i="3"/>
  <c r="D231" i="3"/>
  <c r="D567" i="3"/>
  <c r="D232" i="3"/>
  <c r="D160" i="3"/>
  <c r="D92" i="3"/>
  <c r="D182" i="3"/>
  <c r="D225" i="3"/>
  <c r="D189" i="3"/>
  <c r="D173" i="3"/>
  <c r="D151" i="3"/>
  <c r="D118" i="3"/>
  <c r="D139" i="3"/>
  <c r="D322" i="3"/>
  <c r="D273" i="3"/>
  <c r="D110" i="3"/>
  <c r="D405" i="3"/>
  <c r="D285" i="3"/>
  <c r="D212" i="3"/>
  <c r="D152" i="3"/>
  <c r="D536" i="3"/>
  <c r="D142" i="3"/>
  <c r="D107" i="3"/>
  <c r="D436" i="3"/>
  <c r="D457" i="3"/>
  <c r="D214" i="3"/>
  <c r="D209" i="3"/>
  <c r="D461" i="3"/>
  <c r="D255" i="3"/>
  <c r="D482" i="3"/>
  <c r="D411" i="3"/>
  <c r="D345" i="3"/>
  <c r="D574" i="3"/>
  <c r="D97" i="3"/>
  <c r="D368" i="3"/>
  <c r="D408" i="3"/>
  <c r="D343" i="3"/>
  <c r="D553" i="3"/>
  <c r="D121" i="3"/>
  <c r="D590" i="3"/>
  <c r="D263" i="3"/>
  <c r="D318" i="3"/>
  <c r="D287" i="3"/>
  <c r="D513" i="3"/>
  <c r="D181" i="3"/>
  <c r="D563" i="3"/>
  <c r="D219" i="3"/>
  <c r="D190" i="3"/>
  <c r="D504" i="3"/>
  <c r="D346" i="3"/>
  <c r="D280" i="3"/>
  <c r="D354" i="3"/>
  <c r="D312" i="3"/>
  <c r="D156" i="3"/>
  <c r="D200" i="3"/>
  <c r="D523" i="3"/>
  <c r="D250" i="3"/>
  <c r="D434" i="3"/>
  <c r="D374" i="3"/>
  <c r="D473" i="3"/>
  <c r="D235" i="3"/>
  <c r="D308" i="3"/>
  <c r="D325" i="3"/>
  <c r="D464" i="3"/>
  <c r="D463" i="3"/>
  <c r="D395" i="3"/>
  <c r="D179" i="3"/>
  <c r="D562" i="3"/>
  <c r="D522" i="3"/>
  <c r="D296" i="3"/>
  <c r="D334" i="3"/>
  <c r="D169" i="3"/>
  <c r="D568" i="3"/>
  <c r="D143" i="3"/>
  <c r="D500" i="3"/>
  <c r="D594" i="3"/>
  <c r="D237" i="3"/>
  <c r="D570" i="3"/>
  <c r="D458" i="3"/>
  <c r="D384" i="3"/>
  <c r="D588" i="3"/>
  <c r="D324" i="3"/>
  <c r="D507" i="3"/>
  <c r="D229" i="3"/>
  <c r="D416" i="3"/>
  <c r="D313" i="3"/>
  <c r="D415" i="3"/>
  <c r="D154" i="3"/>
  <c r="D439" i="3"/>
  <c r="D508" i="3"/>
  <c r="D512" i="3"/>
  <c r="D353" i="3"/>
  <c r="D454" i="3"/>
  <c r="D529" i="3"/>
  <c r="D201" i="3"/>
  <c r="D534" i="3"/>
  <c r="D141" i="3"/>
  <c r="D442" i="3"/>
  <c r="D426" i="3"/>
  <c r="D559" i="3"/>
  <c r="D288" i="3"/>
  <c r="D213" i="3"/>
  <c r="D578" i="3"/>
  <c r="D115" i="3"/>
  <c r="D600" i="3"/>
  <c r="D444" i="3"/>
  <c r="D254" i="3"/>
  <c r="D515" i="3"/>
  <c r="D459" i="3"/>
  <c r="D188" i="3"/>
  <c r="D502" i="3"/>
  <c r="D211" i="3"/>
  <c r="D183" i="3"/>
  <c r="D335" i="3"/>
  <c r="D159" i="3"/>
  <c r="D550" i="3"/>
  <c r="D238" i="3"/>
  <c r="D150" i="3"/>
  <c r="D218" i="3"/>
  <c r="D378" i="3"/>
  <c r="D546" i="3"/>
  <c r="D170" i="3"/>
  <c r="D456" i="3"/>
  <c r="D548" i="3"/>
  <c r="D307" i="3"/>
  <c r="D575" i="3"/>
  <c r="D528" i="3"/>
  <c r="D398" i="3"/>
  <c r="D310" i="3"/>
  <c r="D178" i="3"/>
  <c r="D447" i="3"/>
  <c r="D227" i="3"/>
  <c r="D593" i="3"/>
  <c r="D252" i="3"/>
  <c r="D157" i="3"/>
  <c r="D224" i="3"/>
  <c r="D390" i="3"/>
  <c r="D370" i="3"/>
  <c r="D387" i="3"/>
  <c r="D363" i="3"/>
  <c r="D329" i="3"/>
  <c r="D276" i="3"/>
  <c r="D344" i="3"/>
  <c r="D146" i="3"/>
  <c r="D412" i="3"/>
  <c r="D498" i="3"/>
  <c r="D134" i="3"/>
  <c r="D233" i="3"/>
  <c r="D420" i="3"/>
  <c r="D373" i="3"/>
  <c r="D195" i="3"/>
  <c r="D542" i="3"/>
  <c r="D427" i="3"/>
  <c r="D572" i="3"/>
  <c r="D96" i="3"/>
  <c r="D320" i="3"/>
  <c r="D155" i="3"/>
  <c r="D272" i="3"/>
  <c r="D295" i="3"/>
  <c r="D580" i="3"/>
  <c r="D365" i="3"/>
  <c r="D479" i="3"/>
  <c r="D336" i="3"/>
  <c r="D328" i="3"/>
  <c r="D566" i="3"/>
  <c r="D477" i="3"/>
  <c r="D557" i="3"/>
  <c r="D571" i="3"/>
  <c r="D342" i="3"/>
  <c r="D561" i="3"/>
  <c r="D339" i="3"/>
  <c r="D527" i="3"/>
  <c r="D492" i="3"/>
  <c r="D94" i="3"/>
  <c r="D460" i="3"/>
  <c r="D270" i="3"/>
  <c r="D551" i="3"/>
  <c r="D103" i="3"/>
  <c r="D215" i="3"/>
  <c r="D205" i="3"/>
  <c r="D430" i="3"/>
  <c r="D537" i="3"/>
  <c r="D262" i="3"/>
  <c r="D552" i="3"/>
  <c r="D521" i="3"/>
  <c r="D357" i="3"/>
  <c r="D359" i="3"/>
  <c r="D535" i="3"/>
  <c r="D506" i="3"/>
  <c r="D174" i="3"/>
  <c r="D198" i="3"/>
  <c r="D577" i="3"/>
  <c r="D87" i="3"/>
  <c r="D241" i="3"/>
  <c r="D248" i="3"/>
  <c r="D194" i="3"/>
  <c r="D487" i="3"/>
  <c r="D364" i="3"/>
  <c r="D130" i="3"/>
  <c r="D352" i="3"/>
  <c r="D372" i="3"/>
  <c r="D375" i="3"/>
  <c r="D382" i="3"/>
  <c r="D275" i="3"/>
  <c r="D127" i="3"/>
  <c r="D381" i="3"/>
  <c r="D524" i="3"/>
  <c r="D199" i="3"/>
  <c r="D116" i="3"/>
  <c r="D85" i="3"/>
  <c r="D203" i="3"/>
  <c r="D192" i="3"/>
  <c r="D282" i="3"/>
  <c r="D584" i="3"/>
  <c r="D319" i="3"/>
  <c r="D564" i="3"/>
  <c r="D309" i="3"/>
  <c r="D300" i="3"/>
  <c r="D112" i="3"/>
  <c r="D274" i="3"/>
  <c r="D443" i="3"/>
  <c r="D311" i="3"/>
  <c r="D314" i="3"/>
  <c r="D330" i="3"/>
  <c r="D338" i="3"/>
  <c r="D132" i="3"/>
  <c r="C471" i="3"/>
  <c r="C316" i="3"/>
  <c r="C564" i="3"/>
  <c r="C204" i="3"/>
  <c r="C521" i="3"/>
  <c r="C577" i="3"/>
  <c r="C422" i="3"/>
  <c r="C500" i="3"/>
  <c r="C381" i="3"/>
  <c r="C399" i="3"/>
  <c r="C523" i="3"/>
  <c r="C472" i="3"/>
  <c r="C479" i="3"/>
  <c r="C532" i="3"/>
  <c r="C596" i="3"/>
  <c r="C170" i="3"/>
  <c r="C222" i="3"/>
  <c r="C418" i="3"/>
  <c r="C410" i="3"/>
  <c r="C458" i="3"/>
  <c r="C156" i="3"/>
  <c r="C254" i="3"/>
  <c r="C103" i="3"/>
  <c r="C585" i="3"/>
  <c r="C452" i="3"/>
  <c r="C180" i="3"/>
  <c r="C192" i="3"/>
  <c r="C386" i="3"/>
  <c r="C100" i="3"/>
  <c r="C256" i="3"/>
  <c r="C495" i="3"/>
  <c r="C284" i="3"/>
  <c r="C135" i="3"/>
  <c r="C207" i="3"/>
  <c r="C522" i="3"/>
  <c r="C333" i="3"/>
  <c r="C264" i="3"/>
  <c r="C431" i="3"/>
  <c r="C366" i="3"/>
  <c r="C289" i="3"/>
  <c r="C182" i="3"/>
  <c r="C389" i="3"/>
  <c r="C589" i="3"/>
  <c r="C291" i="3"/>
  <c r="C340" i="3"/>
  <c r="C459" i="3"/>
  <c r="C148" i="3"/>
  <c r="C132" i="3"/>
  <c r="C533" i="3"/>
  <c r="C95" i="3"/>
  <c r="C199" i="3"/>
  <c r="C145" i="3"/>
  <c r="C345" i="3"/>
  <c r="C226" i="3"/>
  <c r="C140" i="3"/>
  <c r="C466" i="3"/>
  <c r="C281" i="3"/>
  <c r="C87" i="3"/>
  <c r="C527" i="3"/>
  <c r="C441" i="3"/>
  <c r="C396" i="3"/>
  <c r="C174" i="3"/>
  <c r="C569" i="3"/>
  <c r="C491" i="3"/>
  <c r="C300" i="3"/>
  <c r="C225" i="3"/>
  <c r="C134" i="3"/>
  <c r="C123" i="3"/>
  <c r="C489" i="3"/>
  <c r="C408" i="3"/>
  <c r="C117" i="3"/>
  <c r="C185" i="3"/>
  <c r="C501" i="3"/>
  <c r="C579" i="3"/>
  <c r="C290" i="3"/>
  <c r="C390" i="3"/>
  <c r="C119" i="3"/>
  <c r="C541" i="3"/>
  <c r="C287" i="3"/>
  <c r="C355" i="3"/>
  <c r="C402" i="3"/>
  <c r="C89" i="3"/>
  <c r="C295" i="3"/>
  <c r="C444" i="3"/>
  <c r="C481" i="3"/>
  <c r="C262" i="3"/>
  <c r="C178" i="3"/>
  <c r="C155" i="3"/>
  <c r="C428" i="3"/>
  <c r="C173" i="3"/>
  <c r="C374" i="3"/>
  <c r="C175" i="3"/>
  <c r="C498" i="3"/>
  <c r="C220" i="3"/>
  <c r="C496" i="3"/>
  <c r="C404" i="3"/>
  <c r="C356" i="3"/>
  <c r="C420" i="3"/>
  <c r="C90" i="3"/>
  <c r="C525" i="3"/>
  <c r="C514" i="3"/>
  <c r="C301" i="3"/>
  <c r="C332" i="3"/>
  <c r="C171" i="3"/>
  <c r="C124" i="3"/>
  <c r="C392" i="3"/>
  <c r="C543" i="3"/>
  <c r="C344" i="3"/>
  <c r="C278" i="3"/>
  <c r="C126" i="3"/>
  <c r="C503" i="3"/>
  <c r="C562" i="3"/>
  <c r="C531" i="3"/>
  <c r="C382" i="3"/>
  <c r="C318" i="3"/>
  <c r="C319" i="3"/>
  <c r="C509" i="3"/>
  <c r="C137" i="3"/>
  <c r="C304" i="3"/>
  <c r="C461" i="3"/>
  <c r="C449" i="3"/>
  <c r="C587" i="3"/>
  <c r="C368" i="3"/>
  <c r="C176" i="3"/>
  <c r="C424" i="3"/>
  <c r="C373" i="3"/>
  <c r="C233" i="3"/>
  <c r="C505" i="3"/>
  <c r="C548" i="3"/>
  <c r="C598" i="3"/>
  <c r="C235" i="3"/>
  <c r="C341" i="3"/>
  <c r="C215" i="3"/>
  <c r="C292" i="3"/>
  <c r="C450" i="3"/>
  <c r="C556" i="3"/>
  <c r="C251" i="3"/>
  <c r="C493" i="3"/>
  <c r="C293" i="3"/>
  <c r="C303" i="3"/>
  <c r="C229" i="3"/>
  <c r="C485" i="3"/>
  <c r="C232" i="3"/>
  <c r="C515" i="3"/>
  <c r="C96" i="3"/>
  <c r="C161" i="3"/>
  <c r="C276" i="3"/>
  <c r="C306" i="3"/>
  <c r="C169" i="3"/>
  <c r="C309" i="3"/>
  <c r="C590" i="3"/>
  <c r="C299" i="3"/>
  <c r="C401" i="3"/>
  <c r="C517" i="3"/>
  <c r="C537" i="3"/>
  <c r="C263" i="3"/>
  <c r="C250" i="3"/>
  <c r="C576" i="3"/>
  <c r="C558" i="3"/>
  <c r="C302" i="3"/>
  <c r="C358" i="3"/>
  <c r="C469" i="3"/>
  <c r="C109" i="3"/>
  <c r="C160" i="3"/>
  <c r="C387" i="3"/>
  <c r="C153" i="3"/>
  <c r="C595" i="3"/>
  <c r="C353" i="3"/>
  <c r="C244" i="3"/>
  <c r="C211" i="3"/>
  <c r="C212" i="3"/>
  <c r="C379" i="3"/>
  <c r="C484" i="3"/>
  <c r="C159" i="3"/>
  <c r="C245" i="3"/>
  <c r="C240" i="3"/>
  <c r="C545" i="3"/>
  <c r="C552" i="3"/>
  <c r="C557" i="3"/>
  <c r="C395" i="3"/>
  <c r="C473" i="3"/>
  <c r="C165" i="3"/>
  <c r="C150" i="3"/>
  <c r="C536" i="3"/>
  <c r="C588" i="3"/>
  <c r="C249" i="3"/>
  <c r="C442" i="3"/>
  <c r="C149" i="3"/>
  <c r="C120" i="3"/>
  <c r="C380" i="3"/>
  <c r="C433" i="3"/>
  <c r="C177" i="3"/>
  <c r="C234" i="3"/>
  <c r="C113" i="3"/>
  <c r="C322" i="3"/>
  <c r="C224" i="3"/>
  <c r="C438" i="3"/>
  <c r="C274" i="3"/>
  <c r="C260" i="3"/>
  <c r="C330" i="3"/>
  <c r="C191" i="3"/>
  <c r="C446" i="3"/>
  <c r="C142" i="3"/>
  <c r="C520" i="3"/>
  <c r="C280" i="3"/>
  <c r="C572" i="3"/>
  <c r="C519" i="3"/>
  <c r="C413" i="3"/>
  <c r="C492" i="3"/>
  <c r="C571" i="3"/>
  <c r="C143" i="3"/>
  <c r="C539" i="3"/>
  <c r="C415" i="3"/>
  <c r="C184" i="3"/>
  <c r="C518" i="3"/>
  <c r="C357" i="3"/>
  <c r="C342" i="3"/>
  <c r="C144" i="3"/>
  <c r="C317" i="3"/>
  <c r="C255" i="3"/>
  <c r="C108" i="3"/>
  <c r="C574" i="3"/>
  <c r="C575" i="3"/>
  <c r="C102" i="3"/>
  <c r="C524" i="3"/>
  <c r="C597" i="3"/>
  <c r="C506" i="3"/>
  <c r="C406" i="3"/>
  <c r="C296" i="3"/>
  <c r="C294" i="3"/>
  <c r="C486" i="3"/>
  <c r="C423" i="3"/>
  <c r="C570" i="3"/>
  <c r="C217" i="3"/>
  <c r="C324" i="3"/>
  <c r="C497" i="3"/>
  <c r="C602" i="3"/>
  <c r="C573" i="3"/>
  <c r="C494" i="3"/>
  <c r="C166" i="3"/>
  <c r="C277" i="3"/>
  <c r="C298" i="3"/>
  <c r="C259" i="3"/>
  <c r="C403" i="3"/>
  <c r="C540" i="3"/>
  <c r="C412" i="3"/>
  <c r="C584" i="3"/>
  <c r="C236" i="3"/>
  <c r="C209" i="3"/>
  <c r="C542" i="3"/>
  <c r="C457" i="3"/>
  <c r="C133" i="3"/>
  <c r="C385" i="3"/>
  <c r="C526" i="3"/>
  <c r="C346" i="3"/>
  <c r="C474" i="3"/>
  <c r="C163" i="3"/>
  <c r="C566" i="3"/>
  <c r="C593" i="3"/>
  <c r="C426" i="3"/>
  <c r="C228" i="3"/>
  <c r="C348" i="3"/>
  <c r="C115" i="3"/>
  <c r="C320" i="3"/>
  <c r="C129" i="3"/>
  <c r="C370" i="3"/>
  <c r="C205" i="3"/>
  <c r="C451" i="3"/>
  <c r="C188" i="3"/>
  <c r="C443" i="3"/>
  <c r="C436" i="3"/>
  <c r="C116" i="3"/>
  <c r="C592" i="3"/>
  <c r="C237" i="3"/>
  <c r="C367" i="3"/>
  <c r="C510" i="3"/>
  <c r="C127" i="3"/>
  <c r="C464" i="3"/>
  <c r="C499" i="3"/>
  <c r="C193" i="3"/>
  <c r="C327" i="3"/>
  <c r="C179" i="3"/>
  <c r="C194" i="3"/>
  <c r="C275" i="3"/>
  <c r="C326" i="3"/>
  <c r="C104" i="3"/>
  <c r="C172" i="3"/>
  <c r="C230" i="3"/>
  <c r="C535" i="3"/>
  <c r="C447" i="3"/>
  <c r="C439" i="3"/>
  <c r="C487" i="3"/>
  <c r="C131" i="3"/>
  <c r="C325" i="3"/>
  <c r="C106" i="3"/>
  <c r="C271" i="3"/>
  <c r="C376" i="3"/>
  <c r="C273" i="3"/>
  <c r="C265" i="3"/>
  <c r="C421" i="3"/>
  <c r="C200" i="3"/>
  <c r="C360" i="3"/>
  <c r="C504" i="3"/>
  <c r="C223" i="3"/>
  <c r="C586" i="3"/>
  <c r="C361" i="3"/>
  <c r="C206" i="3"/>
  <c r="C272" i="3"/>
  <c r="C591" i="3"/>
  <c r="C547" i="3"/>
  <c r="C378" i="3"/>
  <c r="C583" i="3"/>
  <c r="C189" i="3"/>
  <c r="C308" i="3"/>
  <c r="C544" i="3"/>
  <c r="C350" i="3"/>
  <c r="C186" i="3"/>
  <c r="C107" i="3"/>
  <c r="C448" i="3"/>
  <c r="C411" i="3"/>
  <c r="C201" i="3"/>
  <c r="C429" i="3"/>
  <c r="C221" i="3"/>
  <c r="C283" i="3"/>
  <c r="C335" i="3"/>
  <c r="C94" i="3"/>
  <c r="C88" i="3"/>
  <c r="C154" i="3"/>
  <c r="C417" i="3"/>
  <c r="C555" i="3"/>
  <c r="C214" i="3"/>
  <c r="C400" i="3"/>
  <c r="C434" i="3"/>
  <c r="C139" i="3"/>
  <c r="C369" i="3"/>
  <c r="C467" i="3"/>
  <c r="C162" i="3"/>
  <c r="C231" i="3"/>
  <c r="C268" i="3"/>
  <c r="C454" i="3"/>
  <c r="C285" i="3"/>
  <c r="C136" i="3"/>
  <c r="C112" i="3"/>
  <c r="C530" i="3"/>
  <c r="C198" i="3"/>
  <c r="C594" i="3"/>
  <c r="C121" i="3"/>
  <c r="C599" i="3"/>
  <c r="C432" i="3"/>
  <c r="C453" i="3"/>
  <c r="C563" i="3"/>
  <c r="C482" i="3"/>
  <c r="C559" i="3"/>
  <c r="C312" i="3"/>
  <c r="C202" i="3"/>
  <c r="C248" i="3"/>
  <c r="C146" i="3"/>
  <c r="C138" i="3"/>
  <c r="C218" i="3"/>
  <c r="C243" i="3"/>
  <c r="C560" i="3"/>
  <c r="C128" i="3"/>
  <c r="C110" i="3"/>
  <c r="C314" i="3"/>
  <c r="C329" i="3"/>
  <c r="C337" i="3"/>
  <c r="C488" i="3"/>
  <c r="C409" i="3"/>
  <c r="C483" i="3"/>
  <c r="C398" i="3"/>
  <c r="C151" i="3"/>
  <c r="C476" i="3"/>
  <c r="C252" i="3"/>
  <c r="C190" i="3"/>
  <c r="C405" i="3"/>
  <c r="C445" i="3"/>
  <c r="C511" i="3"/>
  <c r="C328" i="3"/>
  <c r="C507" i="3"/>
  <c r="C365" i="3"/>
  <c r="C397" i="3"/>
  <c r="C85" i="3"/>
  <c r="C478" i="3"/>
  <c r="C362" i="3"/>
  <c r="C266" i="3"/>
  <c r="C470" i="3"/>
  <c r="C407" i="3"/>
  <c r="C383" i="3"/>
  <c r="C513" i="3"/>
  <c r="C258" i="3"/>
  <c r="C247" i="3"/>
  <c r="C219" i="3"/>
  <c r="C352" i="3"/>
  <c r="C267" i="3"/>
  <c r="C600" i="3"/>
  <c r="C561" i="3"/>
  <c r="C105" i="3"/>
  <c r="C354" i="3"/>
  <c r="C210" i="3"/>
  <c r="C565" i="3"/>
  <c r="C93" i="3"/>
  <c r="C91" i="3"/>
  <c r="C147" i="3"/>
  <c r="C141" i="3"/>
  <c r="C152" i="3"/>
  <c r="C111" i="3"/>
  <c r="C363" i="3"/>
  <c r="C372" i="3"/>
  <c r="C490" i="3"/>
  <c r="C508" i="3"/>
  <c r="C456" i="3"/>
  <c r="C164" i="3"/>
  <c r="C286" i="3"/>
  <c r="C349" i="3"/>
  <c r="C516" i="3"/>
  <c r="C242" i="3"/>
  <c r="C551" i="3"/>
  <c r="C213" i="3"/>
  <c r="C568" i="3"/>
  <c r="C197" i="3"/>
  <c r="C578" i="3"/>
  <c r="C427" i="3"/>
  <c r="C554" i="3"/>
  <c r="C371" i="3"/>
  <c r="C122" i="3"/>
  <c r="C158" i="3"/>
  <c r="C305" i="3"/>
  <c r="C125" i="3"/>
  <c r="C338" i="3"/>
  <c r="C187" i="3"/>
  <c r="C297" i="3"/>
  <c r="C512" i="3"/>
  <c r="C425" i="3"/>
  <c r="C437" i="3"/>
  <c r="C377" i="3"/>
  <c r="C288" i="3"/>
  <c r="C196" i="3"/>
  <c r="C384" i="3"/>
  <c r="C475" i="3"/>
  <c r="C114" i="3"/>
  <c r="C375" i="3"/>
  <c r="C239" i="3"/>
  <c r="C580" i="3"/>
  <c r="C567" i="3"/>
  <c r="C440" i="3"/>
  <c r="C435" i="3"/>
  <c r="C238" i="3"/>
  <c r="C92" i="3"/>
  <c r="C359" i="3"/>
  <c r="C430" i="3"/>
  <c r="C538" i="3"/>
  <c r="C463" i="3"/>
  <c r="C118" i="3"/>
  <c r="C282" i="3"/>
  <c r="C183" i="3"/>
  <c r="C546" i="3"/>
  <c r="C261" i="3"/>
  <c r="C549" i="3"/>
  <c r="C167" i="3"/>
  <c r="C416" i="3"/>
  <c r="C331" i="3"/>
  <c r="C257" i="3"/>
  <c r="C130" i="3"/>
  <c r="C534" i="3"/>
  <c r="C351" i="3"/>
  <c r="C97" i="3"/>
  <c r="C468" i="3"/>
  <c r="C310" i="3"/>
  <c r="C321" i="3"/>
  <c r="C460" i="3"/>
  <c r="C203" i="3"/>
  <c r="C502" i="3"/>
  <c r="C334" i="3"/>
  <c r="C336" i="3"/>
  <c r="C246" i="3"/>
  <c r="C394" i="3"/>
  <c r="C391" i="3"/>
  <c r="C347" i="3"/>
  <c r="C307" i="3"/>
  <c r="C550" i="3"/>
  <c r="C181" i="3"/>
  <c r="C208" i="3"/>
  <c r="C477" i="3"/>
  <c r="C157" i="3"/>
  <c r="C553" i="3"/>
  <c r="C388" i="3"/>
  <c r="C323" i="3"/>
  <c r="C581" i="3"/>
  <c r="C253" i="3"/>
  <c r="C419" i="3"/>
  <c r="C601" i="3"/>
  <c r="C241" i="3"/>
  <c r="C529" i="3"/>
  <c r="C414" i="3"/>
  <c r="C339" i="3"/>
  <c r="C315" i="3"/>
  <c r="C364" i="3"/>
  <c r="C227" i="3"/>
  <c r="C462" i="3"/>
  <c r="C393" i="3"/>
  <c r="C343" i="3"/>
  <c r="C195" i="3"/>
  <c r="C216" i="3"/>
  <c r="C269" i="3"/>
  <c r="C465" i="3"/>
  <c r="C270" i="3"/>
  <c r="C455" i="3"/>
  <c r="C480" i="3"/>
  <c r="C582" i="3"/>
  <c r="C101" i="3"/>
  <c r="C311" i="3"/>
  <c r="C168" i="3"/>
  <c r="C528" i="3"/>
  <c r="C313" i="3"/>
  <c r="C279" i="3"/>
  <c r="B130" i="3"/>
  <c r="B302" i="3"/>
  <c r="B389" i="3"/>
  <c r="B453" i="3"/>
  <c r="B567" i="3"/>
  <c r="B169" i="3"/>
  <c r="B367" i="3"/>
  <c r="B588" i="3"/>
  <c r="B602" i="3"/>
  <c r="B260" i="3"/>
  <c r="B411" i="3"/>
  <c r="B281" i="3"/>
  <c r="B337" i="3"/>
  <c r="B444" i="3"/>
  <c r="B283" i="3"/>
  <c r="B247" i="3"/>
  <c r="B387" i="3"/>
  <c r="B168" i="3"/>
  <c r="B408" i="3"/>
  <c r="B279" i="3"/>
  <c r="B164" i="3"/>
  <c r="B122" i="3"/>
  <c r="B102" i="3"/>
  <c r="B243" i="3"/>
  <c r="B286" i="3"/>
  <c r="B92" i="3"/>
  <c r="B580" i="3"/>
  <c r="B429" i="3"/>
  <c r="B354" i="3"/>
  <c r="B568" i="3"/>
  <c r="B448" i="3"/>
  <c r="B139" i="3"/>
  <c r="B430" i="3"/>
  <c r="B499" i="3"/>
  <c r="B120" i="3"/>
  <c r="B312" i="3"/>
  <c r="B182" i="3"/>
  <c r="B591" i="3"/>
  <c r="B189" i="3"/>
  <c r="B298" i="3"/>
  <c r="B218" i="3"/>
  <c r="B222" i="3"/>
  <c r="B407" i="3"/>
  <c r="B480" i="3"/>
  <c r="B463" i="3"/>
  <c r="B378" i="3"/>
  <c r="B561" i="3"/>
  <c r="B159" i="3"/>
  <c r="B552" i="3"/>
  <c r="B212" i="3"/>
  <c r="B583" i="3"/>
  <c r="B137" i="3"/>
  <c r="B599" i="3"/>
  <c r="B516" i="3"/>
  <c r="B541" i="3"/>
  <c r="B432" i="3"/>
  <c r="B201" i="3"/>
  <c r="B268" i="3"/>
  <c r="B400" i="3"/>
  <c r="B474" i="3"/>
  <c r="B569" i="3"/>
  <c r="B454" i="3"/>
  <c r="B232" i="3"/>
  <c r="B150" i="3"/>
  <c r="B556" i="3"/>
  <c r="B391" i="3"/>
  <c r="B489" i="3"/>
  <c r="B287" i="3"/>
  <c r="B114" i="3"/>
  <c r="B423" i="3"/>
  <c r="B390" i="3"/>
  <c r="B296" i="3"/>
  <c r="B500" i="3"/>
  <c r="B493" i="3"/>
  <c r="B125" i="3"/>
  <c r="B116" i="3"/>
  <c r="B413" i="3"/>
  <c r="B342" i="3"/>
  <c r="B309" i="3"/>
  <c r="B207" i="3"/>
  <c r="B105" i="3"/>
  <c r="B551" i="3"/>
  <c r="B586" i="3"/>
  <c r="B554" i="3"/>
  <c r="B436" i="3"/>
  <c r="B254" i="3"/>
  <c r="B597" i="3"/>
  <c r="B106" i="3"/>
  <c r="B110" i="3"/>
  <c r="B398" i="3"/>
  <c r="B525" i="3"/>
  <c r="B264" i="3"/>
  <c r="B285" i="3"/>
  <c r="B517" i="3"/>
  <c r="B593" i="3"/>
  <c r="B502" i="3"/>
  <c r="B343" i="3"/>
  <c r="B437" i="3"/>
  <c r="B224" i="3"/>
  <c r="B363" i="3"/>
  <c r="B237" i="3"/>
  <c r="B297" i="3"/>
  <c r="B265" i="3"/>
  <c r="B380" i="3"/>
  <c r="B108" i="3"/>
  <c r="B349" i="3"/>
  <c r="B456" i="3"/>
  <c r="B143" i="3"/>
  <c r="B227" i="3"/>
  <c r="B196" i="3"/>
  <c r="B485" i="3"/>
  <c r="B600" i="3"/>
  <c r="B262" i="3"/>
  <c r="B365" i="3"/>
  <c r="B85" i="3"/>
  <c r="B601" i="3"/>
  <c r="B329" i="3"/>
  <c r="B344" i="3"/>
  <c r="B171" i="3"/>
  <c r="B496" i="3"/>
  <c r="B213" i="3"/>
  <c r="B95" i="3"/>
  <c r="B427" i="3"/>
  <c r="B410" i="3"/>
  <c r="B325" i="3"/>
  <c r="B277" i="3"/>
  <c r="B308" i="3"/>
  <c r="B121" i="3"/>
  <c r="B573" i="3"/>
  <c r="B590" i="3"/>
  <c r="B282" i="3"/>
  <c r="B487" i="3"/>
  <c r="B336" i="3"/>
  <c r="B537" i="3"/>
  <c r="B306" i="3"/>
  <c r="B172" i="3"/>
  <c r="B461" i="3"/>
  <c r="B508" i="3"/>
  <c r="B549" i="3"/>
  <c r="B331" i="3"/>
  <c r="B288" i="3"/>
  <c r="B403" i="3"/>
  <c r="B544" i="3"/>
  <c r="B162" i="3"/>
  <c r="B402" i="3"/>
  <c r="B91" i="3"/>
  <c r="B589" i="3"/>
  <c r="B483" i="3"/>
  <c r="B415" i="3"/>
  <c r="B518" i="3"/>
  <c r="B127" i="3"/>
  <c r="B310" i="3"/>
  <c r="B299" i="3"/>
  <c r="B94" i="3"/>
  <c r="B507" i="3"/>
  <c r="B414" i="3"/>
  <c r="B301" i="3"/>
  <c r="B548" i="3"/>
  <c r="B345" i="3"/>
  <c r="B323" i="3"/>
  <c r="B291" i="3"/>
  <c r="B369" i="3"/>
  <c r="B228" i="3"/>
  <c r="B546" i="3"/>
  <c r="B197" i="3"/>
  <c r="B382" i="3"/>
  <c r="B119" i="3"/>
  <c r="B100" i="3"/>
  <c r="B577" i="3"/>
  <c r="B205" i="3"/>
  <c r="B433" i="3"/>
  <c r="B360" i="3"/>
  <c r="B132" i="3"/>
  <c r="B555" i="3"/>
  <c r="B419" i="3"/>
  <c r="B123" i="3"/>
  <c r="B293" i="3"/>
  <c r="B97" i="3"/>
  <c r="B179" i="3"/>
  <c r="B530" i="3"/>
  <c r="B276" i="3"/>
  <c r="B542" i="3"/>
  <c r="B473" i="3"/>
  <c r="B109" i="3"/>
  <c r="B311" i="3"/>
  <c r="B167" i="3"/>
  <c r="B528" i="3"/>
  <c r="B362" i="3"/>
  <c r="B274" i="3"/>
  <c r="B141" i="3"/>
  <c r="B332" i="3"/>
  <c r="B263" i="3"/>
  <c r="B515" i="3"/>
  <c r="B449" i="3"/>
  <c r="B230" i="3"/>
  <c r="B129" i="3"/>
  <c r="B271" i="3"/>
  <c r="B270" i="3"/>
  <c r="B149" i="3"/>
  <c r="B358" i="3"/>
  <c r="B520" i="3"/>
  <c r="B211" i="3"/>
  <c r="B522" i="3"/>
  <c r="B104" i="3"/>
  <c r="B446" i="3"/>
  <c r="B269" i="3"/>
  <c r="B261" i="3"/>
  <c r="B498" i="3"/>
  <c r="B115" i="3"/>
  <c r="B215" i="3"/>
  <c r="B445" i="3"/>
  <c r="B219" i="3"/>
  <c r="B532" i="3"/>
  <c r="B107" i="3"/>
  <c r="B203" i="3"/>
  <c r="B562" i="3"/>
  <c r="B519" i="3"/>
  <c r="B355" i="3"/>
  <c r="B113" i="3"/>
  <c r="B278" i="3"/>
  <c r="B575" i="3"/>
  <c r="B295" i="3"/>
  <c r="B396" i="3"/>
  <c r="B321" i="3"/>
  <c r="B134" i="3"/>
  <c r="B292" i="3"/>
  <c r="B266" i="3"/>
  <c r="B447" i="3"/>
  <c r="B111" i="3"/>
  <c r="B533" i="3"/>
  <c r="B492" i="3"/>
  <c r="B465" i="3"/>
  <c r="B90" i="3"/>
  <c r="B503" i="3"/>
  <c r="B350" i="3"/>
  <c r="B564" i="3"/>
  <c r="B96" i="3"/>
  <c r="B451" i="3"/>
  <c r="B372" i="3"/>
  <c r="B246" i="3"/>
  <c r="B375" i="3"/>
  <c r="B156" i="3"/>
  <c r="B142" i="3"/>
  <c r="B138" i="3"/>
  <c r="B147" i="3"/>
  <c r="B497" i="3"/>
  <c r="B225" i="3"/>
  <c r="B315" i="3"/>
  <c r="B294" i="3"/>
  <c r="B192" i="3"/>
  <c r="B401" i="3"/>
  <c r="B504" i="3"/>
  <c r="B442" i="3"/>
  <c r="B441" i="3"/>
  <c r="B462" i="3"/>
  <c r="B538" i="3"/>
  <c r="B175" i="3"/>
  <c r="B563" i="3"/>
  <c r="B267" i="3"/>
  <c r="B133" i="3"/>
  <c r="B512" i="3"/>
  <c r="B509" i="3"/>
  <c r="B338" i="3"/>
  <c r="B330" i="3"/>
  <c r="B256" i="3"/>
  <c r="B202" i="3"/>
  <c r="B214" i="3"/>
  <c r="B595" i="3"/>
  <c r="B322" i="3"/>
  <c r="B464" i="3"/>
  <c r="B467" i="3"/>
  <c r="B527" i="3"/>
  <c r="B290" i="3"/>
  <c r="B300" i="3"/>
  <c r="B206" i="3"/>
  <c r="B506" i="3"/>
  <c r="B209" i="3"/>
  <c r="B210" i="3"/>
  <c r="B421" i="3"/>
  <c r="B523" i="3"/>
  <c r="B194" i="3"/>
  <c r="B598" i="3"/>
  <c r="B472" i="3"/>
  <c r="B126" i="3"/>
  <c r="B280" i="3"/>
  <c r="B303" i="3"/>
  <c r="B174" i="3"/>
  <c r="B166" i="3"/>
  <c r="B145" i="3"/>
  <c r="B490" i="3"/>
  <c r="B352" i="3"/>
  <c r="B154" i="3"/>
  <c r="B163" i="3"/>
  <c r="B570" i="3"/>
  <c r="B242" i="3"/>
  <c r="B255" i="3"/>
  <c r="B559" i="3"/>
  <c r="B314" i="3"/>
  <c r="B289" i="3"/>
  <c r="B117" i="3"/>
  <c r="B383" i="3"/>
  <c r="B364" i="3"/>
  <c r="B422" i="3"/>
  <c r="B135" i="3"/>
  <c r="B459" i="3"/>
  <c r="B160" i="3"/>
  <c r="B529" i="3"/>
  <c r="B495" i="3"/>
  <c r="B346" i="3"/>
  <c r="B381" i="3"/>
  <c r="B304" i="3"/>
  <c r="B505" i="3"/>
  <c r="B245" i="3"/>
  <c r="B409" i="3"/>
  <c r="B438" i="3"/>
  <c r="B361" i="3"/>
  <c r="B351" i="3"/>
  <c r="B327" i="3"/>
  <c r="B425" i="3"/>
  <c r="B124" i="3"/>
  <c r="B452" i="3"/>
  <c r="B258" i="3"/>
  <c r="B333" i="3"/>
  <c r="B455" i="3"/>
  <c r="B128" i="3"/>
  <c r="B457" i="3"/>
  <c r="B579" i="3"/>
  <c r="B399" i="3"/>
  <c r="B582" i="3"/>
  <c r="B257" i="3"/>
  <c r="B584" i="3"/>
  <c r="B587" i="3"/>
  <c r="B404" i="3"/>
  <c r="B469" i="3"/>
  <c r="B501" i="3"/>
  <c r="B565" i="3"/>
  <c r="B176" i="3"/>
  <c r="B173" i="3"/>
  <c r="B491" i="3"/>
  <c r="B103" i="3"/>
  <c r="B475" i="3"/>
  <c r="B146" i="3"/>
  <c r="B550" i="3"/>
  <c r="B592" i="3"/>
  <c r="B514" i="3"/>
  <c r="B233" i="3"/>
  <c r="B251" i="3"/>
  <c r="B356" i="3"/>
  <c r="B240" i="3"/>
  <c r="B200" i="3"/>
  <c r="B241" i="3"/>
  <c r="B434" i="3"/>
  <c r="B374" i="3"/>
  <c r="B180" i="3"/>
  <c r="B239" i="3"/>
  <c r="B571" i="3"/>
  <c r="B510" i="3"/>
  <c r="B151" i="3"/>
  <c r="B223" i="3"/>
  <c r="B235" i="3"/>
  <c r="B460" i="3"/>
  <c r="B494" i="3"/>
  <c r="B244" i="3"/>
  <c r="B373" i="3"/>
  <c r="B431" i="3"/>
  <c r="B328" i="3"/>
  <c r="B426" i="3"/>
  <c r="B394" i="3"/>
  <c r="B484" i="3"/>
  <c r="B521" i="3"/>
  <c r="B340" i="3"/>
  <c r="B273" i="3"/>
  <c r="B545" i="3"/>
  <c r="B385" i="3"/>
  <c r="B428" i="3"/>
  <c r="B486" i="3"/>
  <c r="B236" i="3"/>
  <c r="B488" i="3"/>
  <c r="B188" i="3"/>
  <c r="B439" i="3"/>
  <c r="B335" i="3"/>
  <c r="B199" i="3"/>
  <c r="B140" i="3"/>
  <c r="B477" i="3"/>
  <c r="B87" i="3"/>
  <c r="B204" i="3"/>
  <c r="B417" i="3"/>
  <c r="B178" i="3"/>
  <c r="B388" i="3"/>
  <c r="B513" i="3"/>
  <c r="B320" i="3"/>
  <c r="B443" i="3"/>
  <c r="B250" i="3"/>
  <c r="B307" i="3"/>
  <c r="B313" i="3"/>
  <c r="B594" i="3"/>
  <c r="B558" i="3"/>
  <c r="B357" i="3"/>
  <c r="B450" i="3"/>
  <c r="B466" i="3"/>
  <c r="B420" i="3"/>
  <c r="B157" i="3"/>
  <c r="B395" i="3"/>
  <c r="B220" i="3"/>
  <c r="B353" i="3"/>
  <c r="B326" i="3"/>
  <c r="B216" i="3"/>
  <c r="B576" i="3"/>
  <c r="B596" i="3"/>
  <c r="B440" i="3"/>
  <c r="B131" i="3"/>
  <c r="B368" i="3"/>
  <c r="B284" i="3"/>
  <c r="B249" i="3"/>
  <c r="B234" i="3"/>
  <c r="B152" i="3"/>
  <c r="B435" i="3"/>
  <c r="B305" i="3"/>
  <c r="B317" i="3"/>
  <c r="B136" i="3"/>
  <c r="B181" i="3"/>
  <c r="B416" i="3"/>
  <c r="B540" i="3"/>
  <c r="B161" i="3"/>
  <c r="B557" i="3"/>
  <c r="B348" i="3"/>
  <c r="B553" i="3"/>
  <c r="B405" i="3"/>
  <c r="B144" i="3"/>
  <c r="B229" i="3"/>
  <c r="B183" i="3"/>
  <c r="B155" i="3"/>
  <c r="B186" i="3"/>
  <c r="B376" i="3"/>
  <c r="B424" i="3"/>
  <c r="B560" i="3"/>
  <c r="B581" i="3"/>
  <c r="B539" i="3"/>
  <c r="B158" i="3"/>
  <c r="B170" i="3"/>
  <c r="B534" i="3"/>
  <c r="B468" i="3"/>
  <c r="B566" i="3"/>
  <c r="B366" i="3"/>
  <c r="B386" i="3"/>
  <c r="B193" i="3"/>
  <c r="B572" i="3"/>
  <c r="B275" i="3"/>
  <c r="B272" i="3"/>
  <c r="B231" i="3"/>
  <c r="B470" i="3"/>
  <c r="B88" i="3"/>
  <c r="B334" i="3"/>
  <c r="B418" i="3"/>
  <c r="B318" i="3"/>
  <c r="B535" i="3"/>
  <c r="B524" i="3"/>
  <c r="B226" i="3"/>
  <c r="B412" i="3"/>
  <c r="B339" i="3"/>
  <c r="B319" i="3"/>
  <c r="B406" i="3"/>
  <c r="B248" i="3"/>
  <c r="B187" i="3"/>
  <c r="B324" i="3"/>
  <c r="B458" i="3"/>
  <c r="B191" i="3"/>
  <c r="B543" i="3"/>
  <c r="B341" i="3"/>
  <c r="B371" i="3"/>
  <c r="B153" i="3"/>
  <c r="B195" i="3"/>
  <c r="B585" i="3"/>
  <c r="B112" i="3"/>
  <c r="B259" i="3"/>
  <c r="B511" i="3"/>
  <c r="B148" i="3"/>
  <c r="B536" i="3"/>
  <c r="B526" i="3"/>
  <c r="B217" i="3"/>
  <c r="B198" i="3"/>
  <c r="B393" i="3"/>
  <c r="B574" i="3"/>
  <c r="B478" i="3"/>
  <c r="B482" i="3"/>
  <c r="B190" i="3"/>
  <c r="B221" i="3"/>
  <c r="B118" i="3"/>
  <c r="B547" i="3"/>
  <c r="B359" i="3"/>
  <c r="B370" i="3"/>
  <c r="B253" i="3"/>
  <c r="B238" i="3"/>
  <c r="B379" i="3"/>
  <c r="B185" i="3"/>
  <c r="B384" i="3"/>
  <c r="B316" i="3"/>
  <c r="B578" i="3"/>
  <c r="B481" i="3"/>
  <c r="B479" i="3"/>
  <c r="B377" i="3"/>
  <c r="B347" i="3"/>
  <c r="B392" i="3"/>
  <c r="B165" i="3"/>
  <c r="B531" i="3"/>
  <c r="B476" i="3"/>
  <c r="B184" i="3"/>
  <c r="B93" i="3"/>
  <c r="B89" i="3"/>
  <c r="B101" i="3"/>
  <c r="B252" i="3"/>
  <c r="B177" i="3"/>
  <c r="B208" i="3"/>
  <c r="B471" i="3"/>
  <c r="B397" i="3"/>
  <c r="K334" i="3" l="1"/>
  <c r="K122" i="3"/>
  <c r="B25" i="3"/>
  <c r="C25" i="3" l="1"/>
</calcChain>
</file>

<file path=xl/sharedStrings.xml><?xml version="1.0" encoding="utf-8"?>
<sst xmlns="http://schemas.openxmlformats.org/spreadsheetml/2006/main" count="6898" uniqueCount="1300">
  <si>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</si>
  <si>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</si>
  <si>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</si>
  <si>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</si>
  <si>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</si>
  <si>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</si>
  <si>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</si>
  <si>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</si>
  <si>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</si>
  <si>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</si>
  <si>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</si>
  <si>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</si>
  <si>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</si>
  <si>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</si>
  <si>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</si>
  <si>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</si>
  <si>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</si>
  <si>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</si>
  <si>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</si>
  <si>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</si>
  <si>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</si>
  <si>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</si>
  <si>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</si>
  <si>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</si>
  <si>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</si>
  <si>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</si>
  <si>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</si>
  <si>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</si>
  <si>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</si>
  <si>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</si>
  <si>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</si>
  <si>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</si>
  <si>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</si>
  <si>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</si>
  <si>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</si>
  <si>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</si>
  <si>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</si>
  <si>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</si>
  <si>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</si>
  <si>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</si>
  <si>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</si>
  <si>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</si>
  <si>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</si>
  <si>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</si>
  <si>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</si>
  <si>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</si>
  <si>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</si>
  <si>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</si>
  <si>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</si>
  <si>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</si>
  <si>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</si>
  <si>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</si>
  <si>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</si>
  <si>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</si>
  <si>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</si>
  <si>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</si>
  <si>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</si>
  <si>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</si>
  <si>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</si>
  <si>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</si>
  <si>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</si>
  <si>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</si>
  <si>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</si>
  <si>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</si>
  <si>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</si>
  <si>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</si>
  <si>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</si>
  <si>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</si>
  <si>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</si>
  <si>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</si>
  <si>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</si>
  <si>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</si>
  <si>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</si>
  <si>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</si>
  <si>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</si>
  <si>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</si>
  <si>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</si>
  <si>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</si>
  <si>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</si>
  <si>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</si>
  <si>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</si>
  <si>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</si>
  <si>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</si>
  <si>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</si>
  <si>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</si>
  <si>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</si>
  <si>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</si>
  <si>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</si>
  <si>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</si>
  <si>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</si>
  <si>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</si>
  <si>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</si>
  <si>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</si>
  <si>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</si>
  <si>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</si>
  <si>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</si>
  <si>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</si>
  <si>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</si>
  <si>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</si>
  <si>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</si>
  <si>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</si>
  <si>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</si>
  <si>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</si>
  <si>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</si>
  <si>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</si>
  <si>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</si>
  <si>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</si>
  <si>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</si>
  <si>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</si>
  <si>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</si>
  <si>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</si>
  <si>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</si>
  <si>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</si>
  <si>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</si>
  <si>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</si>
  <si>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</si>
  <si>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</si>
  <si>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</si>
  <si>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</si>
  <si>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</si>
  <si>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</si>
  <si>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</si>
  <si>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</si>
  <si>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</si>
  <si>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</si>
  <si>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</si>
  <si>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</si>
  <si>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</si>
  <si>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</si>
  <si>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</si>
  <si>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</si>
  <si>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</si>
  <si>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</si>
  <si>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</si>
  <si>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</si>
  <si>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</si>
  <si>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</si>
  <si>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</si>
  <si>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</si>
  <si>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</si>
  <si>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</si>
  <si>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</si>
  <si>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</si>
  <si>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</si>
  <si>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</si>
  <si>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</si>
  <si>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</si>
  <si>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</si>
  <si>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</si>
  <si>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</si>
  <si>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</si>
  <si>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</si>
  <si>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</si>
  <si>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</si>
  <si>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</si>
  <si>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</si>
  <si>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</si>
  <si>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</si>
  <si>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</si>
  <si>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</si>
  <si>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</si>
  <si>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</si>
  <si>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</si>
  <si>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</si>
  <si>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</si>
  <si>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</si>
  <si>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</si>
  <si>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</si>
  <si>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</si>
  <si>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</si>
  <si>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</si>
  <si>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</si>
  <si>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</si>
  <si>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</si>
  <si>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</si>
  <si>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</si>
  <si>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</si>
  <si>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</si>
  <si>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</si>
  <si>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</si>
  <si>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</si>
  <si>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</si>
  <si>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</si>
  <si>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</si>
  <si>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</si>
  <si>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</si>
  <si>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</si>
  <si>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</si>
  <si>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</si>
  <si>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</si>
  <si>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</si>
  <si>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</si>
  <si>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</si>
  <si>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</si>
  <si>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</si>
  <si>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</si>
  <si>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</si>
  <si>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</si>
  <si>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</si>
  <si>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</si>
  <si>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</si>
  <si>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</si>
  <si>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</si>
  <si>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</si>
  <si>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</si>
  <si>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</si>
  <si>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</si>
  <si>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</si>
  <si>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BX US Equity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</si>
  <si>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</si>
  <si>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</si>
  <si>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</si>
  <si>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</si>
  <si>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</si>
  <si>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</si>
  <si>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</si>
  <si>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</si>
  <si>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</si>
  <si>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</si>
  <si>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</si>
  <si>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</si>
  <si>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</si>
  <si>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</si>
  <si>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</si>
  <si>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</si>
  <si>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</si>
  <si>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</si>
  <si>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</si>
  <si>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</si>
  <si>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</si>
  <si>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</si>
  <si>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</si>
  <si>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</si>
  <si>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</si>
  <si>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</si>
  <si>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</si>
  <si>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</si>
  <si>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</si>
  <si>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</si>
  <si>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</si>
  <si>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</si>
  <si>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</si>
  <si>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</si>
  <si>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</si>
  <si>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</si>
  <si>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</si>
  <si>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</si>
  <si>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</si>
  <si>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</si>
  <si>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</si>
  <si>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</si>
  <si>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</si>
  <si>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</si>
  <si>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</si>
  <si>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</si>
  <si>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</si>
  <si>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</si>
  <si>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</si>
  <si>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</si>
  <si>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</si>
  <si>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</si>
  <si>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</si>
  <si>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</si>
  <si>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</si>
  <si>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</si>
  <si>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</si>
  <si>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</si>
  <si>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</si>
  <si>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</si>
  <si>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</si>
  <si>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</si>
  <si>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</si>
  <si>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</si>
  <si>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</si>
  <si>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</si>
  <si>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</si>
  <si>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</si>
  <si>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</si>
  <si>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</si>
  <si>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</si>
  <si>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</si>
  <si>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</si>
  <si>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</si>
  <si>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</si>
  <si>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</si>
  <si>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</si>
  <si>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</si>
  <si>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</si>
  <si>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</si>
  <si>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</si>
  <si>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</si>
  <si>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</si>
  <si>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</si>
  <si>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</si>
  <si>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</si>
  <si>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</si>
  <si>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</si>
  <si>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</si>
  <si>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</si>
  <si>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</si>
  <si>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</si>
  <si>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</si>
  <si>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</si>
  <si>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</si>
  <si>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</si>
  <si>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</si>
  <si>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</si>
  <si>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</si>
  <si>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</si>
  <si>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</si>
  <si>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</si>
  <si>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</si>
  <si>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</si>
  <si>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</si>
  <si>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</si>
  <si>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</si>
  <si>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</si>
  <si>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</si>
  <si>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</si>
  <si>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</si>
  <si>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</si>
  <si>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</si>
  <si>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</si>
  <si>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</si>
  <si>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</si>
  <si>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</si>
  <si>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</si>
  <si>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</si>
  <si>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</si>
  <si>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</si>
  <si>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</si>
  <si>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</si>
  <si>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</si>
  <si>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</si>
  <si>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</si>
  <si>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</si>
  <si>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</si>
  <si>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</si>
  <si>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</si>
  <si>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</si>
  <si>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</si>
  <si>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</si>
  <si>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</si>
  <si>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</si>
  <si>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</si>
  <si>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</si>
  <si>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</si>
  <si>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</si>
  <si>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</si>
  <si>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</si>
  <si>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</si>
  <si>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</si>
  <si>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</si>
  <si>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</si>
  <si>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</si>
  <si>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</si>
  <si>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</si>
  <si>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</si>
  <si>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</si>
  <si>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</si>
  <si>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</si>
  <si>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</si>
  <si>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</si>
  <si>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</si>
  <si>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</si>
  <si>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</si>
  <si>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</si>
  <si>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</si>
  <si>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</si>
  <si>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</si>
  <si>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</si>
  <si>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</si>
  <si>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</si>
  <si>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</si>
  <si>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</si>
  <si>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</si>
  <si>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</si>
  <si>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</si>
  <si>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</si>
  <si>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</si>
  <si>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</si>
  <si>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</si>
  <si>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</si>
  <si>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</si>
  <si>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</si>
  <si>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</si>
  <si>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</si>
  <si>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</si>
  <si>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</si>
  <si>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</si>
  <si>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</si>
  <si>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</si>
  <si>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</si>
  <si>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</si>
  <si>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</si>
  <si>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</si>
  <si>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</si>
  <si>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</si>
  <si>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</si>
  <si>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</si>
  <si>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</si>
  <si>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</si>
  <si>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</si>
  <si>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</si>
  <si>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</si>
  <si>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</si>
  <si>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</si>
  <si>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</si>
  <si>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</si>
  <si>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</si>
  <si>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</si>
  <si>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</si>
  <si>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</si>
  <si>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</si>
  <si>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</si>
  <si>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</si>
  <si>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</si>
  <si>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</si>
  <si>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</si>
  <si>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</si>
  <si>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</si>
  <si>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</si>
  <si>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</si>
  <si>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</si>
  <si>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</si>
  <si>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</si>
  <si>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</si>
  <si>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</si>
  <si>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</si>
  <si>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</si>
  <si>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</si>
  <si>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</si>
  <si>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</si>
  <si>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LHX US Equity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</si>
  <si>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</si>
  <si>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</si>
  <si>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</si>
  <si>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</si>
  <si>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</si>
  <si>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</si>
  <si>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</si>
  <si>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</si>
  <si>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</si>
  <si>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</si>
  <si>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</si>
  <si>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</si>
  <si>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</si>
  <si>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</si>
  <si>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</si>
  <si>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</si>
  <si>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</si>
  <si>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</si>
  <si>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</si>
  <si>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</si>
  <si>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</si>
  <si>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</si>
  <si>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</si>
  <si>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</si>
  <si>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</si>
  <si>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</si>
  <si>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</si>
  <si>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</si>
  <si>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</si>
  <si>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</si>
  <si>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</si>
  <si>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</si>
  <si>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</si>
  <si>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</si>
  <si>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</si>
  <si>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</si>
  <si>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</si>
  <si>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</si>
  <si>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</si>
  <si>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</si>
  <si>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</si>
  <si>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</si>
  <si>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</si>
  <si>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</si>
  <si>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</si>
  <si>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</si>
  <si>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</si>
  <si>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</si>
  <si>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</si>
  <si>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</si>
  <si>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</si>
  <si>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</si>
  <si>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</si>
  <si>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</si>
  <si>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</si>
  <si>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</si>
  <si>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</si>
  <si>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</si>
  <si>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</si>
  <si>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</si>
  <si>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</si>
  <si>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</si>
  <si>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</si>
  <si>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</si>
  <si>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</si>
  <si>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</si>
  <si>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</si>
  <si>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</si>
  <si>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</si>
  <si>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</si>
  <si>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</si>
  <si>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</si>
  <si>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</si>
  <si>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</si>
  <si>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</si>
  <si>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</si>
  <si>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</si>
  <si>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</si>
  <si>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</si>
  <si>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</si>
  <si>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</si>
  <si>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</si>
  <si>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</si>
  <si>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</si>
  <si>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</si>
  <si>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</si>
  <si>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</si>
  <si>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</si>
  <si>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</si>
  <si>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</si>
  <si>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</si>
  <si>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</si>
  <si>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</si>
  <si>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</si>
  <si>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</si>
  <si>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</si>
  <si>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</si>
  <si>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</si>
  <si>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</si>
  <si>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</si>
  <si>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</si>
  <si>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</si>
  <si>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</si>
  <si>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</si>
  <si>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</si>
  <si>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</si>
  <si>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</si>
  <si>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</si>
  <si>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</si>
  <si>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</si>
  <si>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</si>
  <si>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</si>
  <si>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</si>
  <si>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</si>
  <si>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</si>
  <si>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</si>
  <si>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</si>
  <si>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</si>
  <si>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</si>
  <si>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</si>
  <si>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</si>
  <si>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</si>
  <si>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</si>
  <si>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</si>
  <si>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</si>
  <si>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</si>
  <si>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</si>
  <si>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</si>
  <si>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</si>
  <si>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</si>
  <si>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</si>
  <si>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</si>
  <si>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</si>
  <si>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</si>
  <si>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</si>
  <si>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</si>
  <si>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</si>
  <si>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</si>
  <si>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</si>
  <si>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</si>
  <si>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</si>
  <si>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</si>
  <si>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</si>
  <si>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</si>
  <si>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</si>
  <si>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</si>
  <si>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</si>
  <si>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</si>
  <si>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</si>
  <si>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</si>
  <si>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</si>
  <si>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</si>
  <si>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</si>
  <si>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</si>
  <si>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</si>
  <si>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</si>
  <si>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</si>
  <si>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</si>
  <si>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</si>
  <si>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</si>
  <si>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</si>
  <si>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</si>
  <si>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</si>
  <si>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</si>
  <si>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</si>
  <si>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</si>
  <si>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</si>
  <si>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</si>
  <si>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</si>
  <si>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</si>
  <si>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</si>
  <si>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</si>
  <si>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</si>
  <si>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</si>
  <si>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</si>
  <si>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</si>
  <si>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</si>
  <si>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</si>
  <si>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</si>
  <si>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</si>
  <si>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</si>
  <si>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</si>
  <si>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</si>
  <si>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</si>
  <si>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</si>
  <si>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</si>
  <si>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</si>
  <si>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</si>
  <si>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</si>
  <si>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</si>
  <si>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</si>
  <si>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</si>
  <si>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</si>
  <si>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</si>
  <si>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</si>
  <si>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</si>
  <si>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</si>
  <si>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</si>
  <si>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</si>
  <si>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</si>
  <si>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</si>
  <si>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</si>
  <si>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</si>
  <si>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</si>
  <si>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</si>
  <si>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</si>
  <si>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</si>
  <si>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</si>
  <si>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</si>
  <si>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</si>
  <si>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</si>
  <si>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</si>
  <si>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</si>
  <si>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</si>
  <si>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</si>
  <si>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</si>
  <si>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</si>
  <si>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</si>
  <si>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</si>
  <si>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</si>
  <si>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</si>
  <si>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</si>
  <si>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</si>
  <si>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</si>
  <si>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</si>
  <si>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</si>
  <si>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</si>
  <si>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</si>
  <si>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</si>
  <si>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</si>
  <si>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</si>
  <si>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</si>
  <si>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</si>
  <si>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</si>
  <si>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</si>
  <si>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</si>
  <si>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</si>
  <si>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</si>
  <si>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</si>
  <si>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</si>
  <si>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</si>
  <si>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</si>
  <si>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</si>
  <si>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</si>
  <si>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</si>
  <si>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</si>
  <si>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</si>
  <si>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</si>
  <si>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</si>
  <si>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</si>
  <si>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</si>
  <si>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</si>
  <si>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</si>
  <si>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</si>
  <si>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</si>
  <si>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</si>
  <si>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</si>
  <si>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</si>
  <si>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</si>
  <si>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</si>
  <si>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</si>
  <si>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</si>
  <si>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</si>
  <si>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</si>
  <si>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</si>
  <si>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</si>
  <si>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</si>
  <si>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</si>
  <si>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</si>
  <si>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</si>
  <si>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</si>
  <si>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</si>
  <si>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</si>
  <si>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</si>
  <si>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</si>
  <si>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</si>
  <si>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</si>
  <si>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</si>
  <si>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</si>
  <si>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</si>
  <si>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</si>
  <si>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</si>
  <si>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</si>
  <si>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</si>
  <si>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</si>
  <si>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</si>
  <si>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</si>
  <si>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</si>
  <si>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</si>
  <si>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</si>
  <si>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</si>
  <si>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</si>
  <si>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</si>
  <si>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</si>
  <si>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</si>
  <si>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</si>
  <si>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</si>
  <si>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</si>
  <si>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</si>
  <si>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</si>
  <si>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</si>
  <si>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</si>
  <si>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</si>
  <si>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</si>
  <si>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</si>
  <si>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</si>
  <si>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</si>
  <si>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</si>
  <si>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</si>
  <si>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</si>
  <si>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</si>
  <si>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</si>
  <si>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</si>
  <si>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</si>
  <si>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</si>
  <si>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</si>
  <si>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</si>
  <si>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</si>
  <si>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</si>
  <si>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</si>
  <si>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</si>
  <si>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</si>
  <si>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</si>
  <si>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</si>
  <si>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</si>
  <si>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</si>
  <si>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</si>
  <si>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</si>
  <si>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</si>
  <si>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</si>
  <si>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Elizabelle Pang</t>
  </si>
  <si>
    <t>Brad Heffern</t>
  </si>
  <si>
    <t>James Feldman</t>
  </si>
  <si>
    <t>Lauren Lieberman</t>
  </si>
  <si>
    <t>Tom O'Malley</t>
  </si>
  <si>
    <t>Angel Castillo</t>
  </si>
  <si>
    <t>Bob Huang</t>
  </si>
  <si>
    <t>Jessica Fye</t>
  </si>
  <si>
    <t>Tommy Moll</t>
  </si>
  <si>
    <t>Michael Cho</t>
  </si>
  <si>
    <t>Michael Dahl</t>
  </si>
  <si>
    <t>Meyer Shields</t>
  </si>
  <si>
    <t>Eric Luebchow</t>
  </si>
  <si>
    <t>Simon Yarmak</t>
  </si>
  <si>
    <t>Atif Malik</t>
  </si>
  <si>
    <t>Julian Mitchell</t>
  </si>
  <si>
    <t>Adam Kramer</t>
  </si>
  <si>
    <t>David O'Connor</t>
  </si>
  <si>
    <t>Roger Read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</si>
  <si>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</si>
  <si>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</si>
  <si>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</si>
  <si>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</si>
  <si>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</si>
  <si>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</si>
  <si>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</si>
  <si>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</si>
  <si>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Matthew Portillo</t>
  </si>
  <si>
    <t>short</t>
  </si>
  <si>
    <t>Manav Patnaik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</si>
  <si>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</si>
  <si>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</si>
  <si>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</si>
  <si>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</si>
  <si>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</si>
  <si>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</si>
  <si>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</si>
  <si>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</si>
  <si>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</si>
  <si>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</si>
  <si>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</si>
  <si>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</si>
  <si>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</si>
  <si>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</si>
  <si>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</si>
  <si>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</si>
  <si>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</si>
  <si>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</si>
  <si>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</si>
  <si>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</si>
  <si>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</si>
  <si>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</si>
  <si>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</si>
  <si>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</si>
  <si>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</si>
  <si>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</si>
  <si>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</si>
  <si>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</si>
  <si>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Andrea Teixeira</t>
  </si>
  <si>
    <t>Robert Moskow</t>
  </si>
  <si>
    <t>Joshua Aguilar</t>
  </si>
  <si>
    <t>Ken Goldman</t>
  </si>
  <si>
    <t>Andrew Beale</t>
  </si>
  <si>
    <t>Paul Fremont</t>
  </si>
  <si>
    <t>Alexander Hacking</t>
  </si>
  <si>
    <t>Matthew O'Connor</t>
  </si>
  <si>
    <t>Eve Burstein</t>
  </si>
  <si>
    <t>Ben Chaiken</t>
  </si>
  <si>
    <t>Patrick Cunningham</t>
  </si>
  <si>
    <t>Balaji Prasad</t>
  </si>
  <si>
    <t>Lee Horowitz</t>
  </si>
  <si>
    <t>Andrew Wong</t>
  </si>
  <si>
    <t>Srikripa Devarakonda</t>
  </si>
  <si>
    <t>Tobey Sommer</t>
  </si>
  <si>
    <t>Michael Morris</t>
  </si>
  <si>
    <t>Sam McHugh</t>
  </si>
  <si>
    <t>Mehdi Hosseini</t>
  </si>
  <si>
    <t>negative</t>
  </si>
  <si>
    <t>Ashley Helgans</t>
  </si>
  <si>
    <t>Terence Flynn</t>
  </si>
  <si>
    <t>Lee Hambright</t>
  </si>
  <si>
    <t>Thiago Kapulskis</t>
  </si>
  <si>
    <t>Steven Haynes</t>
  </si>
  <si>
    <t>Brian McGough</t>
  </si>
  <si>
    <t>Stephen Baxter</t>
  </si>
  <si>
    <t>Erik Woodring</t>
  </si>
  <si>
    <t>Clay Griffin</t>
  </si>
  <si>
    <t>Benjamin M Theurer</t>
  </si>
  <si>
    <t>Jaime Katz</t>
  </si>
  <si>
    <t>Alan Ratner</t>
  </si>
  <si>
    <t>Matthew Taylor</t>
  </si>
  <si>
    <t>Mark Murphy</t>
  </si>
  <si>
    <t>Nathan Crossett</t>
  </si>
  <si>
    <t>Choong-Hyun Kim</t>
  </si>
  <si>
    <t>Chris Carey</t>
  </si>
  <si>
    <t>Christian Bolu</t>
  </si>
  <si>
    <t>6W</t>
  </si>
  <si>
    <t>Jon Mills</t>
  </si>
  <si>
    <t>Mohammed Khallouf</t>
  </si>
  <si>
    <t>Keith Housum</t>
  </si>
  <si>
    <t>Colin Isaac</t>
  </si>
  <si>
    <t>William Kirk</t>
  </si>
  <si>
    <t>Gordon Johnson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</si>
  <si>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</si>
  <si>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</si>
  <si>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</si>
  <si>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</si>
  <si>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</si>
  <si>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</si>
  <si>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</si>
  <si>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</si>
  <si>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Utsav Sinha</t>
  </si>
  <si>
    <t>Neil Mehta</t>
  </si>
  <si>
    <t>Ben Isaacson</t>
  </si>
  <si>
    <t>Fang Quan</t>
  </si>
  <si>
    <t>Chris Bottiglieri</t>
  </si>
  <si>
    <t>Michael Miller</t>
  </si>
  <si>
    <t>Malik Khan</t>
  </si>
  <si>
    <t>Kartik Mehta</t>
  </si>
  <si>
    <t>Scott Group</t>
  </si>
  <si>
    <t>Michael Rollins</t>
  </si>
  <si>
    <t>Michael Cyprys</t>
  </si>
  <si>
    <t>Michael Okunewitch</t>
  </si>
  <si>
    <t>John Healy</t>
  </si>
  <si>
    <t>Robert Wildhack</t>
  </si>
  <si>
    <t>Charlie Higgs</t>
  </si>
  <si>
    <t>Simeon Gutman</t>
  </si>
  <si>
    <t>Andrew Kligerman</t>
  </si>
  <si>
    <t>Luke Sergott</t>
  </si>
  <si>
    <t>Damian McNeela</t>
  </si>
  <si>
    <t>William Janela</t>
  </si>
  <si>
    <t>Sabahat Khan</t>
  </si>
  <si>
    <t>Fernando Valle</t>
  </si>
  <si>
    <t>Bhavin Shah</t>
  </si>
  <si>
    <t>Timothy Thein</t>
  </si>
  <si>
    <t>moyenne</t>
  </si>
  <si>
    <t>Ami Fadia</t>
  </si>
  <si>
    <t>Sam Reid</t>
  </si>
  <si>
    <t>Gabriel Moreen</t>
  </si>
  <si>
    <t>Ki Bin Kim</t>
  </si>
  <si>
    <t>Jason Seidl</t>
  </si>
  <si>
    <t>Waqar Syed</t>
  </si>
  <si>
    <t>Christopher Danely</t>
  </si>
  <si>
    <t>David Larsen</t>
  </si>
  <si>
    <t>Jonathan Petersen</t>
  </si>
  <si>
    <t>Wilma Burdis</t>
  </si>
  <si>
    <t>Brian Colello</t>
  </si>
  <si>
    <t>Narumi Nakagiri</t>
  </si>
  <si>
    <t>Daniel Fannon</t>
  </si>
  <si>
    <t>Junyun Chen</t>
  </si>
  <si>
    <t>Matthew Smith</t>
  </si>
  <si>
    <t>Robert Stallard</t>
  </si>
  <si>
    <t>Aaron Rakers</t>
  </si>
  <si>
    <t>Mark Delaney</t>
  </si>
  <si>
    <t>Alex Morozov</t>
  </si>
  <si>
    <t>Jeffrey Zekauskas</t>
  </si>
  <si>
    <t>Gil Luria</t>
  </si>
  <si>
    <t>Jason Bednar</t>
  </si>
  <si>
    <t>Gerard Cassidy</t>
  </si>
  <si>
    <t>Marc Bianchi</t>
  </si>
  <si>
    <t>Alton Stump</t>
  </si>
  <si>
    <t>Sean Jenkins</t>
  </si>
  <si>
    <t>Ryan Langston</t>
  </si>
  <si>
    <t>Stephen Biggar</t>
  </si>
  <si>
    <t>Daniel Salmon</t>
  </si>
  <si>
    <t>Michael Carroll</t>
  </si>
  <si>
    <t>Mark Marcon</t>
  </si>
  <si>
    <t>Brandon Nispel</t>
  </si>
  <si>
    <t>Peter Abramowitz</t>
  </si>
  <si>
    <t>Linda Tsai</t>
  </si>
  <si>
    <t>Iris Gao</t>
  </si>
  <si>
    <t>Kelsey Zhu</t>
  </si>
  <si>
    <t>Donnie Teng</t>
  </si>
  <si>
    <t>Thomas Fitzgerald</t>
  </si>
  <si>
    <t>Rae Maile</t>
  </si>
  <si>
    <t>Durgesh Chopra</t>
  </si>
  <si>
    <t>Doug Leggate</t>
  </si>
  <si>
    <t>Richard Shane</t>
  </si>
  <si>
    <t>Cave Montazeri</t>
  </si>
  <si>
    <t>Rajesh Kumar</t>
  </si>
  <si>
    <t>Jeffrey Bernstein</t>
  </si>
  <si>
    <t>Bill Carcache</t>
  </si>
  <si>
    <t>Harry Fong</t>
  </si>
  <si>
    <t>David Arcaro</t>
  </si>
  <si>
    <t>Robert Jamieson</t>
  </si>
  <si>
    <t>Brennan Crowley</t>
  </si>
  <si>
    <t>Peter Skibitski</t>
  </si>
  <si>
    <t>Jonathan Brandt</t>
  </si>
  <si>
    <t>add</t>
  </si>
  <si>
    <t>Edlain Rodriguez</t>
  </si>
  <si>
    <t>Daniel Kurnos</t>
  </si>
  <si>
    <t>Andrew Jeffrey</t>
  </si>
  <si>
    <t>Stephen Volkmann</t>
  </si>
  <si>
    <t>Clarke Jeffries</t>
  </si>
  <si>
    <t>David Strauss</t>
  </si>
  <si>
    <t>Philip Ng</t>
  </si>
  <si>
    <t>Thomas DeBourcy</t>
  </si>
  <si>
    <t>Tristan Gresser</t>
  </si>
  <si>
    <t>Joe Vruwink</t>
  </si>
  <si>
    <t>James Picariello</t>
  </si>
  <si>
    <t>Richard Clarke</t>
  </si>
  <si>
    <t>Fadi Chamoun</t>
  </si>
  <si>
    <t>Mark Miller</t>
  </si>
  <si>
    <t>Samuel Siampaus</t>
  </si>
  <si>
    <t>Ingo Wermann</t>
  </si>
  <si>
    <t>Adair Casco</t>
  </si>
  <si>
    <t>Ann Hynes</t>
  </si>
  <si>
    <t>Antonio Morales</t>
  </si>
  <si>
    <t>Christopher Macino</t>
  </si>
  <si>
    <t>John Barnidge</t>
  </si>
  <si>
    <t>Joseph Ritchie</t>
  </si>
  <si>
    <t>Laurent Yoon</t>
  </si>
  <si>
    <t>Cindy Yen</t>
  </si>
  <si>
    <t>Richard Newitter</t>
  </si>
  <si>
    <t>Adrian Huerta</t>
  </si>
  <si>
    <t>Paul Lejuez</t>
  </si>
  <si>
    <t>Aaron Kessler</t>
  </si>
  <si>
    <t>Dan Perlin</t>
  </si>
  <si>
    <t>Christopher Schott</t>
  </si>
  <si>
    <t>Peter Supino</t>
  </si>
  <si>
    <t>Jason Goldberg</t>
  </si>
  <si>
    <t>Douglas Harned</t>
  </si>
  <si>
    <t>Chris Olin</t>
  </si>
  <si>
    <t>Timothy Long</t>
  </si>
  <si>
    <t>Abhishek Bhandari</t>
  </si>
  <si>
    <t>Jonathan Reeder</t>
  </si>
  <si>
    <t>Blayne Curtis</t>
  </si>
  <si>
    <t>GICS_SECTOR_NAME</t>
  </si>
  <si>
    <t>GICS_INDUSTRY_NAME</t>
  </si>
  <si>
    <t>Secteur et Industrie</t>
  </si>
  <si>
    <t>91282CNC Govt</t>
  </si>
  <si>
    <t>Andrew Cheng</t>
  </si>
  <si>
    <t>Jamie Cook</t>
  </si>
  <si>
    <t>Alexander Potter</t>
  </si>
  <si>
    <t>Implied Vol 30D</t>
  </si>
  <si>
    <t>William Selesky</t>
  </si>
  <si>
    <t>Tristan Gerra</t>
  </si>
  <si>
    <t>Jim Sanderson</t>
  </si>
  <si>
    <t>Jeff Schmitt</t>
  </si>
  <si>
    <t>912810UK Govt</t>
  </si>
  <si>
    <t>Duane Pfennigwerth</t>
  </si>
  <si>
    <t>Jackson Chiang</t>
  </si>
  <si>
    <t>Anthony Hau</t>
  </si>
  <si>
    <t>Frank Mitsch</t>
  </si>
  <si>
    <t>James Fish</t>
  </si>
  <si>
    <t>Robert Cox</t>
  </si>
  <si>
    <t>Brett Fishbin</t>
  </si>
  <si>
    <t>Jeremy Tonet</t>
  </si>
  <si>
    <t>Sachin Mittal</t>
  </si>
  <si>
    <t>Charles Shi</t>
  </si>
  <si>
    <t>Matthew Biegler</t>
  </si>
  <si>
    <t>Ryan Merkel</t>
  </si>
  <si>
    <t>Shaul Eyal</t>
  </si>
  <si>
    <t>Oliver Huang</t>
  </si>
  <si>
    <t>Leo Mariani</t>
  </si>
  <si>
    <t>Jason Haas</t>
  </si>
  <si>
    <t>Jeffrey Meuler</t>
  </si>
  <si>
    <t>Leah Jordan</t>
  </si>
  <si>
    <t>Keith Weiss</t>
  </si>
  <si>
    <t>Jason Sum</t>
  </si>
  <si>
    <t>Joseph Stauff</t>
  </si>
  <si>
    <t>Joshua Tilton</t>
  </si>
  <si>
    <t>Charlie Muir-Sands</t>
  </si>
  <si>
    <t>Steven Fox</t>
  </si>
  <si>
    <t>Christopher Caso</t>
  </si>
  <si>
    <t>Daniel Grosslight</t>
  </si>
  <si>
    <t>Daniel McKenzie</t>
  </si>
  <si>
    <t>Phillip Jungwirth</t>
  </si>
  <si>
    <t>Gus Gala</t>
  </si>
  <si>
    <t>Jonathan Chappell</t>
  </si>
  <si>
    <t>Matthew Niknam</t>
  </si>
  <si>
    <t>John Pancari</t>
  </si>
  <si>
    <t>Chuck Grom</t>
  </si>
  <si>
    <t>912810UL Govt</t>
  </si>
  <si>
    <t>Philipp Haessler</t>
  </si>
  <si>
    <t>Rick Paterson</t>
  </si>
  <si>
    <t>Andrew Kaplowitz</t>
  </si>
  <si>
    <t>Douglas Creutz</t>
  </si>
  <si>
    <t>James Thalacker</t>
  </si>
  <si>
    <t>Shweta Khajuria</t>
  </si>
  <si>
    <t>Noah Zatzkin</t>
  </si>
  <si>
    <t>Charles Nabhan</t>
  </si>
  <si>
    <t>Jash Patwa</t>
  </si>
  <si>
    <t>C Gregory Peters</t>
  </si>
  <si>
    <t>Peter Arment</t>
  </si>
  <si>
    <t>Benjamin Budish</t>
  </si>
  <si>
    <t>Richard Anderson</t>
  </si>
  <si>
    <t>Vikram Bagri</t>
  </si>
  <si>
    <t>Karen Andersen</t>
  </si>
  <si>
    <t>Patrick Moley</t>
  </si>
  <si>
    <t>Jason Bazinet</t>
  </si>
  <si>
    <t>Vincent Andrews</t>
  </si>
  <si>
    <t>Oliver Lester</t>
  </si>
  <si>
    <t>Dara Mohsenian</t>
  </si>
  <si>
    <t>Robert Kad</t>
  </si>
  <si>
    <t>Gregory Williams</t>
  </si>
  <si>
    <t>Scott Mushkin</t>
  </si>
  <si>
    <t>Robert Mason</t>
  </si>
  <si>
    <t>Alex Scott</t>
  </si>
  <si>
    <t>Sidharth Sahoo</t>
  </si>
  <si>
    <t>Kate Mcshane</t>
  </si>
  <si>
    <t>Christopher Snyder</t>
  </si>
  <si>
    <t>Conor McNamara</t>
  </si>
  <si>
    <t>Nicholas Del Deo</t>
  </si>
  <si>
    <t>Kenneth Herbert</t>
  </si>
  <si>
    <t>Aneesha Sherman</t>
  </si>
  <si>
    <t>Anthony Petrone</t>
  </si>
  <si>
    <t>James Mitchell</t>
  </si>
  <si>
    <t>Stephanie Moore</t>
  </si>
  <si>
    <t>Joseph O'Dea</t>
  </si>
  <si>
    <t>Margaret Kaczor Andrew</t>
  </si>
  <si>
    <t>Kaumil Gajrawala</t>
  </si>
  <si>
    <t>Lloyd Byrne</t>
  </si>
  <si>
    <t>Owen Lau</t>
  </si>
  <si>
    <t>Warren Lau</t>
  </si>
  <si>
    <t>Filippo Falorni</t>
  </si>
  <si>
    <t>Amit Daryanani</t>
  </si>
  <si>
    <t>Theresa Chen</t>
  </si>
  <si>
    <t>Joshua Jennings</t>
  </si>
  <si>
    <t>Ed Ridley-Day</t>
  </si>
  <si>
    <t>Mark Massaro</t>
  </si>
  <si>
    <t>Seth Seifman</t>
  </si>
  <si>
    <t>Jeff Cantwell</t>
  </si>
  <si>
    <t>Russell Quelch</t>
  </si>
  <si>
    <t>Michael Harrison</t>
  </si>
  <si>
    <t>Bernie McTernan</t>
  </si>
  <si>
    <t>Craig Huber</t>
  </si>
  <si>
    <t>Charles Rhyee</t>
  </si>
  <si>
    <t>New Ton</t>
  </si>
  <si>
    <t>Christopher Allen</t>
  </si>
  <si>
    <t>Paul Cheng</t>
  </si>
  <si>
    <t>Cristina Morales</t>
  </si>
  <si>
    <t>Craig Moffett</t>
  </si>
  <si>
    <t>Harlan Sur</t>
  </si>
  <si>
    <t>John DiFucci</t>
  </si>
  <si>
    <t>Adam Klauber</t>
  </si>
  <si>
    <t>Deepak Mathivanan</t>
  </si>
  <si>
    <t>Chad Dillard</t>
  </si>
  <si>
    <t>Jake Fuller</t>
  </si>
  <si>
    <t>Jason Gursky</t>
  </si>
  <si>
    <t>Dan Dolev</t>
  </si>
  <si>
    <t>Andrew Heaney</t>
  </si>
  <si>
    <t>Julien Dumoulin-Smith</t>
  </si>
  <si>
    <t>Aaron Reed</t>
  </si>
  <si>
    <t>Scott Stember</t>
  </si>
  <si>
    <t>Laurence Alexander</t>
  </si>
  <si>
    <t>Michael Brown</t>
  </si>
  <si>
    <t>Alex Kim</t>
  </si>
  <si>
    <t>John Mackay</t>
  </si>
  <si>
    <t>Artem Chubarov</t>
  </si>
  <si>
    <t>James Faucette</t>
  </si>
  <si>
    <t>William Foley</t>
  </si>
  <si>
    <t>Ross Sandler</t>
  </si>
  <si>
    <t>William Power</t>
  </si>
  <si>
    <t>Andrew Mcleod</t>
  </si>
  <si>
    <t>Eric Coldwell</t>
  </si>
  <si>
    <t>David Swartz</t>
  </si>
  <si>
    <t>Jim Chartier</t>
  </si>
  <si>
    <t>Adam Seiden</t>
  </si>
  <si>
    <t>Mark Lipacis</t>
  </si>
  <si>
    <t>Zhao Liping</t>
  </si>
  <si>
    <t>David Long</t>
  </si>
  <si>
    <t>William Peterson</t>
  </si>
  <si>
    <t>Saiyi He</t>
  </si>
  <si>
    <t>Max Gumport</t>
  </si>
  <si>
    <t>Wang Ting</t>
  </si>
  <si>
    <t>Sebastien Naji</t>
  </si>
  <si>
    <t>Darrin Peller</t>
  </si>
  <si>
    <t>James Kelleher</t>
  </si>
  <si>
    <t>Kelly Shi</t>
  </si>
  <si>
    <t>Jin Chang</t>
  </si>
  <si>
    <t>Mitchel Kummetz</t>
  </si>
  <si>
    <t>Siyang Wang</t>
  </si>
  <si>
    <t>Yuchen Pang</t>
  </si>
  <si>
    <t>Stacy Rasgon</t>
  </si>
  <si>
    <t>Adam Maeder</t>
  </si>
  <si>
    <t>91282CNL Govt</t>
  </si>
  <si>
    <t>Steve Barger</t>
  </si>
  <si>
    <t>Alex Zukin</t>
  </si>
  <si>
    <t>Julien Blouin</t>
  </si>
  <si>
    <t>Positive</t>
  </si>
  <si>
    <t>Jimmy Bhullar</t>
  </si>
  <si>
    <t>Michael Halloran</t>
  </si>
  <si>
    <t>Nicholas Housden</t>
  </si>
  <si>
    <t>Katja Jancic</t>
  </si>
  <si>
    <t>Patrick Colville</t>
  </si>
  <si>
    <t>Peter Han</t>
  </si>
  <si>
    <t>Sean Milligan</t>
  </si>
  <si>
    <t>David Whiston</t>
  </si>
  <si>
    <t>Michael Ng</t>
  </si>
  <si>
    <t>Rupesh Parikh</t>
  </si>
  <si>
    <t>Michael Cikos</t>
  </si>
  <si>
    <t>Kristen Owen</t>
  </si>
  <si>
    <t>Chunsheng Xie</t>
  </si>
  <si>
    <t>91282CNK Govt</t>
  </si>
  <si>
    <t>91282CNJ Govt</t>
  </si>
  <si>
    <t>Andrew Buscaglia</t>
  </si>
  <si>
    <t>Oliver Wintermantel</t>
  </si>
  <si>
    <t>Ramsey El-Assal</t>
  </si>
  <si>
    <t>Patrick Walravens</t>
  </si>
  <si>
    <t>market outperform</t>
  </si>
  <si>
    <t>Charles Minervino</t>
  </si>
  <si>
    <t>Paul Roger</t>
  </si>
  <si>
    <t>Lexy Jin</t>
  </si>
  <si>
    <t>Edward Yang</t>
  </si>
  <si>
    <t>Philip Gibbs</t>
  </si>
  <si>
    <t>Kevin Kopelman</t>
  </si>
  <si>
    <t>Jonathan Matuszewski</t>
  </si>
  <si>
    <t>Michael Lonegan</t>
  </si>
  <si>
    <t>Liam Fitzpatrick</t>
  </si>
  <si>
    <t>Danilo Gargiulo</t>
  </si>
  <si>
    <t>Brian Bedell</t>
  </si>
  <si>
    <t>Edison Yu</t>
  </si>
  <si>
    <t>Bryan Bergin</t>
  </si>
  <si>
    <t>John McNulty</t>
  </si>
  <si>
    <t>Tami Zakaria</t>
  </si>
  <si>
    <t>Chris Fang</t>
  </si>
  <si>
    <t>David Koning</t>
  </si>
  <si>
    <t>Floris Van Dijkum</t>
  </si>
  <si>
    <t>Jonathan Atkin</t>
  </si>
  <si>
    <t>David Bellinger</t>
  </si>
  <si>
    <t>Rob Sanderson</t>
  </si>
  <si>
    <t>Colin Langan</t>
  </si>
  <si>
    <t>Emmanuel Rosner</t>
  </si>
  <si>
    <t>Jason Helfstein</t>
  </si>
  <si>
    <t>Mircea Dobre</t>
  </si>
  <si>
    <t>Michael Cherny</t>
  </si>
  <si>
    <t>Brian Harbour</t>
  </si>
  <si>
    <t>Gregory Badishkanian</t>
  </si>
  <si>
    <t>Michael Gaugler</t>
  </si>
  <si>
    <t>Vijay Kumar</t>
  </si>
  <si>
    <t>Luke Junk</t>
  </si>
  <si>
    <t>Vikram Malhotra</t>
  </si>
  <si>
    <t>Mark Hughes</t>
  </si>
  <si>
    <t>David Macgregor</t>
  </si>
  <si>
    <t>Auguste Richard</t>
  </si>
  <si>
    <t>William Raymond Katz</t>
  </si>
  <si>
    <t>Joanne Wuensch</t>
  </si>
  <si>
    <t>Tyler Reardon</t>
  </si>
  <si>
    <t>Austin Wurschmidt</t>
  </si>
  <si>
    <t>George Tong</t>
  </si>
  <si>
    <t>James Friedman</t>
  </si>
  <si>
    <t>Phillips Johnston</t>
  </si>
  <si>
    <t>Ketan Mamtora</t>
  </si>
  <si>
    <t>Andrew Scott</t>
  </si>
  <si>
    <t>Thomas White</t>
  </si>
  <si>
    <t>912797QH Govt</t>
  </si>
  <si>
    <t>912797QM Govt</t>
  </si>
  <si>
    <t>912797QE Govt</t>
  </si>
  <si>
    <t>912797RM Govt</t>
  </si>
  <si>
    <t>912797RH Govt</t>
  </si>
  <si>
    <t>Saree Boroditsky</t>
  </si>
  <si>
    <t>Konark Gupta</t>
  </si>
  <si>
    <t>Brad Hewitt</t>
  </si>
  <si>
    <t>Trevor Romeo</t>
  </si>
  <si>
    <t>John Kilichowski</t>
  </si>
  <si>
    <t>Jamie Perse</t>
  </si>
  <si>
    <t>Bradley Thomas</t>
  </si>
  <si>
    <t>Adrienne Yih</t>
  </si>
  <si>
    <t>Charles Cerankosky</t>
  </si>
  <si>
    <t>Michael Mayo</t>
  </si>
  <si>
    <t>John Heinbockel</t>
  </si>
  <si>
    <t>Jeffrey Sprague</t>
  </si>
  <si>
    <t>John Hecht</t>
  </si>
  <si>
    <t>Vik Chopra</t>
  </si>
  <si>
    <t>Krish Sankar</t>
  </si>
  <si>
    <t>Nikhil Devnani</t>
  </si>
  <si>
    <t>Andrew Freedman</t>
  </si>
  <si>
    <t>Michael Elias</t>
  </si>
  <si>
    <t>Paul Kearney</t>
  </si>
  <si>
    <t>Brian Ossenbeck</t>
  </si>
  <si>
    <t>Alan Spence</t>
  </si>
  <si>
    <t>Meredith Jensen</t>
  </si>
  <si>
    <t>Tommy Wong</t>
  </si>
  <si>
    <t>John Blackledge</t>
  </si>
  <si>
    <t>Aaron Hecht</t>
  </si>
  <si>
    <t>Kevin McCarthy</t>
  </si>
  <si>
    <t>Mark Weintraub</t>
  </si>
  <si>
    <t>Nicholas Lieb</t>
  </si>
  <si>
    <t>Benjamin Reitzes</t>
  </si>
  <si>
    <t>Anthony Paolone</t>
  </si>
  <si>
    <t>Jeffrey Wlodarczak</t>
  </si>
  <si>
    <t>R Scot Ciccarelli</t>
  </si>
  <si>
    <t>Naved Khan</t>
  </si>
  <si>
    <t>Omotayo Okusanya</t>
  </si>
  <si>
    <t>John Colantuoni</t>
  </si>
  <si>
    <t>Eric Gonzalez</t>
  </si>
  <si>
    <t>Sitikantha Panigrahi</t>
  </si>
  <si>
    <t>Jim Duffy</t>
  </si>
  <si>
    <t>Stephen Sheldon</t>
  </si>
  <si>
    <t>Sanjay Sakhrani</t>
  </si>
  <si>
    <t>Joel Jackson</t>
  </si>
  <si>
    <t>Samik Chatterjee</t>
  </si>
  <si>
    <t>Peter Heckmann</t>
  </si>
  <si>
    <t>William Stein</t>
  </si>
  <si>
    <t>Harshit Gupta</t>
  </si>
  <si>
    <t>Michael Genovese</t>
  </si>
  <si>
    <t>Jason Celino</t>
  </si>
  <si>
    <t>James Hollins</t>
  </si>
  <si>
    <t>Edison Lee</t>
  </si>
  <si>
    <t>912797PP Govt</t>
  </si>
  <si>
    <t>912797RF Govt</t>
  </si>
  <si>
    <t>91282CNM Govt</t>
  </si>
  <si>
    <t>George Choi</t>
  </si>
  <si>
    <t>Elizabeth Anderson</t>
  </si>
  <si>
    <t>Noah Kaye</t>
  </si>
  <si>
    <t>Andrew Charles</t>
  </si>
  <si>
    <t>Alexia Howard</t>
  </si>
  <si>
    <t>Patrick Davitt</t>
  </si>
  <si>
    <t>Louie DiPalma</t>
  </si>
  <si>
    <t>Christopher Lafemina</t>
  </si>
  <si>
    <t>Frederick Wise</t>
  </si>
  <si>
    <t>Matthew Bryson</t>
  </si>
  <si>
    <t>David Manthey</t>
  </si>
  <si>
    <t>Naing Nay Soe</t>
  </si>
  <si>
    <t>Michael Dudas</t>
  </si>
  <si>
    <t>Caitlin Burrows</t>
  </si>
  <si>
    <t>Brett Linzey</t>
  </si>
  <si>
    <t>Christopher Pasquale</t>
  </si>
  <si>
    <t>Bryan Kraft</t>
  </si>
  <si>
    <t>Saket Kalia</t>
  </si>
  <si>
    <t>Brad Reback</t>
  </si>
  <si>
    <t>Cristina Fernandez</t>
  </si>
  <si>
    <t>Sheila Kahyaoglu</t>
  </si>
  <si>
    <t>Massimo Bonisoli</t>
  </si>
  <si>
    <t>Laurent Favre</t>
  </si>
  <si>
    <t>Sarah James</t>
  </si>
  <si>
    <t>John Roberts</t>
  </si>
  <si>
    <t>Trevor Young</t>
  </si>
  <si>
    <t>Evan Seigerman</t>
  </si>
  <si>
    <t>Jonathan Dorsheimer</t>
  </si>
  <si>
    <t>Surinder Thind</t>
  </si>
  <si>
    <t>Anindya Das</t>
  </si>
  <si>
    <t>Harold Goetsch</t>
  </si>
  <si>
    <t>Susan Anderson</t>
  </si>
  <si>
    <t>Chris Pitcher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</si>
</sst>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BQL|11338419590196502528</stp>
        <tr r="AT540" s="3"/>
      </tp>
      <tp t="s">
        <v>#N/A N/A</v>
        <stp/>
        <stp>BQL|13148872465562229069</stp>
        <tr r="AT129" s="3"/>
      </tp>
      <tp t="s">
        <v>#N/A N/A</v>
        <stp/>
        <stp>BQL|14471043988783984065</stp>
        <tr r="AT513" s="3"/>
      </tp>
      <tp t="s">
        <v>#N/A N/A</v>
        <stp/>
        <stp>BQL|12323636925370795948</stp>
        <tr r="AT230" s="3"/>
      </tp>
      <tp t="s">
        <v>#N/A N/A</v>
        <stp/>
        <stp>BQL|11376068422999784518</stp>
        <tr r="AT459" s="3"/>
      </tp>
      <tp t="s">
        <v>#N/A N/A</v>
        <stp/>
        <stp>BQL|16887194286211329140</stp>
        <tr r="AT223" s="3"/>
      </tp>
      <tp t="s">
        <v>#N/A N/A</v>
        <stp/>
        <stp>BQL|10178993189548518643</stp>
        <tr r="AT224" s="3"/>
      </tp>
      <tp t="s">
        <v>#N/A N/A</v>
        <stp/>
        <stp>BQL|13143282093736896103</stp>
        <tr r="AT461" s="3"/>
      </tp>
      <tp t="s">
        <v>#N/A N/A</v>
        <stp/>
        <stp>BQL|17376862330235596622</stp>
        <tr r="AT161" s="3"/>
      </tp>
      <tp t="s">
        <v>#N/A N/A</v>
        <stp/>
        <stp>BQL|16712550532726643943</stp>
        <tr r="AT263" s="3"/>
      </tp>
      <tp t="s">
        <v>#N/A N/A</v>
        <stp/>
        <stp>BQL|12585431021159762228</stp>
        <tr r="AT324" s="3"/>
      </tp>
      <tp t="s">
        <v>#N/A N/A</v>
        <stp/>
        <stp>BQL|17997810616497432668</stp>
        <tr r="AT121" s="3"/>
      </tp>
      <tp t="s">
        <v>#N/A N/A</v>
        <stp/>
        <stp>BQL|15016756079703282916</stp>
        <tr r="AT189" s="3"/>
      </tp>
      <tp t="s">
        <v>#N/A N/A</v>
        <stp/>
        <stp>BQL|16175352799370549313</stp>
        <tr r="AT214" s="3"/>
      </tp>
      <tp t="s">
        <v>#N/A N/A</v>
        <stp/>
        <stp>BQL|10851195141542003889</stp>
        <tr r="AT168" s="3"/>
      </tp>
      <tp t="s">
        <v>#N/A N/A</v>
        <stp/>
        <stp>BQL|12641016339506325856</stp>
        <tr r="AT486" s="3"/>
      </tp>
      <tp t="s">
        <v>#N/A N/A</v>
        <stp/>
        <stp>BQL|18125564776652810712</stp>
        <tr r="AT178" s="3"/>
      </tp>
      <tp t="s">
        <v>#N/A N/A</v>
        <stp/>
        <stp>BQL|16883700905889249772</stp>
        <tr r="AT583" s="3"/>
      </tp>
      <tp t="s">
        <v>#N/A N/A</v>
        <stp/>
        <stp>BQL|17319826569192482464</stp>
        <tr r="AT150" s="3"/>
      </tp>
      <tp t="s">
        <v>#N/A N/A</v>
        <stp/>
        <stp>BQL|10260852933964336132</stp>
        <tr r="AT374" s="3"/>
      </tp>
      <tp t="s">
        <v>#N/A N/A</v>
        <stp/>
        <stp>BQL|17714478169059640283</stp>
        <tr r="AT576" s="3"/>
      </tp>
      <tp t="s">
        <v>#N/A N/A</v>
        <stp/>
        <stp>BQL|16149851831264103730</stp>
        <tr r="AT505" s="3"/>
      </tp>
      <tp t="s">
        <v>#N/A N/A</v>
        <stp/>
        <stp>BQL|13646868206916980390</stp>
        <tr r="AT300" s="3"/>
      </tp>
      <tp t="s">
        <v>#N/A N/A</v>
        <stp/>
        <stp>BQL|13091775458346181984</stp>
        <tr r="AT471" s="3"/>
      </tp>
      <tp t="s">
        <v>#N/A N/A</v>
        <stp/>
        <stp>BQL|15421995222972806219</stp>
        <tr r="AT311" s="3"/>
      </tp>
      <tp t="s">
        <v>#N/A N/A</v>
        <stp/>
        <stp>BQL|17979997564077480110</stp>
        <tr r="AT234" s="3"/>
      </tp>
      <tp t="s">
        <v>#N/A N/A</v>
        <stp/>
        <stp>BQL|16658927362005751214</stp>
        <tr r="AT141" s="3"/>
      </tp>
      <tp t="s">
        <v>#N/A N/A</v>
        <stp/>
        <stp>BQL|12135060380234487039</stp>
        <tr r="AT518" s="3"/>
      </tp>
      <tp t="s">
        <v>#N/A N/A</v>
        <stp/>
        <stp>BQL|14694395385468803900</stp>
        <tr r="AT449" s="3"/>
      </tp>
      <tp t="s">
        <v>#N/A N/A</v>
        <stp/>
        <stp>BQL|13322223540608557364</stp>
        <tr r="AT273" s="3"/>
      </tp>
      <tp t="s">
        <v>#N/A N/A</v>
        <stp/>
        <stp>BQL|12726720088905024613</stp>
        <tr r="AT142" s="3"/>
      </tp>
      <tp t="s">
        <v>#N/A N/A</v>
        <stp/>
        <stp>BQL|12646321580360878700</stp>
        <tr r="AT523" s="3"/>
      </tp>
      <tp t="s">
        <v>#N/A N/A</v>
        <stp/>
        <stp>BQL|14947804247297282147</stp>
        <tr r="AT140" s="3"/>
      </tp>
      <tp t="s">
        <v>#N/A N/A</v>
        <stp/>
        <stp>BQL|16535285010409179246</stp>
        <tr r="AT549" s="3"/>
      </tp>
      <tp t="s">
        <v>#N/A N/A</v>
        <stp/>
        <stp>BQL|10539865807297881162</stp>
        <tr r="AT469" s="3"/>
      </tp>
      <tp t="s">
        <v>#N/A N/A</v>
        <stp/>
        <stp>BQL|13341418397032116106</stp>
        <tr r="AT322" s="3"/>
      </tp>
      <tp t="s">
        <v>#N/A N/A</v>
        <stp/>
        <stp>BQL|12428852135133436777</stp>
        <tr r="AT124" s="3"/>
      </tp>
      <tp t="s">
        <v>#N/A N/A</v>
        <stp/>
        <stp>BQL|18148733990169064245</stp>
        <tr r="AT366" s="3"/>
      </tp>
      <tp t="s">
        <v>#N/A N/A</v>
        <stp/>
        <stp>BQL|17881560515758054690</stp>
        <tr r="AT587" s="3"/>
      </tp>
      <tp t="s">
        <v>#N/A N/A</v>
        <stp/>
        <stp>BQL|10480954649521867121</stp>
        <tr r="AT474" s="3"/>
      </tp>
      <tp t="s">
        <v>#N/A N/A</v>
        <stp/>
        <stp>BQL|18250389625270881454</stp>
        <tr r="AT465" s="3"/>
      </tp>
      <tp t="s">
        <v>#N/A N/A</v>
        <stp/>
        <stp>BQL|13056430088931076366</stp>
        <tr r="AT416" s="3"/>
      </tp>
      <tp t="s">
        <v>#N/A N/A</v>
        <stp/>
        <stp>BQL|18425451511691910151</stp>
        <tr r="AT209" s="3"/>
      </tp>
      <tp t="s">
        <v>#N/A N/A</v>
        <stp/>
        <stp>BQL|13227124671141814964</stp>
        <tr r="AT372" s="3"/>
      </tp>
      <tp t="s">
        <v>#N/A N/A</v>
        <stp/>
        <stp>BQL|12182032347142919948</stp>
        <tr r="AT327" s="3"/>
      </tp>
      <tp t="s">
        <v>#N/A N/A</v>
        <stp/>
        <stp>BQL|10982603239058224094</stp>
        <tr r="AT479" s="3"/>
      </tp>
      <tp t="s">
        <v>#N/A N/A</v>
        <stp/>
        <stp>BDP|10068621316283915225|22</stp>
        <stp>PCE CONC Index</stp>
        <stp>RT_BN_SURVEY_NUMBER</stp>
        <tr r="E15" s="3"/>
      </tp>
      <tp t="s">
        <v>#N/A N/A</v>
        <stp/>
        <stp>BQL|18368372814773329551</stp>
        <tr r="AT257" s="3"/>
      </tp>
      <tp t="s">
        <v>#N/A N/A</v>
        <stp/>
        <stp>BQL|15314009843259222431</stp>
        <tr r="AT172" s="3"/>
      </tp>
      <tp t="s">
        <v>#N/A N/A</v>
        <stp/>
        <stp>BQL|15016463729499689687</stp>
        <tr r="AT310" s="3"/>
      </tp>
      <tp t="s">
        <v>#N/A N/A</v>
        <stp/>
        <stp>BQL|16335661169262844867</stp>
        <tr r="AT293" s="3"/>
      </tp>
      <tp t="s">
        <v>#N/A N/A</v>
        <stp/>
        <stp>BQL|15939822481040320942</stp>
        <tr r="AT286" s="3"/>
      </tp>
      <tp t="s">
        <v>#N/A N/A</v>
        <stp/>
        <stp>BQL|15562044408799638021</stp>
        <tr r="AT558" s="3"/>
      </tp>
      <tp t="s">
        <v>#N/A N/A</v>
        <stp/>
        <stp>BQL|15403866439497566531</stp>
        <tr r="AT334" s="3"/>
      </tp>
      <tp t="s">
        <v>#N/A N/A</v>
        <stp/>
        <stp>BQL|11273826843345691495</stp>
        <tr r="AT297" s="3"/>
      </tp>
      <tp t="s">
        <v>#N/A N/A</v>
        <stp/>
        <stp>BQL|14565934719821721146</stp>
        <tr r="AT432" s="3"/>
      </tp>
      <tp t="s">
        <v>#N/A N/A</v>
        <stp/>
        <stp>BQL|13859683869048460730</stp>
        <tr r="AT240" s="3"/>
      </tp>
      <tp t="s">
        <v>#N/A N/A</v>
        <stp/>
        <stp>BQL|14228509656400865854</stp>
        <tr r="AT338" s="3"/>
      </tp>
      <tp t="s">
        <v>#N/A N/A</v>
        <stp/>
        <stp>BQL|10503482361579610705</stp>
        <tr r="AT192" s="3"/>
      </tp>
      <tp t="s">
        <v>#N/A N/A</v>
        <stp/>
        <stp>BQL|17828716606122287982</stp>
        <tr r="AT333" s="3"/>
      </tp>
      <tp t="s">
        <v>#N/A N/A</v>
        <stp/>
        <stp>BQL|12699912007447292768</stp>
        <tr r="AT414" s="3"/>
      </tp>
      <tp t="s">
        <v>#N/A N/A</v>
        <stp/>
        <stp>BQL|14383380926806061896</stp>
        <tr r="AT541" s="3"/>
      </tp>
      <tp t="s">
        <v>#N/A N/A</v>
        <stp/>
        <stp>BQL|13065949223134434722</stp>
        <tr r="AT133" s="3"/>
      </tp>
      <tp t="s">
        <v>#N/A N/A</v>
        <stp/>
        <stp>BQL|14510873886098755721</stp>
        <tr r="AT415" s="3"/>
      </tp>
      <tp t="s">
        <v>#N/A N/A</v>
        <stp/>
        <stp>BQL|15569864961435660544</stp>
        <tr r="AT437" s="3"/>
      </tp>
      <tp t="s">
        <v>#N/A N/A</v>
        <stp/>
        <stp>BQL|15820290764242784815</stp>
        <tr r="AT176" s="3"/>
      </tp>
      <tp t="s">
        <v>#N/A N/A</v>
        <stp/>
        <stp>BQL|12699685767119754037</stp>
        <tr r="AT456" s="3"/>
      </tp>
      <tp t="s">
        <v>#N/A N/A</v>
        <stp/>
        <stp>BQL|13877658900289890789</stp>
        <tr r="AT392" s="3"/>
      </tp>
      <tp t="s">
        <v>#N/A N/A</v>
        <stp/>
        <stp>BQL|18273744116613914668</stp>
        <tr r="B25" s="3"/>
      </tp>
      <tp t="s">
        <v>#N/A N/A</v>
        <stp/>
        <stp>BQL|10218871422025110488</stp>
        <tr r="AT398" s="3"/>
      </tp>
      <tp t="s">
        <v>#N/A N/A</v>
        <stp/>
        <stp>BQL|13504850261481065780</stp>
        <tr r="AT174" s="3"/>
      </tp>
      <tp t="s">
        <v>#N/A N/A</v>
        <stp/>
        <stp>BQL|14674521297003902011</stp>
        <tr r="AT353" s="3"/>
      </tp>
      <tp t="s">
        <v>#N/A N/A</v>
        <stp/>
        <stp>BQL|13744045982774444503</stp>
        <tr r="AT132" s="3"/>
      </tp>
      <tp t="s">
        <v>#N/A N/A</v>
        <stp/>
        <stp>BQL|17855963548921598179</stp>
        <tr r="AT390" s="3"/>
      </tp>
      <tp t="s">
        <v>#N/A N/A</v>
        <stp/>
        <stp>BQL|14611875633967310265</stp>
        <tr r="AT171" s="3"/>
      </tp>
      <tp t="s">
        <v>#N/A N/A</v>
        <stp/>
        <stp>BQL|13168614095051791758</stp>
        <tr r="AT496" s="3"/>
      </tp>
      <tp t="s">
        <v>#N/A N/A</v>
        <stp/>
        <stp>BQL|15868870642953314082</stp>
        <tr r="AT409" s="3"/>
      </tp>
      <tp t="s">
        <v>#N/A N/A</v>
        <stp/>
        <stp>BQL|14081890172174265594</stp>
        <tr r="AT147" s="3"/>
      </tp>
      <tp t="s">
        <v>#N/A N/A</v>
        <stp/>
        <stp>BQL|17271175494613366618</stp>
        <tr r="AT385" s="3"/>
      </tp>
      <tp t="s">
        <v>#N/A N/A</v>
        <stp/>
        <stp>BQL|17584444668646944937</stp>
        <tr r="AT299" s="3"/>
      </tp>
      <tp t="s">
        <v>#N/A N/A</v>
        <stp/>
        <stp>BQL|13084680392062772430</stp>
        <tr r="AT510" s="3"/>
      </tp>
      <tp t="s">
        <v>#N/A N/A</v>
        <stp/>
        <stp>BQL|12580540228759830680</stp>
        <tr r="AT160" s="3"/>
      </tp>
      <tp t="s">
        <v>#N/A N/A</v>
        <stp/>
        <stp>BQL|17891522657338642512</stp>
        <tr r="AT534" s="3"/>
      </tp>
      <tp t="s">
        <v>#N/A N/A</v>
        <stp/>
        <stp>BQL|14611507614632801807</stp>
        <tr r="AT369" s="3"/>
      </tp>
    </main>
    <main first="bofaddin.rtdserver">
      <tp t="s">
        <v>#N/A N/A</v>
        <stp/>
        <stp>BQL|17134844917610738745</stp>
        <tr r="AT395" s="3"/>
      </tp>
      <tp t="s">
        <v>#N/A N/A</v>
        <stp/>
        <stp>BQL|17195667083302175251</stp>
        <tr r="AT568" s="3"/>
      </tp>
      <tp t="s">
        <v>#N/A N/A</v>
        <stp/>
        <stp>BQL|17551371696893519729</stp>
        <tr r="AT446" s="3"/>
      </tp>
      <tp t="s">
        <v>#N/A N/A</v>
        <stp/>
        <stp>BQL|17142407898166808538</stp>
        <tr r="AT427" s="3"/>
      </tp>
      <tp t="s">
        <v>#N/A N/A</v>
        <stp/>
        <stp>BQL|17378797943689585418</stp>
        <tr r="AT394" s="3"/>
      </tp>
      <tp t="s">
        <v>#N/A N/A</v>
        <stp/>
        <stp>BQL|16546155497134282391</stp>
        <tr r="AT502" s="3"/>
      </tp>
      <tp t="s">
        <v>#N/A N/A</v>
        <stp/>
        <stp>BQL|15082077380701820536</stp>
        <tr r="AT485" s="3"/>
      </tp>
      <tp t="s">
        <v>#N/A N/A</v>
        <stp/>
        <stp>BQL|15442458778259724629</stp>
        <tr r="AT339" s="3"/>
      </tp>
      <tp t="s">
        <v>#N/A N/A</v>
        <stp/>
        <stp>BQL|17818860841140443246</stp>
        <tr r="AT436" s="3"/>
      </tp>
      <tp t="s">
        <v>#N/A N/A</v>
        <stp/>
        <stp>BQL|15886824397098413576</stp>
        <tr r="AT169" s="3"/>
      </tp>
      <tp t="s">
        <v>#N/A N/A</v>
        <stp/>
        <stp>BQL|12008604805315260893</stp>
        <tr r="AT539" s="3"/>
      </tp>
      <tp t="s">
        <v>#N/A N/A</v>
        <stp/>
        <stp>BQL|16430410575434875804</stp>
        <tr r="AT210" s="3"/>
      </tp>
      <tp t="s">
        <v>#N/A N/A</v>
        <stp/>
        <stp>BQL|15288427708241427967</stp>
        <tr r="AT478" s="3"/>
      </tp>
      <tp t="s">
        <v>#N/A N/A</v>
        <stp/>
        <stp>BQL|11330754253232039944</stp>
        <tr r="AT378" s="3"/>
      </tp>
      <tp t="s">
        <v>#N/A N/A</v>
        <stp/>
        <stp>BQL|10393359821939766007</stp>
        <tr r="AT119" s="3"/>
      </tp>
      <tp t="s">
        <v>#N/A N/A</v>
        <stp/>
        <stp>BQL|16936277948919800101</stp>
        <tr r="AT220" s="3"/>
      </tp>
      <tp t="s">
        <v>#N/A N/A</v>
        <stp/>
        <stp>BQL|17174452011801423444</stp>
        <tr r="AT441" s="3"/>
      </tp>
      <tp t="s">
        <v>#N/A N/A</v>
        <stp/>
        <stp>BQL|14466768941494158476</stp>
        <tr r="AT451" s="3"/>
      </tp>
      <tp t="s">
        <v>#N/A N/A</v>
        <stp/>
        <stp>BQL|13039942283106319319</stp>
        <tr r="AT201" s="3"/>
      </tp>
      <tp t="s">
        <v>#N/A N/A</v>
        <stp/>
        <stp>BQL|12984223014177318198</stp>
        <tr r="AT420" s="3"/>
      </tp>
      <tp t="s">
        <v>#N/A N/A</v>
        <stp/>
        <stp>BQL|12472650231053411329</stp>
        <tr r="AT360" s="3"/>
      </tp>
      <tp t="s">
        <v>#N/A N/A</v>
        <stp/>
        <stp>BQL|13619745618080504291</stp>
        <tr r="AT383" s="3"/>
      </tp>
      <tp t="s">
        <v>#N/A N/A</v>
        <stp/>
        <stp>BQL|16635349864732726605</stp>
        <tr r="AT108" s="3"/>
      </tp>
      <tp t="s">
        <v>#N/A N/A</v>
        <stp/>
        <stp>BQL|10936748257586000397</stp>
        <tr r="AT498" s="3"/>
      </tp>
      <tp t="s">
        <v>#N/A N/A</v>
        <stp/>
        <stp>BQL|14345625411740211416</stp>
        <tr r="AT494" s="3"/>
      </tp>
      <tp t="s">
        <v>#N/A N/A</v>
        <stp/>
        <stp>BQL|10540641001625692440</stp>
        <tr r="AT287" s="3"/>
      </tp>
      <tp t="s">
        <v>#N/A N/A</v>
        <stp/>
        <stp>BQL|14892756236671313610</stp>
        <tr r="AT343" s="3"/>
      </tp>
      <tp t="s">
        <v>#N/A N/A</v>
        <stp/>
        <stp>BQL|11994666548592983671</stp>
        <tr r="AT247" s="3"/>
      </tp>
      <tp t="s">
        <v>#N/A N/A</v>
        <stp/>
        <stp>BQL|12740509022357518585</stp>
        <tr r="AT104" s="3"/>
      </tp>
      <tp t="s">
        <v>#N/A N/A</v>
        <stp/>
        <stp>BQL|13853557803185171470</stp>
        <tr r="AT323" s="3"/>
      </tp>
      <tp t="s">
        <v>#N/A N/A</v>
        <stp/>
        <stp>BQL|16570198526462955080</stp>
        <tr r="AT438" s="3"/>
      </tp>
      <tp t="s">
        <v>#N/A N/A</v>
        <stp/>
        <stp>BQL|16565704965501238194</stp>
        <tr r="AT562" s="3"/>
      </tp>
      <tp t="s">
        <v>#N/A N/A</v>
        <stp/>
        <stp>BQL|15924743507236500357</stp>
        <tr r="AT377" s="3"/>
      </tp>
      <tp t="s">
        <v>#N/A N/A</v>
        <stp/>
        <stp>BQL|18050796748709113450</stp>
        <tr r="AT573" s="3"/>
      </tp>
      <tp t="s">
        <v>#N/A N/A</v>
        <stp/>
        <stp>BQL|16130182973726448093</stp>
        <tr r="AT512" s="3"/>
      </tp>
      <tp t="s">
        <v>#N/A N/A</v>
        <stp/>
        <stp>BQL|12550027037324667305</stp>
        <tr r="AT243" s="3"/>
      </tp>
      <tp t="s">
        <v>#N/A N/A</v>
        <stp/>
        <stp>BQL|11961379236775112282</stp>
        <tr r="AT260" s="3"/>
      </tp>
      <tp t="s">
        <v>#N/A N/A</v>
        <stp/>
        <stp>BQL|16014356138398507883</stp>
        <tr r="AT264" s="3"/>
      </tp>
      <tp t="s">
        <v>#N/A N/A</v>
        <stp/>
        <stp>BQL|18075596485940815363</stp>
        <tr r="AT244" s="3"/>
      </tp>
      <tp t="s">
        <v>#N/A N/A</v>
        <stp/>
        <stp>BQL|12876014654102044306</stp>
        <tr r="AT157" s="3"/>
      </tp>
      <tp t="s">
        <v>#N/A N/A</v>
        <stp/>
        <stp>BQL|16495978659019036576</stp>
        <tr r="AT602" s="3"/>
      </tp>
      <tp t="s">
        <v>#N/A N/A</v>
        <stp/>
        <stp>BQL|15822685644105701489</stp>
        <tr r="AT491" s="3"/>
      </tp>
      <tp t="s">
        <v>#N/A N/A</v>
        <stp/>
        <stp>BQL|17806493788667480982</stp>
        <tr r="AT578" s="3"/>
      </tp>
      <tp t="s">
        <v>#N/A N/A</v>
        <stp/>
        <stp>BQL|12157237720896348154</stp>
        <tr r="AT136" s="3"/>
      </tp>
      <tp t="s">
        <v>#N/A N/A</v>
        <stp/>
        <stp>BQL|11121460447124439005</stp>
        <tr r="AT139" s="3"/>
      </tp>
      <tp t="s">
        <v>#N/A N/A</v>
        <stp/>
        <stp>BQL|15834246437114932557</stp>
        <tr r="AT274" s="3"/>
      </tp>
      <tp t="s">
        <v>#N/A N/A</v>
        <stp/>
        <stp>BQL|13766664439260072388</stp>
        <tr r="AT537" s="3"/>
      </tp>
      <tp t="s">
        <v>#N/A N/A</v>
        <stp/>
        <stp>BQL|14578150353331321429</stp>
        <tr r="AT165" s="3"/>
      </tp>
      <tp t="s">
        <v>#N/A N/A</v>
        <stp/>
        <stp>BQL|16008183774320383536</stp>
        <tr r="AT417" s="3"/>
      </tp>
      <tp t="s">
        <v>#N/A N/A</v>
        <stp/>
        <stp>BQL|15364183978264740285</stp>
        <tr r="AT424" s="3"/>
      </tp>
      <tp t="s">
        <v>#N/A N/A</v>
        <stp/>
        <stp>BQL|13282235285414894839</stp>
        <tr r="AT526" s="3"/>
      </tp>
      <tp t="s">
        <v>#N/A N/A</v>
        <stp/>
        <stp>BQL|10512341968566005673</stp>
        <tr r="AT450" s="3"/>
      </tp>
      <tp t="s">
        <v>#N/A N/A</v>
        <stp/>
        <stp>BQL|16095593733365345011</stp>
        <tr r="AT389" s="3"/>
      </tp>
      <tp t="s">
        <v>#N/A N/A</v>
        <stp/>
        <stp>BQL|13814319314305586132</stp>
        <tr r="AT399" s="3"/>
      </tp>
      <tp t="s">
        <v>#N/A N/A</v>
        <stp/>
        <stp>BQL|15982455947977676772</stp>
        <tr r="AT316" s="3"/>
      </tp>
      <tp t="s">
        <v>#N/A N/A</v>
        <stp/>
        <stp>BQL|14120475065036288449</stp>
        <tr r="AT335" s="3"/>
      </tp>
      <tp t="s">
        <v>#N/A N/A</v>
        <stp/>
        <stp>BQL|17478896238660956886</stp>
        <tr r="AT387" s="3"/>
      </tp>
      <tp t="s">
        <v>#N/A N/A</v>
        <stp/>
        <stp>BQL|18090415477508698778</stp>
        <tr r="AT506" s="3"/>
      </tp>
      <tp t="s">
        <v>#N/A N/A</v>
        <stp/>
        <stp>BQL|13940083321726184367</stp>
        <tr r="AT556" s="3"/>
      </tp>
      <tp t="s">
        <v>#N/A N/A</v>
        <stp/>
        <stp>BQL|11732422431272340042</stp>
        <tr r="AT265" s="3"/>
      </tp>
      <tp t="s">
        <v>#N/A N/A</v>
        <stp/>
        <stp>BQL|14010479234335721263</stp>
        <tr r="AT283" s="3"/>
      </tp>
      <tp t="s">
        <v>#N/A N/A</v>
        <stp/>
        <stp>BQL|17492322358682590799</stp>
        <tr r="AT391" s="3"/>
      </tp>
      <tp t="s">
        <v>#N/A N/A</v>
        <stp/>
        <stp>BQL|15183059895029118122</stp>
        <tr r="AT202" s="3"/>
      </tp>
      <tp t="s">
        <v>#N/A N/A</v>
        <stp/>
        <stp>BQL|10750178838935608339</stp>
        <tr r="AT376" s="3"/>
      </tp>
      <tp t="s">
        <v>#N/A N/A</v>
        <stp/>
        <stp>BQL|17944861467989587415</stp>
        <tr r="AT268" s="3"/>
      </tp>
      <tp t="s">
        <v>#N/A N/A</v>
        <stp/>
        <stp>BQL|17975416379698833850</stp>
        <tr r="AT545" s="3"/>
      </tp>
      <tp t="s">
        <v>#N/A N/A</v>
        <stp/>
        <stp>BQL|11148009043761502086</stp>
        <tr r="AT370" s="3"/>
      </tp>
      <tp t="s">
        <v>#N/A N/A</v>
        <stp/>
        <stp>BQL|18081490694067486627</stp>
        <tr r="AT570" s="3"/>
      </tp>
      <tp t="s">
        <v>#N/A N/A</v>
        <stp/>
        <stp>BQL|11668220260106737797</stp>
        <tr r="AT213" s="3"/>
      </tp>
      <tp t="s">
        <v>#N/A N/A</v>
        <stp/>
        <stp>BQL|11890036533800102636</stp>
        <tr r="AT354" s="3"/>
      </tp>
      <tp t="s">
        <v>#N/A N/A</v>
        <stp/>
        <stp>BQL|11058427818367475741</stp>
        <tr r="AT557" s="3"/>
      </tp>
      <tp t="s">
        <v>#N/A N/A</v>
        <stp/>
        <stp>BQL|14073146068701077191</stp>
        <tr r="AT561" s="3"/>
      </tp>
      <tp t="s">
        <v>#N/A N/A</v>
        <stp/>
        <stp>BQL|14254102300735718326</stp>
        <tr r="AT181" s="3"/>
      </tp>
      <tp t="s">
        <v>#N/A N/A</v>
        <stp/>
        <stp>BQL|18304425048239724292</stp>
        <tr r="AT216" s="3"/>
      </tp>
      <tp t="s">
        <v>#N/A N/A</v>
        <stp/>
        <stp>BQL|17774258871895331464</stp>
        <tr r="AT120" s="3"/>
      </tp>
      <tp t="s">
        <v>#N/A N/A</v>
        <stp/>
        <stp>BQL|10973290810325519567</stp>
        <tr r="AT447" s="3"/>
      </tp>
      <tp t="s">
        <v>#N/A N/A</v>
        <stp/>
        <stp>BQL|11261067031324600518</stp>
        <tr r="AT305" s="3"/>
      </tp>
      <tp t="s">
        <v>#N/A N/A</v>
        <stp/>
        <stp>BQL|12517300960793388743</stp>
        <tr r="AT522" s="3"/>
      </tp>
      <tp t="s">
        <v>#N/A N/A</v>
        <stp/>
        <stp>BQL|17106210881338634655</stp>
        <tr r="AT151" s="3"/>
      </tp>
      <tp t="s">
        <v>#N/A N/A</v>
        <stp/>
        <stp>BQL|15974265453229050802</stp>
        <tr r="AT499" s="3"/>
      </tp>
      <tp t="s">
        <v>#N/A N/A</v>
        <stp/>
        <stp>BQL|11003659663226945416</stp>
        <tr r="AT256" s="3"/>
      </tp>
      <tp t="s">
        <v>#N/A N/A</v>
        <stp/>
        <stp>BQL|17935984920836827909</stp>
        <tr r="AT272" s="3"/>
      </tp>
      <tp t="s">
        <v>#N/A N/A</v>
        <stp/>
        <stp>BQL|18222120976495879862</stp>
        <tr r="AT547" s="3"/>
      </tp>
      <tp t="s">
        <v>#N/A N/A</v>
        <stp/>
        <stp>BQL|10690557279823098204</stp>
        <tr r="AT259" s="3"/>
      </tp>
      <tp t="s">
        <v>#N/A N/A</v>
        <stp/>
        <stp>BQL|16858385679753832346</stp>
        <tr r="AT336" s="3"/>
      </tp>
      <tp t="s">
        <v>#N/A N/A</v>
        <stp/>
        <stp>BQL|16615493328906203409</stp>
        <tr r="AT363" s="3"/>
      </tp>
      <tp t="s">
        <v>#N/A N/A</v>
        <stp/>
        <stp>BQL|12651455794038657557</stp>
        <tr r="AT188" s="3"/>
      </tp>
      <tp t="s">
        <v>#N/A N/A</v>
        <stp/>
        <stp>BQL|15754785724967816549</stp>
        <tr r="AT403" s="3"/>
      </tp>
      <tp t="s">
        <v>#N/A N/A</v>
        <stp/>
        <stp>BQL|10640819076688660513</stp>
        <tr r="AT182" s="3"/>
      </tp>
      <tp t="s">
        <v>#N/A N/A</v>
        <stp/>
        <stp>BQL|10645608448111103198</stp>
        <tr r="AT203" s="3"/>
      </tp>
      <tp t="s">
        <v>#N/A N/A</v>
        <stp/>
        <stp>BQL|17459119630767527016</stp>
        <tr r="AT194" s="3"/>
      </tp>
      <tp t="s">
        <v>#N/A N/A</v>
        <stp/>
        <stp>BQL|14822595302742711151</stp>
        <tr r="AT597" s="3"/>
      </tp>
      <tp t="s">
        <v>#N/A N/A</v>
        <stp/>
        <stp>BQL|16798307283418585712</stp>
        <tr r="AT531" s="3"/>
      </tp>
      <tp t="s">
        <v>#N/A N/A</v>
        <stp/>
        <stp>BQL|10388937802462233924</stp>
        <tr r="AT380" s="3"/>
      </tp>
      <tp t="s">
        <v>#N/A N/A</v>
        <stp/>
        <stp>BQL|12316920484660102192</stp>
        <tr r="AT239" s="3"/>
      </tp>
      <tp t="s">
        <v>#N/A N/A</v>
        <stp/>
        <stp>BQL|14084545630917903737</stp>
        <tr r="AT308" s="3"/>
      </tp>
      <tp t="s">
        <v>#N/A N/A</v>
        <stp/>
        <stp>BQL|15075473464247986213</stp>
        <tr r="AT453" s="3"/>
      </tp>
      <tp t="s">
        <v>#N/A N/A</v>
        <stp/>
        <stp>BQL|11904791115801637487</stp>
        <tr r="AT232" s="3"/>
      </tp>
      <tp t="s">
        <v>#N/A N/A</v>
        <stp/>
        <stp>BQL|14880345948490917164</stp>
        <tr r="AT460" s="3"/>
      </tp>
    </main>
    <main first="bofaddin.rtdserver">
      <tp t="s">
        <v>#N/A N/A</v>
        <stp/>
        <stp>BQL|15088523120856252553</stp>
        <tr r="AT482" s="3"/>
      </tp>
      <tp t="s">
        <v>#N/A N/A</v>
        <stp/>
        <stp>BQL|10096900165398251604</stp>
        <tr r="AT131" s="3"/>
      </tp>
      <tp t="s">
        <v>#N/A N/A</v>
        <stp/>
        <stp>BQL|16757583728043262324</stp>
        <tr r="AT559" s="3"/>
      </tp>
      <tp t="s">
        <v>#N/A N/A</v>
        <stp/>
        <stp>BQL|13870030499383799836</stp>
        <tr r="AT472" s="3"/>
      </tp>
      <tp t="s">
        <v>#N/A N/A</v>
        <stp/>
        <stp>BQL|12703957192231796217</stp>
        <tr r="AT468" s="3"/>
      </tp>
      <tp t="s">
        <v>#N/A N/A</v>
        <stp/>
        <stp>BQL|14718124013093196610</stp>
        <tr r="AT368" s="3"/>
      </tp>
      <tp t="s">
        <v>#N/A N/A</v>
        <stp/>
        <stp>BQL|10020057238317838532</stp>
        <tr r="AT525" s="3"/>
      </tp>
      <tp t="s">
        <v>#N/A N/A</v>
        <stp/>
        <stp>BQL|12424502195648784709</stp>
        <tr r="AT590" s="3"/>
      </tp>
      <tp t="s">
        <v>#N/A N/A</v>
        <stp/>
        <stp>BQL|11906968785919202889</stp>
        <tr r="AT516" s="3"/>
      </tp>
      <tp t="s">
        <v>#N/A N/A</v>
        <stp/>
        <stp>BQL|11348762917222469453</stp>
        <tr r="AT550" s="3"/>
      </tp>
      <tp t="s">
        <v>#N/A N/A</v>
        <stp/>
        <stp>BQL|17973414374173671688</stp>
        <tr r="AT365" s="3"/>
      </tp>
      <tp t="s">
        <v>#N/A N/A</v>
        <stp/>
        <stp>BQL|13244146048293305413</stp>
        <tr r="AT229" s="3"/>
      </tp>
      <tp t="s">
        <v>#N/A N/A</v>
        <stp/>
        <stp>BQL|18437337088866007413</stp>
        <tr r="AT158" s="3"/>
      </tp>
      <tp t="s">
        <v>#N/A N/A</v>
        <stp/>
        <stp>BQL|15626585730774603619</stp>
        <tr r="AT205" s="3"/>
      </tp>
      <tp t="s">
        <v>#N/A N/A</v>
        <stp/>
        <stp>BQL|16647278004137567297</stp>
        <tr r="AT521" s="3"/>
      </tp>
      <tp t="s">
        <v>#N/A N/A</v>
        <stp/>
        <stp>BQL|11355822679688740767</stp>
        <tr r="AT535" s="3"/>
      </tp>
      <tp t="s">
        <v>#N/A N/A</v>
        <stp/>
        <stp>BQL|18363717091032246583</stp>
        <tr r="AT514" s="3"/>
      </tp>
      <tp t="s">
        <v>#N/A N/A</v>
        <stp/>
        <stp>BQL|11734577551502099293</stp>
        <tr r="AT434" s="3"/>
      </tp>
      <tp t="s">
        <v>#N/A N/A</v>
        <stp/>
        <stp>BQL|10239484632900272620</stp>
        <tr r="AT298" s="3"/>
      </tp>
      <tp t="s">
        <v>#N/A N/A</v>
        <stp/>
        <stp>BQL|17800328856509938810</stp>
        <tr r="AT574" s="3"/>
      </tp>
      <tp t="s">
        <v>#N/A N/A</v>
        <stp/>
        <stp>BQL|18028324460868756518</stp>
        <tr r="AT500" s="3"/>
      </tp>
      <tp t="s">
        <v>#N/A N/A</v>
        <stp/>
        <stp>BQL|12847652937546977175</stp>
        <tr r="AT552" s="3"/>
      </tp>
      <tp t="s">
        <v>#N/A N/A</v>
        <stp/>
        <stp>BQL|17213381759958401970</stp>
        <tr r="AT452" s="3"/>
      </tp>
      <tp t="s">
        <v>#N/A N/A</v>
        <stp/>
        <stp>BQL|14479105534917738142</stp>
        <tr r="AT233" s="3"/>
      </tp>
      <tp t="s">
        <v>#N/A N/A</v>
        <stp/>
        <stp>BQL|16576639122122444032</stp>
        <tr r="AT470" s="3"/>
      </tp>
      <tp t="s">
        <v>#N/A N/A</v>
        <stp/>
        <stp>BQL|12103828262509260509</stp>
        <tr r="AT581" s="3"/>
      </tp>
      <tp t="s">
        <v>#N/A N/A</v>
        <stp/>
        <stp>BQL|18267729431548966474</stp>
        <tr r="AT242" s="3"/>
      </tp>
      <tp t="s">
        <v>#N/A N/A</v>
        <stp/>
        <stp>BQL|10344866140905860921</stp>
        <tr r="AT314" s="3"/>
      </tp>
      <tp t="s">
        <v>#N/A N/A</v>
        <stp/>
        <stp>BQL|17683234158995098520</stp>
        <tr r="AT329" s="3"/>
      </tp>
      <tp t="s">
        <v>#N/A N/A</v>
        <stp/>
        <stp>BQL|16243007617027851054</stp>
        <tr r="AT282" s="3"/>
      </tp>
      <tp t="s">
        <v>#N/A N/A</v>
        <stp/>
        <stp>BDS|14847975712384581220</stp>
        <tr r="AH286" s="3"/>
      </tp>
      <tp t="s">
        <v>#N/A N/A</v>
        <stp/>
        <stp>BDS|13694689083715265258</stp>
        <tr r="AH476" s="3"/>
      </tp>
      <tp t="s">
        <v>#N/A N/A</v>
        <stp/>
        <stp>BDS|17859119202255805991</stp>
        <tr r="L593" s="3"/>
      </tp>
      <tp t="e">
        <v>#N/A</v>
        <stp/>
        <stp>BDS|16952840422101131748</stp>
        <tr r="L435" s="3"/>
        <tr r="L435" s="3"/>
        <tr r="AH435" s="3"/>
        <tr r="AH435" s="3"/>
        <tr r="W435" s="3"/>
        <tr r="W435" s="3"/>
      </tp>
      <tp t="s">
        <v>#N/A N/A</v>
        <stp/>
        <stp>BDS|13890373986403447174</stp>
        <tr r="AH352" s="3"/>
      </tp>
      <tp t="e">
        <v>#N/A</v>
        <stp/>
        <stp>BDP|17701149879859613250</stp>
        <tr r="AS399" s="3"/>
      </tp>
      <tp t="s">
        <v>#N/A N/A</v>
        <stp/>
        <stp>BDS|17299129708624381804</stp>
        <tr r="L161" s="3"/>
      </tp>
      <tp t="s">
        <v>#N/A N/A</v>
        <stp/>
        <stp>BDS|13721879724680949360</stp>
        <tr r="L268" s="3"/>
      </tp>
      <tp t="s">
        <v>#N/A N/A</v>
        <stp/>
        <stp>BDS|10024292414730081966</stp>
        <tr r="W247" s="3"/>
      </tp>
      <tp t="e">
        <v>#N/A</v>
        <stp/>
        <stp>BDP|14915217526799186778</stp>
        <tr r="AS373" s="3"/>
      </tp>
      <tp t="e">
        <v>#N/A</v>
        <stp/>
        <stp>BDP|17525178341768885035</stp>
        <tr r="AR551" s="3"/>
      </tp>
      <tp t="s">
        <v>#N/A N/A</v>
        <stp/>
        <stp>BDS|16102105909175090806</stp>
        <tr r="W216" s="3"/>
      </tp>
      <tp t="e">
        <v>#N/A</v>
        <stp/>
        <stp>BDP|17449245141073827828</stp>
        <tr r="AR167" s="3"/>
      </tp>
      <tp t="s">
        <v>#N/A N/A</v>
        <stp/>
        <stp>BDS|10004209214489539095</stp>
        <tr r="W275" s="3"/>
      </tp>
      <tp t="e">
        <v>#N/A</v>
        <stp/>
        <stp>BDS|14032113182571918624</stp>
        <tr r="AH242" s="3"/>
        <tr r="AH242" s="3"/>
        <tr r="W242" s="3"/>
        <tr r="W242" s="3"/>
        <tr r="L242" s="3"/>
        <tr r="L242" s="3"/>
      </tp>
      <tp t="e">
        <v>#N/A</v>
        <stp/>
        <stp>BDP|12916004142158311431</stp>
        <tr r="AR577" s="3"/>
      </tp>
      <tp t="e">
        <v>#N/A</v>
        <stp/>
        <stp>BDP|11872854008957944465</stp>
        <tr r="B12" s="3"/>
      </tp>
      <tp t="e">
        <v>#N/A</v>
        <stp/>
        <stp>BDP|13777879326921495281</stp>
        <tr r="AS381" s="3"/>
      </tp>
      <tp t="s">
        <v>#N/A N/A</v>
        <stp/>
        <stp>BDS|17276280322485878895</stp>
        <tr r="AH120" s="3"/>
      </tp>
      <tp t="e">
        <v>#N/A</v>
        <stp/>
        <stp>BDS|17517982566921674335</stp>
        <tr r="AH174" s="3"/>
        <tr r="AH174" s="3"/>
        <tr r="L174" s="3"/>
        <tr r="L174" s="3"/>
        <tr r="W174" s="3"/>
        <tr r="W174" s="3"/>
      </tp>
      <tp t="e">
        <v>#N/A</v>
        <stp/>
        <stp>BDP|17910611971964355865</stp>
        <tr r="AR176" s="3"/>
      </tp>
      <tp t="e">
        <v>#N/A</v>
        <stp/>
        <stp>BDP|16695622760824806804</stp>
        <tr r="AR536" s="3"/>
      </tp>
      <tp t="s">
        <v>#N/A N/A</v>
        <stp/>
        <stp>BDS|10538157381135696688</stp>
        <tr r="AH396" s="3"/>
      </tp>
      <tp t="s">
        <v>#N/A N/A</v>
        <stp/>
        <stp>BDS|15513603773538009693</stp>
        <tr r="W361" s="3"/>
      </tp>
      <tp t="e">
        <v>#N/A</v>
        <stp/>
        <stp>BDP|16377604867999232590</stp>
        <tr r="AR102" s="3"/>
      </tp>
      <tp t="e">
        <v>#N/A</v>
        <stp/>
        <stp>BDP|14006497097957663475</stp>
        <tr r="AS123" s="3"/>
      </tp>
      <tp t="e">
        <v>#N/A</v>
        <stp/>
        <stp>BDP|10532563843613661894</stp>
        <tr r="AS541" s="3"/>
      </tp>
      <tp t="s">
        <v>#N/A N/A</v>
        <stp/>
        <stp>BDS|11823924042945427309</stp>
        <tr r="L560" s="3"/>
      </tp>
      <tp t="e">
        <v>#N/A</v>
        <stp/>
        <stp>BDP|16861469374757510812</stp>
        <tr r="AS397" s="3"/>
      </tp>
      <tp t="e">
        <v>#N/A</v>
        <stp/>
        <stp>BDS|18278274393968319182</stp>
        <tr r="AH568" s="3"/>
        <tr r="AH568" s="3"/>
        <tr r="L568" s="3"/>
        <tr r="L568" s="3"/>
        <tr r="W568" s="3"/>
        <tr r="W568" s="3"/>
      </tp>
      <tp t="e">
        <v>#N/A</v>
        <stp/>
        <stp>BDP|10186612900309764592</stp>
        <tr r="AR442" s="3"/>
      </tp>
      <tp t="s">
        <v>#N/A N/A</v>
        <stp/>
        <stp>BDS|16854892558890740139</stp>
        <tr r="L588" s="3"/>
      </tp>
      <tp t="s">
        <v>#N/A N/A</v>
        <stp/>
        <stp>BDS|16330230987717371160</stp>
        <tr r="W566" s="3"/>
      </tp>
      <tp t="s">
        <v>#N/A N/A</v>
        <stp/>
        <stp>BDS|15466920066219650942</stp>
        <tr r="AH346" s="3"/>
      </tp>
      <tp t="e">
        <v>#N/A</v>
        <stp/>
        <stp>BDS|15346612191336317622</stp>
        <tr r="W434" s="3"/>
        <tr r="W434" s="3"/>
        <tr r="L434" s="3"/>
        <tr r="L434" s="3"/>
        <tr r="AH434" s="3"/>
        <tr r="AH434" s="3"/>
      </tp>
      <tp t="e">
        <v>#N/A</v>
        <stp/>
        <stp>BDP|17289497108550407977</stp>
        <tr r="AR117" s="3"/>
      </tp>
      <tp t="e">
        <v>#N/A</v>
        <stp/>
        <stp>BDS|17924217319266270801</stp>
        <tr r="L285" s="3"/>
        <tr r="L285" s="3"/>
        <tr r="W285" s="3"/>
        <tr r="W285" s="3"/>
        <tr r="AH285" s="3"/>
        <tr r="AH285" s="3"/>
      </tp>
      <tp t="s">
        <v>#N/A N/A</v>
        <stp/>
        <stp>BDS|11617671892982470649</stp>
        <tr r="W593" s="3"/>
      </tp>
      <tp t="e">
        <v>#N/A</v>
        <stp/>
        <stp>BDP|16574204955292764971</stp>
        <tr r="AS536" s="3"/>
      </tp>
      <tp t="e">
        <v>#N/A</v>
        <stp/>
        <stp>BDS|13327547761578615234</stp>
        <tr r="AH575" s="3"/>
        <tr r="AH575" s="3"/>
        <tr r="W575" s="3"/>
        <tr r="W575" s="3"/>
        <tr r="L575" s="3"/>
        <tr r="L575" s="3"/>
      </tp>
      <tp t="s">
        <v>#N/A N/A</v>
        <stp/>
        <stp>BDS|14148748780012406312</stp>
        <tr r="L146" s="3"/>
      </tp>
      <tp t="e">
        <v>#N/A</v>
        <stp/>
        <stp>BDP|15923787499176207798</stp>
        <tr r="AS288" s="3"/>
      </tp>
      <tp t="e">
        <v>#N/A</v>
        <stp/>
        <stp>BDS|18071794446434956563</stp>
        <tr r="L390" s="3"/>
        <tr r="L390" s="3"/>
        <tr r="AH390" s="3"/>
        <tr r="AH390" s="3"/>
        <tr r="W390" s="3"/>
        <tr r="W390" s="3"/>
      </tp>
      <tp t="e">
        <v>#N/A</v>
        <stp/>
        <stp>BDP|13518831160725164241</stp>
        <tr r="AS267" s="3"/>
      </tp>
      <tp t="e">
        <v>#N/A</v>
        <stp/>
        <stp>BDP|11454930256317485068</stp>
        <tr r="AR492" s="3"/>
      </tp>
      <tp t="e">
        <v>#N/A</v>
        <stp/>
        <stp>BDP|12260032963588419649</stp>
        <tr r="G11" s="3"/>
      </tp>
      <tp t="s">
        <v>#N/A N/A</v>
        <stp/>
        <stp>BDS|13060465094185281115</stp>
        <tr r="L206" s="3"/>
      </tp>
      <tp t="e">
        <v>#N/A</v>
        <stp/>
        <stp>BDP|18355345717184465469</stp>
        <tr r="AR241" s="3"/>
      </tp>
      <tp t="s">
        <v>#N/A N/A</v>
        <stp/>
        <stp>BDS|13019003762526483971</stp>
        <tr r="L353" s="3"/>
      </tp>
      <tp t="e">
        <v>#N/A</v>
        <stp/>
        <stp>BDP|15546472270794750877</stp>
        <tr r="AR203" s="3"/>
      </tp>
      <tp t="s">
        <v>#N/A N/A</v>
        <stp/>
        <stp>BDS|16424546522348670329</stp>
        <tr r="W402" s="3"/>
      </tp>
      <tp t="e">
        <v>#N/A</v>
        <stp/>
        <stp>BDP|17717801416051591514</stp>
        <tr r="AS334" s="3"/>
      </tp>
      <tp t="e">
        <v>#N/A</v>
        <stp/>
        <stp>BDP|11457736132276899988</stp>
        <tr r="AR122" s="3"/>
      </tp>
      <tp t="e">
        <v>#N/A</v>
        <stp/>
        <stp>BDP|14258833211606552102</stp>
        <tr r="AR437" s="3"/>
      </tp>
      <tp t="s">
        <v>#N/A N/A</v>
        <stp/>
        <stp>BDS|15211225557600487843</stp>
        <tr r="W375" s="3"/>
      </tp>
      <tp t="s">
        <v>#N/A N/A</v>
        <stp/>
        <stp>BDS|10475442927388180416</stp>
        <tr r="AH193" s="3"/>
      </tp>
      <tp t="s">
        <v>#N/A N/A</v>
        <stp/>
        <stp>BDS|12147462181571843599</stp>
        <tr r="W554" s="3"/>
      </tp>
      <tp t="s">
        <v>#N/A N/A</v>
        <stp/>
        <stp>BDS|16105852690658280511</stp>
        <tr r="AH464" s="3"/>
      </tp>
      <tp t="e">
        <v>#N/A</v>
        <stp/>
        <stp>BDP|11895323113139420095</stp>
        <tr r="AR341" s="3"/>
      </tp>
      <tp t="e">
        <v>#N/A</v>
        <stp/>
        <stp>BDS|10463800957915036249</stp>
        <tr r="W565" s="3"/>
        <tr r="W565" s="3"/>
        <tr r="L565" s="3"/>
        <tr r="L565" s="3"/>
        <tr r="AH565" s="3"/>
        <tr r="AH565" s="3"/>
      </tp>
      <tp t="e">
        <v>#N/A</v>
        <stp/>
        <stp>BDP|13966915551482868754</stp>
        <tr r="AR398" s="3"/>
      </tp>
      <tp t="e">
        <v>#N/A</v>
        <stp/>
        <stp>BDS|17151902900375507130</stp>
        <tr r="L231" s="3"/>
        <tr r="L231" s="3"/>
        <tr r="AH231" s="3"/>
        <tr r="AH231" s="3"/>
        <tr r="W231" s="3"/>
        <tr r="W231" s="3"/>
      </tp>
      <tp t="s">
        <v>#N/A N/A</v>
        <stp/>
        <stp>BDS|15478977031721498425</stp>
        <tr r="AH555" s="3"/>
      </tp>
      <tp t="e">
        <v>#N/A</v>
        <stp/>
        <stp>BDP|13519879845677754272</stp>
        <tr r="AS221" s="3"/>
      </tp>
      <tp t="e">
        <v>#N/A</v>
        <stp/>
        <stp>BDS|12416775970168037077</stp>
        <tr r="L448" s="3"/>
        <tr r="L448" s="3"/>
        <tr r="AH448" s="3"/>
        <tr r="AH448" s="3"/>
        <tr r="W448" s="3"/>
        <tr r="W448" s="3"/>
      </tp>
      <tp t="e">
        <v>#N/A</v>
        <stp/>
        <stp>BDS|15020244627268327740</stp>
        <tr r="AH206" s="3"/>
        <tr r="AH206" s="3"/>
        <tr r="W206" s="3"/>
        <tr r="W206" s="3"/>
        <tr r="L206" s="3"/>
        <tr r="L206" s="3"/>
      </tp>
      <tp t="s">
        <v>#N/A N/A</v>
        <stp/>
        <stp>BDS|12686411287146658228</stp>
        <tr r="W163" s="3"/>
      </tp>
      <tp t="s">
        <v>#N/A N/A</v>
        <stp/>
        <stp>BDS|10698178173809633511</stp>
        <tr r="L380" s="3"/>
      </tp>
      <tp t="e">
        <v>#N/A</v>
        <stp/>
        <stp>BDP|16381840734693358460</stp>
        <tr r="AS587" s="3"/>
      </tp>
      <tp t="e">
        <v>#N/A</v>
        <stp/>
        <stp>BDP|12382736439634942864</stp>
        <tr r="AR324" s="3"/>
      </tp>
      <tp t="e">
        <v>#N/A</v>
        <stp/>
        <stp>BDP|17257629636998390033</stp>
        <tr r="AS179" s="3"/>
      </tp>
      <tp t="s">
        <v>#N/A N/A</v>
        <stp/>
        <stp>BDS|14648398590573316794</stp>
        <tr r="L476" s="3"/>
      </tp>
      <tp t="s">
        <v>#N/A N/A</v>
        <stp/>
        <stp>BDS|10076487961051880948</stp>
        <tr r="L147" s="3"/>
      </tp>
      <tp t="s">
        <v>#N/A N/A</v>
        <stp/>
        <stp>BDS|15173757979247915814</stp>
        <tr r="AH203" s="3"/>
      </tp>
      <tp t="s">
        <v>#N/A N/A</v>
        <stp/>
        <stp>BDS|12371837673101636605</stp>
        <tr r="AH157" s="3"/>
      </tp>
      <tp t="s">
        <v>#N/A N/A</v>
        <stp/>
        <stp>BDS|10430706110159497558</stp>
        <tr r="AH199" s="3"/>
      </tp>
      <tp t="s">
        <v>#N/A N/A</v>
        <stp/>
        <stp>BDH|11619839685072596949</stp>
        <tr r="B134" s="3"/>
      </tp>
      <tp t="s">
        <v>#N/A N/A</v>
        <stp/>
        <stp>BDH|14643830235823185609</stp>
        <tr r="F250" s="3"/>
      </tp>
      <tp t="s">
        <v>#N/A N/A</v>
        <stp/>
        <stp>BDH|18372322923414453778</stp>
        <tr r="B407" s="3"/>
      </tp>
      <tp t="s">
        <v>#N/A N/A</v>
        <stp/>
        <stp>BDH|17790044412688224425</stp>
        <tr r="C135" s="3"/>
      </tp>
      <tp t="s">
        <v>#N/A N/A</v>
        <stp/>
        <stp>BDH|16398963123116121172</stp>
        <tr r="B600" s="3"/>
      </tp>
      <tp t="s">
        <v>#N/A N/A</v>
        <stp/>
        <stp>BDH|13557522068943604997</stp>
        <tr r="F454" s="3"/>
      </tp>
      <tp t="s">
        <v>#N/A N/A</v>
        <stp/>
        <stp>BDH|17175332265910466835</stp>
        <tr r="B331" s="3"/>
      </tp>
      <tp t="s">
        <v>#N/A N/A</v>
        <stp/>
        <stp>BDH|11677693689926564335</stp>
        <tr r="G289" s="3"/>
      </tp>
      <tp t="s">
        <v>#N/A N/A</v>
        <stp/>
        <stp>BDH|13296851023293398071</stp>
        <tr r="B264" s="3"/>
      </tp>
      <tp t="s">
        <v>#N/A N/A</v>
        <stp/>
        <stp>BDH|11548949606962719007</stp>
        <tr r="D476" s="3"/>
      </tp>
      <tp t="s">
        <v>#N/A N/A</v>
        <stp/>
        <stp>BDH|11201755994206140323</stp>
        <tr r="F291" s="3"/>
      </tp>
      <tp t="s">
        <v>#N/A N/A</v>
        <stp/>
        <stp>BDH|15059699944529595480</stp>
        <tr r="C316" s="3"/>
      </tp>
      <tp t="s">
        <v>#N/A N/A</v>
        <stp/>
        <stp>BDH|15166233170232475866</stp>
        <tr r="E117" s="3"/>
      </tp>
      <tp t="s">
        <v>#N/A N/A</v>
        <stp/>
        <stp>BDH|10497769240719395026</stp>
        <tr r="D290" s="3"/>
      </tp>
      <tp t="s">
        <v>#N/A N/A</v>
        <stp/>
        <stp>BDH|11742688436279257785</stp>
        <tr r="B212" s="3"/>
      </tp>
      <tp t="s">
        <v>#N/A N/A</v>
        <stp/>
        <stp>BDH|10261753695951893598</stp>
        <tr r="D531" s="3"/>
      </tp>
      <tp t="s">
        <v>#N/A N/A</v>
        <stp/>
        <stp>BDH|12251956330575068743</stp>
        <tr r="H484" s="3"/>
      </tp>
      <tp t="s">
        <v>#N/A N/A</v>
        <stp/>
        <stp>BDH|17731273495407758111</stp>
        <tr r="G191" s="3"/>
      </tp>
      <tp t="s">
        <v>#N/A N/A</v>
        <stp/>
        <stp>BDH|17945979807797948325</stp>
        <tr r="D93" s="3"/>
      </tp>
      <tp t="s">
        <v>#N/A N/A</v>
        <stp/>
        <stp>BDH|13104129182586063632</stp>
        <tr r="B309" s="3"/>
      </tp>
      <tp t="s">
        <v>#N/A N/A</v>
        <stp/>
        <stp>BDH|13088033487095452422</stp>
        <tr r="F132" s="3"/>
      </tp>
      <tp t="s">
        <v>#N/A N/A</v>
        <stp/>
        <stp>BDH|16215633029270843826</stp>
        <tr r="H306" s="3"/>
      </tp>
      <tp t="s">
        <v>#N/A N/A</v>
        <stp/>
        <stp>BDH|18141776740275011443</stp>
        <tr r="E504" s="3"/>
      </tp>
      <tp t="s">
        <v>#N/A N/A</v>
        <stp/>
        <stp>BDH|11991443738438792406</stp>
        <tr r="H397" s="3"/>
      </tp>
      <tp t="s">
        <v>#N/A N/A</v>
        <stp/>
        <stp>BDH|10883094917353018849</stp>
        <tr r="E591" s="3"/>
      </tp>
      <tp t="s">
        <v>#N/A N/A</v>
        <stp/>
        <stp>BDH|14890404808753595975</stp>
        <tr r="I262" s="3"/>
      </tp>
      <tp t="s">
        <v>#N/A N/A</v>
        <stp/>
        <stp>BDH|17275458131829720333</stp>
        <tr r="H346" s="3"/>
      </tp>
      <tp t="s">
        <v>#N/A N/A</v>
        <stp/>
        <stp>BDH|14951780737582403804</stp>
        <tr r="F195" s="3"/>
      </tp>
      <tp t="s">
        <v>#N/A N/A</v>
        <stp/>
        <stp>BDH|11576832740381476605</stp>
        <tr r="E587" s="3"/>
      </tp>
      <tp t="s">
        <v>#N/A N/A</v>
        <stp/>
        <stp>BDH|18069349772810434600</stp>
        <tr r="I580" s="3"/>
      </tp>
      <tp t="s">
        <v>#N/A N/A</v>
        <stp/>
        <stp>BDH|14555323031348189620</stp>
        <tr r="B171" s="3"/>
      </tp>
      <tp t="s">
        <v>#N/A N/A</v>
        <stp/>
        <stp>BDH|11168789042800869867</stp>
        <tr r="C492" s="3"/>
      </tp>
      <tp t="s">
        <v>#N/A N/A</v>
        <stp/>
        <stp>BDH|15471167681615346348</stp>
        <tr r="G308" s="3"/>
      </tp>
      <tp t="s">
        <v>#N/A N/A</v>
        <stp/>
        <stp>BDH|15253876735902615623</stp>
        <tr r="C422" s="3"/>
      </tp>
      <tp t="s">
        <v>#N/A N/A</v>
        <stp/>
        <stp>BDH|13321743300128285615</stp>
        <tr r="H111" s="3"/>
      </tp>
      <tp t="s">
        <v>#N/A N/A</v>
        <stp/>
        <stp>BDH|10917897747581656757</stp>
        <tr r="F458" s="3"/>
      </tp>
      <tp t="s">
        <v>#N/A N/A</v>
        <stp/>
        <stp>BDH|15390373444900406802</stp>
        <tr r="G542" s="3"/>
      </tp>
      <tp t="s">
        <v>#N/A N/A</v>
        <stp/>
        <stp>BDH|15232514132290254975</stp>
        <tr r="E166" s="3"/>
      </tp>
      <tp t="s">
        <v>#N/A N/A</v>
        <stp/>
        <stp>BDH|14306500864069236428</stp>
        <tr r="I561" s="3"/>
      </tp>
      <tp t="s">
        <v>#N/A N/A</v>
        <stp/>
        <stp>BDH|14687112491274574244</stp>
        <tr r="E303" s="3"/>
      </tp>
      <tp t="s">
        <v>#N/A N/A</v>
        <stp/>
        <stp>BDH|12643639083470706662</stp>
        <tr r="F437" s="3"/>
      </tp>
      <tp t="s">
        <v>#N/A N/A</v>
        <stp/>
        <stp>BDH|17042292904377852828</stp>
        <tr r="E473" s="3"/>
      </tp>
      <tp t="s">
        <v>#N/A N/A</v>
        <stp/>
        <stp>BDH|14787923312680813683</stp>
        <tr r="H503" s="3"/>
      </tp>
      <tp t="s">
        <v>#N/A N/A</v>
        <stp/>
        <stp>BDH|13848408042029530080</stp>
        <tr r="D331" s="3"/>
      </tp>
      <tp t="s">
        <v>#N/A N/A</v>
        <stp/>
        <stp>BDH|14452200991035744053</stp>
        <tr r="C396" s="3"/>
      </tp>
      <tp t="s">
        <v>#N/A N/A</v>
        <stp/>
        <stp>BDH|10274506112479118764</stp>
        <tr r="B432" s="3"/>
      </tp>
      <tp t="s">
        <v>#N/A N/A</v>
        <stp/>
        <stp>BDH|13145961273981529668</stp>
        <tr r="F211" s="3"/>
      </tp>
      <tp t="s">
        <v>#N/A N/A</v>
        <stp/>
        <stp>BDH|10276014281267596511</stp>
        <tr r="B201" s="3"/>
      </tp>
      <tp t="s">
        <v>#N/A N/A</v>
        <stp/>
        <stp>BDH|11096480469179262056</stp>
        <tr r="I120" s="3"/>
      </tp>
      <tp t="s">
        <v>#N/A N/A</v>
        <stp/>
        <stp>BDH|17358135421029398744</stp>
        <tr r="G282" s="3"/>
      </tp>
      <tp t="s">
        <v>#N/A N/A</v>
        <stp/>
        <stp>BDH|17240495467496383991</stp>
        <tr r="B91" s="3"/>
      </tp>
      <tp t="s">
        <v>#N/A N/A</v>
        <stp/>
        <stp>BDH|16924840232231094695</stp>
        <tr r="F235" s="3"/>
      </tp>
      <tp t="s">
        <v>#N/A N/A</v>
        <stp/>
        <stp>BDH|16849791455627451965</stp>
        <tr r="G261" s="3"/>
      </tp>
      <tp t="s">
        <v>#N/A N/A</v>
        <stp/>
        <stp>BDH|11101894380732705990</stp>
        <tr r="I154" s="3"/>
      </tp>
      <tp t="s">
        <v>#N/A N/A</v>
        <stp/>
        <stp>BDH|12163397458098352656</stp>
        <tr r="H496" s="3"/>
      </tp>
      <tp t="s">
        <v>#N/A N/A</v>
        <stp/>
        <stp>BDH|12184606407878890688</stp>
        <tr r="F221" s="3"/>
      </tp>
      <tp t="s">
        <v>#N/A N/A</v>
        <stp/>
        <stp>BDH|14079824005052556440</stp>
        <tr r="D543" s="3"/>
      </tp>
      <tp t="s">
        <v>#N/A N/A</v>
        <stp/>
        <stp>BDH|16017364920425466843</stp>
        <tr r="C103" s="3"/>
      </tp>
      <tp t="s">
        <v>#N/A N/A</v>
        <stp/>
        <stp>BDH|15899757183513567324</stp>
        <tr r="G415" s="3"/>
      </tp>
      <tp t="s">
        <v>#N/A N/A</v>
        <stp/>
        <stp>BDH|18418529227946089387</stp>
        <tr r="D135" s="3"/>
      </tp>
      <tp t="s">
        <v>#N/A N/A</v>
        <stp/>
        <stp>BDH|18158921725661785887</stp>
        <tr r="I159" s="3"/>
      </tp>
      <tp t="s">
        <v>#N/A N/A</v>
        <stp/>
        <stp>BDH|12820557821218298773</stp>
        <tr r="F335" s="3"/>
      </tp>
      <tp t="s">
        <v>#N/A N/A</v>
        <stp/>
        <stp>BDH|15567993032057638214</stp>
        <tr r="G154" s="3"/>
      </tp>
      <tp t="s">
        <v>#N/A N/A</v>
        <stp/>
        <stp>BDH|14557276892694943101</stp>
        <tr r="E284" s="3"/>
      </tp>
      <tp t="s">
        <v>#N/A N/A</v>
        <stp/>
        <stp>BDH|17263696501693593869</stp>
        <tr r="D144" s="3"/>
      </tp>
      <tp t="s">
        <v>#N/A N/A</v>
        <stp/>
        <stp>BDH|12342470993636813365</stp>
        <tr r="I418" s="3"/>
      </tp>
      <tp t="s">
        <v>#N/A N/A</v>
        <stp/>
        <stp>BDH|11578798996036477362</stp>
        <tr r="E204" s="3"/>
      </tp>
      <tp t="s">
        <v>#N/A N/A</v>
        <stp/>
        <stp>BDH|14255407542389975719</stp>
        <tr r="C301" s="3"/>
      </tp>
      <tp t="s">
        <v>#N/A N/A</v>
        <stp/>
        <stp>BDH|10609585258442667885</stp>
        <tr r="F396" s="3"/>
      </tp>
      <tp t="s">
        <v>#N/A N/A</v>
        <stp/>
        <stp>BDH|14338957369183642216</stp>
        <tr r="F531" s="3"/>
      </tp>
      <tp t="s">
        <v>#N/A N/A</v>
        <stp/>
        <stp>BDH|15821391747349877161</stp>
        <tr r="D526" s="3"/>
      </tp>
      <tp t="s">
        <v>#N/A N/A</v>
        <stp/>
        <stp>BDH|18127135955365915360</stp>
        <tr r="F540" s="3"/>
      </tp>
      <tp t="s">
        <v>#N/A N/A</v>
        <stp/>
        <stp>BDH|16850703602733778865</stp>
        <tr r="D90" s="3"/>
      </tp>
      <tp t="s">
        <v>#N/A N/A</v>
        <stp/>
        <stp>BDH|16985359647938799372</stp>
        <tr r="C119" s="3"/>
      </tp>
      <tp t="s">
        <v>#N/A N/A</v>
        <stp/>
        <stp>BDH|11200975229895193565</stp>
        <tr r="E216" s="3"/>
      </tp>
      <tp t="s">
        <v>#N/A N/A</v>
        <stp/>
        <stp>BDH|11471967957095990278</stp>
        <tr r="D171" s="3"/>
      </tp>
      <tp t="s">
        <v>#N/A N/A</v>
        <stp/>
        <stp>BDH|15073470585706815514</stp>
        <tr r="E427" s="3"/>
      </tp>
      <tp t="s">
        <v>#N/A N/A</v>
        <stp/>
        <stp>BDH|11857624552129037137</stp>
        <tr r="I172" s="3"/>
      </tp>
      <tp t="s">
        <v>#N/A N/A</v>
        <stp/>
        <stp>BDH|11233942349840401611</stp>
        <tr r="I207" s="3"/>
      </tp>
      <tp t="s">
        <v>#N/A N/A</v>
        <stp/>
        <stp>BDH|10043805289993499979</stp>
        <tr r="F90" s="3"/>
      </tp>
      <tp t="s">
        <v>#N/A N/A</v>
        <stp/>
        <stp>BDH|13981451502688265565</stp>
        <tr r="B493" s="3"/>
      </tp>
      <tp t="s">
        <v>#N/A N/A</v>
        <stp/>
        <stp>BDH|13793574190754250188</stp>
        <tr r="C531" s="3"/>
      </tp>
      <tp t="s">
        <v>#N/A N/A</v>
        <stp/>
        <stp>BDH|13842887821603869037</stp>
        <tr r="H308" s="3"/>
      </tp>
      <tp t="s">
        <v>#N/A N/A</v>
        <stp/>
        <stp>BDH|10115676148600593862</stp>
        <tr r="I181" s="3"/>
      </tp>
      <tp t="s">
        <v>#N/A N/A</v>
        <stp/>
        <stp>BDH|16072188871608461200</stp>
        <tr r="C254" s="3"/>
      </tp>
      <tp t="s">
        <v>#N/A N/A</v>
        <stp/>
        <stp>BDH|15986443708593838802</stp>
        <tr r="D226" s="3"/>
      </tp>
      <tp t="s">
        <v>#N/A N/A</v>
        <stp/>
        <stp>BDH|14227520142059983664</stp>
        <tr r="F533" s="3"/>
      </tp>
      <tp t="s">
        <v>#N/A N/A</v>
        <stp/>
        <stp>BDH|13497363908372176863</stp>
        <tr r="F178" s="3"/>
      </tp>
      <tp t="s">
        <v>#N/A N/A</v>
        <stp/>
        <stp>BDH|12680184381593218209</stp>
        <tr r="I338" s="3"/>
      </tp>
      <tp t="s">
        <v>#N/A N/A</v>
        <stp/>
        <stp>BDH|15201701666179902700</stp>
        <tr r="F544" s="3"/>
      </tp>
      <tp t="s">
        <v>#N/A N/A</v>
        <stp/>
        <stp>BDH|17630844849589152872</stp>
        <tr r="H216" s="3"/>
      </tp>
      <tp t="s">
        <v>#N/A N/A</v>
        <stp/>
        <stp>BDH|16521073876439142298</stp>
        <tr r="C345" s="3"/>
      </tp>
      <tp t="s">
        <v>#N/A N/A</v>
        <stp/>
        <stp>BDH|18152580394489870799</stp>
        <tr r="F283" s="3"/>
      </tp>
      <tp t="s">
        <v>#N/A N/A</v>
        <stp/>
        <stp>BDH|16913855596629199443</stp>
        <tr r="I585" s="3"/>
      </tp>
      <tp t="s">
        <v>#N/A N/A</v>
        <stp/>
        <stp>BDH|16896365071421395939</stp>
        <tr r="F102" s="3"/>
      </tp>
      <tp t="s">
        <v>#N/A N/A</v>
        <stp/>
        <stp>BDH|15422291703959465453</stp>
        <tr r="G487" s="3"/>
      </tp>
      <tp t="s">
        <v>#N/A N/A</v>
        <stp/>
        <stp>BDH|16237592925248165306</stp>
        <tr r="B283" s="3"/>
      </tp>
      <tp t="s">
        <v>#N/A N/A</v>
        <stp/>
        <stp>BDH|11467875090523467981</stp>
        <tr r="F499" s="3"/>
      </tp>
      <tp t="s">
        <v>#N/A N/A</v>
        <stp/>
        <stp>BDH|16154205843108437292</stp>
        <tr r="G95" s="3"/>
      </tp>
      <tp t="s">
        <v>#N/A N/A</v>
        <stp/>
        <stp>BDH|16475924228241234635</stp>
        <tr r="H221" s="3"/>
      </tp>
      <tp t="s">
        <v>#N/A N/A</v>
        <stp/>
        <stp>BDH|13302761272329933014</stp>
        <tr r="F196" s="3"/>
      </tp>
      <tp t="s">
        <v>#N/A N/A</v>
        <stp/>
        <stp>BDH|15134983977495062409</stp>
        <tr r="C564" s="3"/>
      </tp>
      <tp t="s">
        <v>#N/A N/A</v>
        <stp/>
        <stp>BDH|12640390855057021948</stp>
        <tr r="B525" s="3"/>
      </tp>
      <tp t="s">
        <v>#N/A N/A</v>
        <stp/>
        <stp>BDH|17192324849242240865</stp>
        <tr r="B288" s="3"/>
      </tp>
      <tp t="s">
        <v>#N/A N/A</v>
        <stp/>
        <stp>BDH|10465470075581047885</stp>
        <tr r="I449" s="3"/>
      </tp>
      <tp t="s">
        <v>#N/A N/A</v>
        <stp/>
        <stp>BDH|12707780509797924815</stp>
        <tr r="B454" s="3"/>
      </tp>
      <tp t="s">
        <v>#N/A N/A</v>
        <stp/>
        <stp>BDS|17851752447267491843</stp>
        <tr r="W599" s="3"/>
      </tp>
      <tp t="s">
        <v>#N/A N/A</v>
        <stp/>
        <stp>BDS|16999892839182198438</stp>
        <tr r="AH235" s="3"/>
      </tp>
      <tp t="e">
        <v>#N/A</v>
        <stp/>
        <stp>BDP|13997771120845696801</stp>
        <tr r="AS412" s="3"/>
      </tp>
      <tp t="e">
        <v>#N/A</v>
        <stp/>
        <stp>BDP|16947648084914842796</stp>
        <tr r="AS176" s="3"/>
      </tp>
      <tp t="e">
        <v>#N/A</v>
        <stp/>
        <stp>BDP|13423548247200749989</stp>
        <tr r="AR243" s="3"/>
      </tp>
      <tp t="e">
        <v>#N/A</v>
        <stp/>
        <stp>BDP|14355960029597128356</stp>
        <tr r="AR528" s="3"/>
      </tp>
      <tp t="e">
        <v>#N/A</v>
        <stp/>
        <stp>BDP|14947006543529695277</stp>
        <tr r="AS563" s="3"/>
      </tp>
      <tp t="e">
        <v>#N/A</v>
        <stp/>
        <stp>BDS|15459604003441830974</stp>
        <tr r="AH234" s="3"/>
        <tr r="AH234" s="3"/>
        <tr r="W234" s="3"/>
        <tr r="W234" s="3"/>
        <tr r="L234" s="3"/>
        <tr r="L234" s="3"/>
      </tp>
      <tp t="s">
        <v>#N/A N/A</v>
        <stp/>
        <stp>BDS|13820311241438561750</stp>
        <tr r="L152" s="3"/>
      </tp>
      <tp t="s">
        <v>#N/A N/A</v>
        <stp/>
        <stp>BDS|15505483140928716632</stp>
        <tr r="AH356" s="3"/>
      </tp>
      <tp t="e">
        <v>#N/A</v>
        <stp/>
        <stp>BDS|17893322811127417963</stp>
        <tr r="L201" s="3"/>
        <tr r="L201" s="3"/>
        <tr r="W201" s="3"/>
        <tr r="W201" s="3"/>
        <tr r="AH201" s="3"/>
        <tr r="AH201" s="3"/>
      </tp>
      <tp t="s">
        <v>#N/A N/A</v>
        <stp/>
        <stp>BDS|10903228580050051121</stp>
        <tr r="L458" s="3"/>
      </tp>
      <tp t="s">
        <v>#N/A N/A</v>
        <stp/>
        <stp>BDS|18049446594739150786</stp>
        <tr r="W463" s="3"/>
      </tp>
      <tp t="e">
        <v>#N/A</v>
        <stp/>
        <stp>BDP|18012946024809535186</stp>
        <tr r="AR425" s="3"/>
      </tp>
      <tp t="e">
        <v>#N/A</v>
        <stp/>
        <stp>BDS|15889854064432417231</stp>
        <tr r="W266" s="3"/>
        <tr r="W266" s="3"/>
        <tr r="L266" s="3"/>
        <tr r="L266" s="3"/>
        <tr r="AH266" s="3"/>
        <tr r="AH266" s="3"/>
      </tp>
      <tp t="s">
        <v>#N/A N/A</v>
        <stp/>
        <stp>BDS|17515760888874541705</stp>
        <tr r="W398" s="3"/>
      </tp>
      <tp t="s">
        <v>#N/A N/A</v>
        <stp/>
        <stp>BDS|17117968518097566340</stp>
        <tr r="W290" s="3"/>
      </tp>
      <tp t="s">
        <v>#N/A N/A</v>
        <stp/>
        <stp>BDS|13582032412668994137</stp>
        <tr r="AH348" s="3"/>
      </tp>
      <tp t="s">
        <v>#N/A N/A</v>
        <stp/>
        <stp>BDS|12948486384143865634</stp>
        <tr r="L401" s="3"/>
      </tp>
      <tp t="e">
        <v>#N/A</v>
        <stp/>
        <stp>BDP|11084577698260220616</stp>
        <tr r="AR510" s="3"/>
      </tp>
      <tp t="e">
        <v>#N/A</v>
        <stp/>
        <stp>BDP|10849893319180193256</stp>
        <tr r="H16" s="3"/>
      </tp>
      <tp t="s">
        <v>#N/A N/A</v>
        <stp/>
        <stp>BDS|16478682080835281618</stp>
        <tr r="AH424" s="3"/>
      </tp>
      <tp t="s">
        <v>#N/A N/A</v>
        <stp/>
        <stp>BDS|11066551239078617469</stp>
        <tr r="L369" s="3"/>
      </tp>
      <tp t="e">
        <v>#N/A</v>
        <stp/>
        <stp>BDP|15930949741524134723</stp>
        <tr r="AR119" s="3"/>
      </tp>
      <tp t="s">
        <v>#N/A N/A</v>
        <stp/>
        <stp>BDS|15985749178029835713</stp>
        <tr r="AH252" s="3"/>
      </tp>
      <tp t="e">
        <v>#N/A</v>
        <stp/>
        <stp>BDP|14204862724335835074</stp>
        <tr r="AS415" s="3"/>
      </tp>
      <tp t="e">
        <v>#N/A</v>
        <stp/>
        <stp>BDP|17904537704619650071</stp>
        <tr r="AR198" s="3"/>
      </tp>
      <tp t="s">
        <v>#N/A N/A</v>
        <stp/>
        <stp>BDS|17916095889874116054</stp>
        <tr r="AH349" s="3"/>
      </tp>
      <tp t="s">
        <v>#N/A N/A</v>
        <stp/>
        <stp>BDS|16425621598082757048</stp>
        <tr r="W418" s="3"/>
      </tp>
      <tp t="s">
        <v>#N/A N/A</v>
        <stp/>
        <stp>BDS|11683150619903754908</stp>
        <tr r="L351" s="3"/>
      </tp>
      <tp t="e">
        <v>#N/A</v>
        <stp/>
        <stp>BDP|11568994606736354573</stp>
        <tr r="AR455" s="3"/>
      </tp>
      <tp t="s">
        <v>#N/A N/A</v>
        <stp/>
        <stp>BDS|12752204709168345307</stp>
        <tr r="W274" s="3"/>
      </tp>
      <tp t="e">
        <v>#N/A</v>
        <stp/>
        <stp>BDP|13838724190154703231</stp>
        <tr r="AR297" s="3"/>
      </tp>
      <tp t="e">
        <v>#N/A</v>
        <stp/>
        <stp>BDP|15731902260987735611</stp>
        <tr r="AS547" s="3"/>
      </tp>
      <tp t="e">
        <v>#N/A</v>
        <stp/>
        <stp>BDP|16674263929254094986</stp>
        <tr r="AS452" s="3"/>
      </tp>
      <tp t="e">
        <v>#N/A</v>
        <stp/>
        <stp>BDS|17374330292136582050</stp>
        <tr r="AH328" s="3"/>
        <tr r="AH328" s="3"/>
        <tr r="W328" s="3"/>
        <tr r="W328" s="3"/>
        <tr r="L328" s="3"/>
        <tr r="L328" s="3"/>
      </tp>
      <tp t="s">
        <v>#N/A N/A</v>
        <stp/>
        <stp>BDS|17676688187913340180</stp>
        <tr r="AH480" s="3"/>
      </tp>
      <tp t="s">
        <v>#N/A N/A</v>
        <stp/>
        <stp>BDS|10315767493434163150</stp>
        <tr r="L581" s="3"/>
      </tp>
      <tp t="e">
        <v>#N/A</v>
        <stp/>
        <stp>BDP|15398637612328530177</stp>
        <tr r="AR225" s="3"/>
      </tp>
      <tp t="e">
        <v>#N/A</v>
        <stp/>
        <stp>BDP|14182975567224153407</stp>
        <tr r="AS338" s="3"/>
      </tp>
      <tp t="s">
        <v>#N/A N/A</v>
        <stp/>
        <stp>BDS|16550237866290792944</stp>
        <tr r="L342" s="3"/>
      </tp>
      <tp t="s">
        <v>#N/A N/A</v>
        <stp/>
        <stp>BDS|10718321894357641647</stp>
        <tr r="W250" s="3"/>
      </tp>
      <tp t="e">
        <v>#N/A</v>
        <stp/>
        <stp>BDS|11883398982843481270</stp>
        <tr r="W241" s="3"/>
        <tr r="W241" s="3"/>
        <tr r="L241" s="3"/>
        <tr r="L241" s="3"/>
        <tr r="AH241" s="3"/>
        <tr r="AH241" s="3"/>
      </tp>
      <tp t="s">
        <v>#N/A N/A</v>
        <stp/>
        <stp>BDS|13433633777000839986</stp>
        <tr r="W577" s="3"/>
      </tp>
      <tp t="e">
        <v>#N/A</v>
        <stp/>
        <stp>BDP|17550699199240147362</stp>
        <tr r="AR395" s="3"/>
      </tp>
      <tp t="e">
        <v>#N/A</v>
        <stp/>
        <stp>BDP|13953761887264207389</stp>
        <tr r="AR471" s="3"/>
      </tp>
      <tp t="s">
        <v>#N/A N/A</v>
        <stp/>
        <stp>BDS|17754154370863377901</stp>
        <tr r="W471" s="3"/>
      </tp>
      <tp t="s">
        <v>#N/A N/A</v>
        <stp/>
        <stp>BDS|18201937193311693259</stp>
        <tr r="W532" s="3"/>
      </tp>
      <tp t="s">
        <v>#N/A N/A</v>
        <stp/>
        <stp>BDS|10409456340619390244</stp>
        <tr r="W299" s="3"/>
      </tp>
      <tp t="e">
        <v>#N/A</v>
        <stp/>
        <stp>BDP|14714542839628919165</stp>
        <tr r="AS148" s="3"/>
      </tp>
      <tp t="s">
        <v>#N/A N/A</v>
        <stp/>
        <stp>BDS|11923598870258696001</stp>
        <tr r="AH231" s="3"/>
      </tp>
      <tp t="s">
        <v>#N/A N/A</v>
        <stp/>
        <stp>BDS|17749866722933637538</stp>
        <tr r="AH462" s="3"/>
      </tp>
      <tp t="s">
        <v>#N/A N/A</v>
        <stp/>
        <stp>BDS|16754266995191428767</stp>
        <tr r="W164" s="3"/>
      </tp>
      <tp t="e">
        <v>#N/A</v>
        <stp/>
        <stp>BDP|14666513752947455853</stp>
        <tr r="AS421" s="3"/>
      </tp>
      <tp t="s">
        <v>#N/A N/A</v>
        <stp/>
        <stp>BDS|11352567159763853938</stp>
        <tr r="W584" s="3"/>
      </tp>
      <tp t="e">
        <v>#N/A</v>
        <stp/>
        <stp>BDP|12516801734795610731</stp>
        <tr r="AS193" s="3"/>
      </tp>
      <tp t="s">
        <v>#N/A N/A</v>
        <stp/>
        <stp>BDS|13765027423839476359</stp>
        <tr r="W270" s="3"/>
      </tp>
      <tp t="s">
        <v>#N/A N/A</v>
        <stp/>
        <stp>BDS|10305162817599753226</stp>
        <tr r="W516" s="3"/>
      </tp>
      <tp t="e">
        <v>#N/A</v>
        <stp/>
        <stp>BDS|11036849202673480168</stp>
        <tr r="W335" s="3"/>
        <tr r="W335" s="3"/>
        <tr r="L335" s="3"/>
        <tr r="L335" s="3"/>
        <tr r="AH335" s="3"/>
        <tr r="AH335" s="3"/>
      </tp>
      <tp t="e">
        <v>#N/A</v>
        <stp/>
        <stp>BDP|13423435436199422626</stp>
        <tr r="AR329" s="3"/>
      </tp>
      <tp t="s">
        <v>#N/A N/A</v>
        <stp/>
        <stp>BDS|15849939418655041378</stp>
        <tr r="W414" s="3"/>
      </tp>
      <tp t="e">
        <v>#N/A</v>
        <stp/>
        <stp>BDS|14334969922295068125</stp>
        <tr r="AH150" s="3"/>
        <tr r="AH150" s="3"/>
        <tr r="L150" s="3"/>
        <tr r="L150" s="3"/>
        <tr r="W150" s="3"/>
        <tr r="W150" s="3"/>
      </tp>
      <tp t="e">
        <v>#N/A</v>
        <stp/>
        <stp>BDS|10103520371568060179</stp>
        <tr r="AH142" s="3"/>
        <tr r="AH142" s="3"/>
        <tr r="W142" s="3"/>
        <tr r="W142" s="3"/>
        <tr r="L142" s="3"/>
        <tr r="L142" s="3"/>
      </tp>
      <tp t="s">
        <v>#N/A N/A</v>
        <stp/>
        <stp>BDS|17800316288892068544</stp>
        <tr r="AH475" s="3"/>
      </tp>
      <tp t="s">
        <v>#N/A N/A</v>
        <stp/>
        <stp>BDS|17859905959974224467</stp>
        <tr r="AH200" s="3"/>
      </tp>
      <tp t="e">
        <v>#N/A</v>
        <stp/>
        <stp>BDP|13761788688290686777</stp>
        <tr r="AR407" s="3"/>
      </tp>
      <tp t="s">
        <v>#N/A N/A</v>
        <stp/>
        <stp>BDS|12133043167219375646</stp>
        <tr r="L507" s="3"/>
      </tp>
      <tp t="s">
        <v>#N/A N/A</v>
        <stp/>
        <stp>BDH|13797886639626417530</stp>
        <tr r="G178" s="3"/>
      </tp>
      <tp t="s">
        <v>#N/A N/A</v>
        <stp/>
        <stp>BDH|11370485345272685895</stp>
        <tr r="I200" s="3"/>
      </tp>
      <tp t="s">
        <v>#N/A N/A</v>
        <stp/>
        <stp>BDH|13240929771242111419</stp>
        <tr r="D380" s="3"/>
      </tp>
      <tp t="s">
        <v>#N/A N/A</v>
        <stp/>
        <stp>BDH|15253965966821071039</stp>
        <tr r="E111" s="3"/>
      </tp>
      <tp t="s">
        <v>#N/A N/A</v>
        <stp/>
        <stp>BDH|16565263280800514778</stp>
        <tr r="D301" s="3"/>
      </tp>
      <tp t="s">
        <v>#N/A N/A</v>
        <stp/>
        <stp>BDH|15324068450069445215</stp>
        <tr r="I594" s="3"/>
      </tp>
      <tp t="s">
        <v>#N/A N/A</v>
        <stp/>
        <stp>BDH|16316881840883932224</stp>
        <tr r="E279" s="3"/>
      </tp>
      <tp t="s">
        <v>#N/A N/A</v>
        <stp/>
        <stp>BDH|17973483783767179731</stp>
        <tr r="F441" s="3"/>
      </tp>
      <tp t="s">
        <v>#N/A N/A</v>
        <stp/>
        <stp>BDH|13806394063315271804</stp>
        <tr r="H599" s="3"/>
      </tp>
      <tp t="s">
        <v>#N/A N/A</v>
        <stp/>
        <stp>BDH|11825869723674670483</stp>
        <tr r="F493" s="3"/>
      </tp>
      <tp t="s">
        <v>#N/A N/A</v>
        <stp/>
        <stp>BDH|13193427589447120384</stp>
        <tr r="I506" s="3"/>
      </tp>
      <tp t="s">
        <v>#N/A N/A</v>
        <stp/>
        <stp>BDH|15892899471238067938</stp>
        <tr r="H547" s="3"/>
      </tp>
      <tp t="s">
        <v>#N/A N/A</v>
        <stp/>
        <stp>BDH|11679471513158626777</stp>
        <tr r="G430" s="3"/>
      </tp>
      <tp t="s">
        <v>#N/A N/A</v>
        <stp/>
        <stp>BDH|13882586489632892723</stp>
        <tr r="D355" s="3"/>
      </tp>
      <tp t="s">
        <v>#N/A N/A</v>
        <stp/>
        <stp>BDH|10123711171792168935</stp>
        <tr r="H572" s="3"/>
      </tp>
      <tp t="s">
        <v>#N/A N/A</v>
        <stp/>
        <stp>BDH|17385209555218272372</stp>
        <tr r="I133" s="3"/>
      </tp>
      <tp t="s">
        <v>#N/A N/A</v>
        <stp/>
        <stp>BDH|16775321308279942775</stp>
        <tr r="C489" s="3"/>
      </tp>
      <tp t="s">
        <v>#N/A N/A</v>
        <stp/>
        <stp>BDH|12207815853305565172</stp>
        <tr r="I332" s="3"/>
      </tp>
      <tp t="s">
        <v>#N/A N/A</v>
        <stp/>
        <stp>BDH|17379714799320084298</stp>
        <tr r="G176" s="3"/>
      </tp>
      <tp t="s">
        <v>#N/A N/A</v>
        <stp/>
        <stp>BDH|17743935672794670626</stp>
        <tr r="E601" s="3"/>
      </tp>
      <tp t="s">
        <v>#N/A N/A</v>
        <stp/>
        <stp>BDH|10259286521279849212</stp>
        <tr r="I131" s="3"/>
      </tp>
      <tp t="s">
        <v>#N/A N/A</v>
        <stp/>
        <stp>BDH|16743166181455778157</stp>
        <tr r="H386" s="3"/>
      </tp>
      <tp t="s">
        <v>#N/A N/A</v>
        <stp/>
        <stp>BDH|11195522096067291154</stp>
        <tr r="H100" s="3"/>
      </tp>
      <tp t="s">
        <v>#N/A N/A</v>
        <stp/>
        <stp>BDH|11962209435508924303</stp>
        <tr r="G313" s="3"/>
      </tp>
      <tp t="s">
        <v>#N/A N/A</v>
        <stp/>
        <stp>BDH|10793321098774914513</stp>
        <tr r="B293" s="3"/>
      </tp>
      <tp t="s">
        <v>#N/A N/A</v>
        <stp/>
        <stp>BDH|15343623641578784429</stp>
        <tr r="H416" s="3"/>
      </tp>
      <tp t="s">
        <v>#N/A N/A</v>
        <stp/>
        <stp>BDH|13389833023706279449</stp>
        <tr r="B502" s="3"/>
      </tp>
      <tp t="s">
        <v>#N/A N/A</v>
        <stp/>
        <stp>BDH|12232823974352031410</stp>
        <tr r="G419" s="3"/>
      </tp>
      <tp t="s">
        <v>#N/A N/A</v>
        <stp/>
        <stp>BDH|14797836254245743729</stp>
        <tr r="C278" s="3"/>
      </tp>
      <tp t="s">
        <v>#N/A N/A</v>
        <stp/>
        <stp>BDH|11722353394708328803</stp>
        <tr r="C552" s="3"/>
      </tp>
      <tp t="s">
        <v>#N/A N/A</v>
        <stp/>
        <stp>BDH|10120876547760048741</stp>
        <tr r="D204" s="3"/>
      </tp>
      <tp t="s">
        <v>#N/A N/A</v>
        <stp/>
        <stp>BDH|11732242099079786892</stp>
        <tr r="G476" s="3"/>
      </tp>
      <tp t="s">
        <v>#N/A N/A</v>
        <stp/>
        <stp>BDH|15601539001418511356</stp>
        <tr r="E538" s="3"/>
      </tp>
      <tp t="s">
        <v>#N/A N/A</v>
        <stp/>
        <stp>BDH|17999702998305755723</stp>
        <tr r="E491" s="3"/>
      </tp>
      <tp t="s">
        <v>#N/A N/A</v>
        <stp/>
        <stp>BDH|14583863652331722326</stp>
        <tr r="E313" s="3"/>
      </tp>
      <tp t="s">
        <v>#N/A N/A</v>
        <stp/>
        <stp>BDH|14311565243889254708</stp>
        <tr r="D123" s="3"/>
      </tp>
      <tp t="s">
        <v>#N/A N/A</v>
        <stp/>
        <stp>BDH|10926209312469691197</stp>
        <tr r="B141" s="3"/>
      </tp>
      <tp t="s">
        <v>#N/A N/A</v>
        <stp/>
        <stp>BDH|12177037777197809996</stp>
        <tr r="H473" s="3"/>
      </tp>
      <tp t="s">
        <v>#N/A N/A</v>
        <stp/>
        <stp>BDH|18436701236017205045</stp>
        <tr r="E485" s="3"/>
      </tp>
      <tp t="s">
        <v>#N/A N/A</v>
        <stp/>
        <stp>BDH|15150205054991364829</stp>
        <tr r="B323" s="3"/>
      </tp>
      <tp t="s">
        <v>#N/A N/A</v>
        <stp/>
        <stp>BDH|15792882557011820273</stp>
        <tr r="H342" s="3"/>
      </tp>
      <tp t="s">
        <v>#N/A N/A</v>
        <stp/>
        <stp>BDH|16663640431379113157</stp>
        <tr r="E319" s="3"/>
      </tp>
      <tp t="s">
        <v>#N/A N/A</v>
        <stp/>
        <stp>BDH|12700651602829584623</stp>
        <tr r="C587" s="3"/>
      </tp>
      <tp t="s">
        <v>#N/A N/A</v>
        <stp/>
        <stp>BDH|14444994258020197339</stp>
        <tr r="G361" s="3"/>
      </tp>
      <tp t="s">
        <v>#N/A N/A</v>
        <stp/>
        <stp>BDH|16114407390942608214</stp>
        <tr r="E237" s="3"/>
      </tp>
      <tp t="s">
        <v>#N/A N/A</v>
        <stp/>
        <stp>BDH|15720588799230665265</stp>
        <tr r="F463" s="3"/>
      </tp>
      <tp t="s">
        <v>#N/A N/A</v>
        <stp/>
        <stp>BDH|12041873330087403557</stp>
        <tr r="C524" s="3"/>
      </tp>
      <tp t="s">
        <v>#N/A N/A</v>
        <stp/>
        <stp>BDH|17017836079584659754</stp>
        <tr r="I183" s="3"/>
      </tp>
      <tp t="s">
        <v>#N/A N/A</v>
        <stp/>
        <stp>BDH|18275294012883159318</stp>
        <tr r="I527" s="3"/>
      </tp>
      <tp t="s">
        <v>#N/A N/A</v>
        <stp/>
        <stp>BDH|16672822008285435010</stp>
        <tr r="B127" s="3"/>
      </tp>
      <tp t="s">
        <v>#N/A N/A</v>
        <stp/>
        <stp>BDH|14774981586027306928</stp>
        <tr r="D437" s="3"/>
      </tp>
      <tp t="s">
        <v>#N/A N/A</v>
        <stp/>
        <stp>BDH|10886781405175910948</stp>
        <tr r="D509" s="3"/>
      </tp>
      <tp t="s">
        <v>#N/A N/A</v>
        <stp/>
        <stp>BDH|10066170479235056860</stp>
        <tr r="B211" s="3"/>
      </tp>
      <tp t="s">
        <v>#N/A N/A</v>
        <stp/>
        <stp>BDH|12042077178698704600</stp>
        <tr r="I178" s="3"/>
      </tp>
      <tp t="s">
        <v>#N/A N/A</v>
        <stp/>
        <stp>BDH|16518724884667912519</stp>
        <tr r="E589" s="3"/>
      </tp>
      <tp t="s">
        <v>#N/A N/A</v>
        <stp/>
        <stp>BDH|15570454550559831629</stp>
        <tr r="D258" s="3"/>
      </tp>
      <tp t="s">
        <v>#N/A N/A</v>
        <stp/>
        <stp>BDH|18300653344437842600</stp>
        <tr r="E197" s="3"/>
      </tp>
      <tp t="s">
        <v>#N/A N/A</v>
        <stp/>
        <stp>BDH|15483178425019934451</stp>
        <tr r="H248" s="3"/>
      </tp>
      <tp t="s">
        <v>#N/A N/A</v>
        <stp/>
        <stp>BDH|11522822375544985164</stp>
        <tr r="E334" s="3"/>
      </tp>
      <tp t="s">
        <v>#N/A N/A</v>
        <stp/>
        <stp>BDH|17742836238273511442</stp>
        <tr r="G572" s="3"/>
      </tp>
      <tp t="s">
        <v>#N/A N/A</v>
        <stp/>
        <stp>BDH|12019363858379257617</stp>
        <tr r="D341" s="3"/>
      </tp>
      <tp t="s">
        <v>#N/A N/A</v>
        <stp/>
        <stp>BDH|17688765447428391790</stp>
        <tr r="I134" s="3"/>
      </tp>
      <tp t="s">
        <v>#N/A N/A</v>
        <stp/>
        <stp>BDH|11844040640159139701</stp>
        <tr r="I462" s="3"/>
      </tp>
      <tp t="s">
        <v>#N/A N/A</v>
        <stp/>
        <stp>BDH|14620557008789300356</stp>
        <tr r="E349" s="3"/>
      </tp>
      <tp t="s">
        <v>#N/A N/A</v>
        <stp/>
        <stp>BDH|12985244613518342209</stp>
        <tr r="H437" s="3"/>
      </tp>
      <tp t="s">
        <v>#N/A N/A</v>
        <stp/>
        <stp>BDH|10837331485017782751</stp>
        <tr r="F520" s="3"/>
      </tp>
      <tp t="s">
        <v>#N/A N/A</v>
        <stp/>
        <stp>BDH|16720687391686523478</stp>
        <tr r="F224" s="3"/>
      </tp>
      <tp t="s">
        <v>#N/A N/A</v>
        <stp/>
        <stp>BDH|13692123794531597195</stp>
        <tr r="H138" s="3"/>
      </tp>
      <tp t="s">
        <v>#N/A N/A</v>
        <stp/>
        <stp>BDH|12909956059651964402</stp>
        <tr r="C438" s="3"/>
      </tp>
      <tp t="s">
        <v>#N/A N/A</v>
        <stp/>
        <stp>BDH|12255908519669605820</stp>
        <tr r="C217" s="3"/>
      </tp>
      <tp t="s">
        <v>#N/A N/A</v>
        <stp/>
        <stp>BDH|12588552000348711487</stp>
        <tr r="B106" s="3"/>
      </tp>
      <tp t="s">
        <v>#N/A N/A</v>
        <stp/>
        <stp>BDH|10147594033055383876</stp>
        <tr r="C517" s="3"/>
      </tp>
      <tp t="s">
        <v>#N/A N/A</v>
        <stp/>
        <stp>BDH|12936426938776496886</stp>
        <tr r="F546" s="3"/>
      </tp>
      <tp t="s">
        <v>#N/A N/A</v>
        <stp/>
        <stp>BDH|16664518650925995812</stp>
        <tr r="G507" s="3"/>
      </tp>
      <tp t="s">
        <v>#N/A N/A</v>
        <stp/>
        <stp>BDH|16592807581154302983</stp>
        <tr r="E480" s="3"/>
      </tp>
      <tp t="s">
        <v>#N/A N/A</v>
        <stp/>
        <stp>BDH|16461795533691058813</stp>
        <tr r="D88" s="3"/>
      </tp>
      <tp t="s">
        <v>#N/A N/A</v>
        <stp/>
        <stp>BDH|15501445868179402522</stp>
        <tr r="D544" s="3"/>
      </tp>
      <tp t="s">
        <v>#N/A N/A</v>
        <stp/>
        <stp>BDH|10544231328922364930</stp>
        <tr r="D350" s="3"/>
      </tp>
      <tp t="s">
        <v>#N/A N/A</v>
        <stp/>
        <stp>BDH|11852492550962630994</stp>
        <tr r="C293" s="3"/>
      </tp>
      <tp t="s">
        <v>#N/A N/A</v>
        <stp/>
        <stp>BDH|18170585625452387616</stp>
        <tr r="G582" s="3"/>
      </tp>
      <tp t="s">
        <v>#N/A N/A</v>
        <stp/>
        <stp>BDH|18394765879315546674</stp>
        <tr r="F126" s="3"/>
      </tp>
      <tp t="s">
        <v>#N/A N/A</v>
        <stp/>
        <stp>BDH|10176857904793780090</stp>
        <tr r="G219" s="3"/>
      </tp>
      <tp t="s">
        <v>#N/A N/A</v>
        <stp/>
        <stp>BDH|11987452732419762477</stp>
        <tr r="D230" s="3"/>
      </tp>
      <tp t="s">
        <v>#N/A N/A</v>
        <stp/>
        <stp>BDH|18380005471223499785</stp>
        <tr r="I306" s="3"/>
      </tp>
      <tp t="s">
        <v>#N/A N/A</v>
        <stp/>
        <stp>BDH|12721786181194573251</stp>
        <tr r="H192" s="3"/>
      </tp>
      <tp t="s">
        <v>#N/A N/A</v>
        <stp/>
        <stp>BDH|11855453829254919836</stp>
        <tr r="C229" s="3"/>
      </tp>
      <tp t="s">
        <v>#N/A N/A</v>
        <stp/>
        <stp>BDH|13466019667539838748</stp>
        <tr r="G406" s="3"/>
      </tp>
      <tp t="s">
        <v>#N/A N/A</v>
        <stp/>
        <stp>BDH|18372493740185356676</stp>
        <tr r="G305" s="3"/>
      </tp>
      <tp t="s">
        <v>#N/A N/A</v>
        <stp/>
        <stp>BDS|13991786844558787088</stp>
        <tr r="L283" s="3"/>
      </tp>
      <tp t="s">
        <v>#N/A N/A</v>
        <stp/>
        <stp>BDS|15934582915521635884</stp>
        <tr r="W185" s="3"/>
      </tp>
      <tp t="s">
        <v>#N/A N/A</v>
        <stp/>
        <stp>BDS|10016031263807387992</stp>
        <tr r="W517" s="3"/>
      </tp>
      <tp t="e">
        <v>#N/A</v>
        <stp/>
        <stp>BDP|10041711842849240289</stp>
        <tr r="AS575" s="3"/>
      </tp>
      <tp t="e">
        <v>#N/A</v>
        <stp/>
        <stp>BDP|12020266798513337258</stp>
        <tr r="AR210" s="3"/>
      </tp>
      <tp t="s">
        <v>#N/A N/A</v>
        <stp/>
        <stp>BDS|16223688925122772833</stp>
        <tr r="AH332" s="3"/>
      </tp>
      <tp t="s">
        <v>#N/A N/A</v>
        <stp/>
        <stp>BDS|16221708406619779085</stp>
        <tr r="AH170" s="3"/>
      </tp>
      <tp t="s">
        <v>#N/A N/A</v>
        <stp/>
        <stp>BDS|14597045321877815935</stp>
        <tr r="W132" s="3"/>
      </tp>
      <tp t="e">
        <v>#N/A</v>
        <stp/>
        <stp>BDP|14610464839683028816</stp>
        <tr r="AS354" s="3"/>
      </tp>
      <tp t="e">
        <v>#N/A</v>
        <stp/>
        <stp>BDS|16358227796905997069</stp>
        <tr r="W321" s="3"/>
        <tr r="W321" s="3"/>
        <tr r="L321" s="3"/>
        <tr r="L321" s="3"/>
        <tr r="AH321" s="3"/>
        <tr r="AH321" s="3"/>
      </tp>
      <tp t="s">
        <v>#N/A N/A</v>
        <stp/>
        <stp>BDS|16995565752136419814</stp>
        <tr r="W229" s="3"/>
      </tp>
      <tp t="s">
        <v>#N/A N/A</v>
        <stp/>
        <stp>BDS|11104074146749994412</stp>
        <tr r="W100" s="3"/>
      </tp>
      <tp t="s">
        <v>#N/A N/A</v>
        <stp/>
        <stp>BDS|16870104433659357508</stp>
        <tr r="AH301" s="3"/>
      </tp>
      <tp t="s">
        <v>#N/A N/A</v>
        <stp/>
        <stp>BDS|13938142015033911893</stp>
        <tr r="L363" s="3"/>
      </tp>
      <tp t="e">
        <v>#N/A</v>
        <stp/>
        <stp>BDP|15265592902490192838</stp>
        <tr r="AS311" s="3"/>
      </tp>
      <tp t="e">
        <v>#N/A</v>
        <stp/>
        <stp>BDP|18175515424721653691</stp>
        <tr r="AS191" s="3"/>
      </tp>
      <tp t="e">
        <v>#N/A</v>
        <stp/>
        <stp>BDP|16941993221324943129</stp>
        <tr r="AS442" s="3"/>
      </tp>
      <tp t="e">
        <v>#N/A</v>
        <stp/>
        <stp>BDP|12885280156008445581</stp>
        <tr r="AR286" s="3"/>
      </tp>
      <tp t="s">
        <v>#N/A N/A</v>
        <stp/>
        <stp>BDS|10821267595932261108</stp>
        <tr r="AH278" s="3"/>
      </tp>
      <tp t="e">
        <v>#N/A</v>
        <stp/>
        <stp>BDP|15276194495775126054</stp>
        <tr r="AR583" s="3"/>
      </tp>
      <tp t="e">
        <v>#N/A</v>
        <stp/>
        <stp>BDP|12890000066875718936</stp>
        <tr r="AS163" s="3"/>
      </tp>
      <tp t="s">
        <v>#N/A N/A</v>
        <stp/>
        <stp>BDS|16783406554639999634</stp>
        <tr r="L533" s="3"/>
      </tp>
      <tp t="e">
        <v>#N/A</v>
        <stp/>
        <stp>BDP|14923939405446591303</stp>
        <tr r="AS146" s="3"/>
      </tp>
      <tp t="s">
        <v>#N/A N/A</v>
        <stp/>
        <stp>BDS|17830866674779160920</stp>
        <tr r="AH578" s="3"/>
      </tp>
      <tp t="e">
        <v>#N/A</v>
        <stp/>
        <stp>BDP|12231037968989375577</stp>
        <tr r="AS432" s="3"/>
      </tp>
      <tp t="s">
        <v>#N/A N/A</v>
        <stp/>
        <stp>BDS|15441172397603355699</stp>
        <tr r="AH385" s="3"/>
      </tp>
      <tp t="s">
        <v>#N/A N/A</v>
        <stp/>
        <stp>BDS|16607735699790778053</stp>
        <tr r="L440" s="3"/>
      </tp>
      <tp t="s">
        <v>#N/A N/A</v>
        <stp/>
        <stp>BDS|15491283488411930638</stp>
        <tr r="W410" s="3"/>
      </tp>
      <tp t="e">
        <v>#N/A</v>
        <stp/>
        <stp>BDP|17016072895687900161</stp>
        <tr r="AR235" s="3"/>
      </tp>
      <tp t="s">
        <v>#N/A N/A</v>
        <stp/>
        <stp>BDS|17824393222798971658</stp>
        <tr r="L220" s="3"/>
      </tp>
      <tp t="s">
        <v>#N/A N/A</v>
        <stp/>
        <stp>BDS|11854125795406776773</stp>
        <tr r="AH101" s="3"/>
      </tp>
      <tp t="e">
        <v>#N/A</v>
        <stp/>
        <stp>BDS|11178843490130204881</stp>
        <tr r="AH186" s="3"/>
        <tr r="AH186" s="3"/>
        <tr r="L186" s="3"/>
        <tr r="L186" s="3"/>
        <tr r="W186" s="3"/>
        <tr r="W186" s="3"/>
      </tp>
      <tp t="s">
        <v>#N/A N/A</v>
        <stp/>
        <stp>BDS|10095833952507822252</stp>
        <tr r="AH563" s="3"/>
      </tp>
      <tp t="e">
        <v>#N/A</v>
        <stp/>
        <stp>BDP|14617090834158398777</stp>
        <tr r="AR213" s="3"/>
      </tp>
      <tp t="e">
        <v>#N/A</v>
        <stp/>
        <stp>BDP|10144982723137568403</stp>
        <tr r="AS109" s="3"/>
      </tp>
      <tp t="e">
        <v>#N/A</v>
        <stp/>
        <stp>BDP|16894170220555759879</stp>
        <tr r="AS492" s="3"/>
      </tp>
      <tp t="s">
        <v>#N/A N/A</v>
        <stp/>
        <stp>BDS|12773943539586230647</stp>
        <tr r="AH284" s="3"/>
      </tp>
      <tp t="s">
        <v>#N/A N/A</v>
        <stp/>
        <stp>BDS|10845006276577757857</stp>
        <tr r="L195" s="3"/>
      </tp>
      <tp t="e">
        <v>#N/A</v>
        <stp/>
        <stp>BDP|14173470982401331198</stp>
        <tr r="F11" s="3"/>
      </tp>
      <tp t="e">
        <v>#N/A</v>
        <stp/>
        <stp>BDP|11992418726929559650</stp>
        <tr r="AS600" s="3"/>
      </tp>
      <tp t="e">
        <v>#N/A</v>
        <stp/>
        <stp>BDP|13100463574361995944</stp>
        <tr r="AR242" s="3"/>
      </tp>
      <tp t="e">
        <v>#N/A</v>
        <stp/>
        <stp>BDP|15933873529915035297</stp>
        <tr r="AR187" s="3"/>
      </tp>
      <tp t="s">
        <v>#N/A N/A</v>
        <stp/>
        <stp>BDS|10040075869168625655</stp>
        <tr r="W406" s="3"/>
      </tp>
      <tp t="e">
        <v>#N/A</v>
        <stp/>
        <stp>BDS|10700888423857124505</stp>
        <tr r="L493" s="3"/>
        <tr r="L493" s="3"/>
        <tr r="W493" s="3"/>
        <tr r="W493" s="3"/>
        <tr r="AH493" s="3"/>
        <tr r="AH493" s="3"/>
      </tp>
      <tp t="s">
        <v>#N/A N/A</v>
        <stp/>
        <stp>BDS|15123688487354546796</stp>
        <tr r="AH505" s="3"/>
      </tp>
      <tp t="e">
        <v>#N/A</v>
        <stp/>
        <stp>BDP|15813200889995545252</stp>
        <tr r="AR183" s="3"/>
      </tp>
      <tp t="e">
        <v>#N/A</v>
        <stp/>
        <stp>BDP|17441257387520131568</stp>
        <tr r="AR262" s="3"/>
      </tp>
      <tp t="s">
        <v>#N/A N/A</v>
        <stp/>
        <stp>BDS|12277011816219419237</stp>
        <tr r="AH420" s="3"/>
      </tp>
      <tp t="s">
        <v>#N/A N/A</v>
        <stp/>
        <stp>BDS|13476024434699255126</stp>
        <tr r="AH400" s="3"/>
      </tp>
      <tp t="s">
        <v>#N/A N/A</v>
        <stp/>
        <stp>BDS|10445087143574493899</stp>
        <tr r="L368" s="3"/>
      </tp>
      <tp t="s">
        <v>#N/A N/A</v>
        <stp/>
        <stp>BDS|15135511901338028028</stp>
        <tr r="AH140" s="3"/>
      </tp>
      <tp t="s">
        <v>#N/A N/A</v>
        <stp/>
        <stp>BDS|17797569791080093337</stp>
        <tr r="L288" s="3"/>
      </tp>
      <tp t="e">
        <v>#N/A</v>
        <stp/>
        <stp>BDP|13276538880467493153</stp>
        <tr r="AS282" s="3"/>
      </tp>
      <tp t="s">
        <v>#N/A N/A</v>
        <stp/>
        <stp>BDS|14697269640639506362</stp>
        <tr r="L475" s="3"/>
      </tp>
      <tp t="s">
        <v>#N/A N/A</v>
        <stp/>
        <stp>BDS|10337719083122840593</stp>
        <tr r="L350" s="3"/>
      </tp>
      <tp t="e">
        <v>#N/A</v>
        <stp/>
        <stp>BDS|17425800784166592958</stp>
        <tr r="W323" s="3"/>
        <tr r="W323" s="3"/>
        <tr r="AH323" s="3"/>
        <tr r="AH323" s="3"/>
        <tr r="L323" s="3"/>
        <tr r="L323" s="3"/>
      </tp>
      <tp t="s">
        <v>#N/A N/A</v>
        <stp/>
        <stp>BDS|12889979016126862410</stp>
        <tr r="AH289" s="3"/>
      </tp>
      <tp t="s">
        <v>#N/A N/A</v>
        <stp/>
        <stp>BDS|12323697328727040923</stp>
        <tr r="W300" s="3"/>
      </tp>
      <tp t="s">
        <v>#N/A N/A</v>
        <stp/>
        <stp>BDS|15266163900859040550</stp>
        <tr r="L175" s="3"/>
      </tp>
      <tp t="s">
        <v>#N/A N/A</v>
        <stp/>
        <stp>BDS|11320761564488422040</stp>
        <tr r="W467" s="3"/>
      </tp>
      <tp t="e">
        <v>#N/A</v>
        <stp/>
        <stp>BDP|18131714743614608703</stp>
        <tr r="H13" s="3"/>
      </tp>
      <tp t="e">
        <v>#N/A</v>
        <stp/>
        <stp>BDP|16476640379456403982</stp>
        <tr r="AR305" s="3"/>
      </tp>
      <tp t="e">
        <v>#N/A</v>
        <stp/>
        <stp>BDP|15130943111957624266</stp>
        <tr r="AS199" s="3"/>
      </tp>
      <tp t="s">
        <v>#N/A N/A</v>
        <stp/>
        <stp>BDS|11349139116168623147</stp>
        <tr r="L119" s="3"/>
      </tp>
      <tp t="s">
        <v>#N/A N/A</v>
        <stp/>
        <stp>BDS|18174169785559253047</stp>
        <tr r="L117" s="3"/>
      </tp>
      <tp t="s">
        <v>#N/A N/A</v>
        <stp/>
        <stp>BDS|18355233135758310929</stp>
        <tr r="L209" s="3"/>
      </tp>
      <tp t="e">
        <v>#N/A</v>
        <stp/>
        <stp>BDS|11521806201639008801</stp>
        <tr r="W286" s="3"/>
        <tr r="W286" s="3"/>
        <tr r="AH286" s="3"/>
        <tr r="AH286" s="3"/>
        <tr r="L286" s="3"/>
        <tr r="L286" s="3"/>
      </tp>
      <tp t="e">
        <v>#N/A</v>
        <stp/>
        <stp>BDP|15625801722381144625</stp>
        <tr r="G8" s="3"/>
      </tp>
      <tp t="s">
        <v>#N/A N/A</v>
        <stp/>
        <stp>BDS|12743961667704297117</stp>
        <tr r="W439" s="3"/>
      </tp>
      <tp t="e">
        <v>#N/A</v>
        <stp/>
        <stp>BDP|10177018717880352924</stp>
        <tr r="AR585" s="3"/>
      </tp>
      <tp t="s">
        <v>#N/A N/A</v>
        <stp/>
        <stp>BDS|11524397192300224392</stp>
        <tr r="L333" s="3"/>
      </tp>
      <tp t="s">
        <v>#N/A N/A</v>
        <stp/>
        <stp>BDH|17761743113840169900</stp>
        <tr r="B499" s="3"/>
      </tp>
      <tp t="s">
        <v>#N/A N/A</v>
        <stp/>
        <stp>BDH|10150930063704508358</stp>
        <tr r="F329" s="3"/>
      </tp>
      <tp t="s">
        <v>#N/A N/A</v>
        <stp/>
        <stp>BDH|10003208265784754833</stp>
        <tr r="H321" s="3"/>
      </tp>
      <tp t="s">
        <v>#N/A N/A</v>
        <stp/>
        <stp>BDH|16005397929278189704</stp>
        <tr r="B602" s="3"/>
      </tp>
      <tp t="s">
        <v>#N/A N/A</v>
        <stp/>
        <stp>BDH|13161798058269271036</stp>
        <tr r="H173" s="3"/>
      </tp>
      <tp t="s">
        <v>#N/A N/A</v>
        <stp/>
        <stp>BDH|16575318516644564863</stp>
        <tr r="I129" s="3"/>
      </tp>
      <tp t="s">
        <v>#N/A N/A</v>
        <stp/>
        <stp>BDH|11722126634659662268</stp>
        <tr r="B561" s="3"/>
      </tp>
      <tp t="s">
        <v>#N/A N/A</v>
        <stp/>
        <stp>BDH|18220471036653127430</stp>
        <tr r="C472" s="3"/>
      </tp>
      <tp t="s">
        <v>#N/A N/A</v>
        <stp/>
        <stp>BDH|15359001994721646502</stp>
        <tr r="F223" s="3"/>
      </tp>
      <tp t="s">
        <v>#N/A N/A</v>
        <stp/>
        <stp>BDH|12121788046549899062</stp>
        <tr r="B269" s="3"/>
      </tp>
      <tp t="s">
        <v>#N/A N/A</v>
        <stp/>
        <stp>BDH|15071644599294589682</stp>
        <tr r="H155" s="3"/>
      </tp>
      <tp t="s">
        <v>#N/A N/A</v>
        <stp/>
        <stp>BDH|14891646896080365390</stp>
        <tr r="G341" s="3"/>
      </tp>
      <tp t="s">
        <v>#N/A N/A</v>
        <stp/>
        <stp>BDH|14054143104974548954</stp>
        <tr r="F265" s="3"/>
      </tp>
      <tp t="s">
        <v>#N/A N/A</v>
        <stp/>
        <stp>BDH|13342368118050443996</stp>
        <tr r="G521" s="3"/>
      </tp>
      <tp t="s">
        <v>#N/A N/A</v>
        <stp/>
        <stp>BDH|13078822622973531253</stp>
        <tr r="I89" s="3"/>
      </tp>
      <tp t="s">
        <v>#N/A N/A</v>
        <stp/>
        <stp>BDH|10624461173418012334</stp>
        <tr r="C144" s="3"/>
      </tp>
      <tp t="s">
        <v>#N/A N/A</v>
        <stp/>
        <stp>BDH|17119983242936253499</stp>
        <tr r="H498" s="3"/>
      </tp>
      <tp t="s">
        <v>#N/A N/A</v>
        <stp/>
        <stp>BDH|10515197357214318881</stp>
        <tr r="G192" s="3"/>
      </tp>
      <tp t="s">
        <v>#N/A N/A</v>
        <stp/>
        <stp>BDH|12414420445888033200</stp>
        <tr r="D585" s="3"/>
      </tp>
      <tp t="s">
        <v>#N/A N/A</v>
        <stp/>
        <stp>BDH|17134978869888829848</stp>
        <tr r="H106" s="3"/>
      </tp>
      <tp t="s">
        <v>#N/A N/A</v>
        <stp/>
        <stp>BDH|17027782859874134933</stp>
        <tr r="C541" s="3"/>
      </tp>
      <tp t="s">
        <v>#N/A N/A</v>
        <stp/>
        <stp>BDH|11228766773371769839</stp>
        <tr r="F485" s="3"/>
      </tp>
      <tp t="s">
        <v>#N/A N/A</v>
        <stp/>
        <stp>BDH|15908139188152119606</stp>
        <tr r="E387" s="3"/>
      </tp>
      <tp t="s">
        <v>#N/A N/A</v>
        <stp/>
        <stp>BDH|12190980149823786447</stp>
        <tr r="C423" s="3"/>
      </tp>
      <tp t="s">
        <v>#N/A N/A</v>
        <stp/>
        <stp>BDH|18053236647501454732</stp>
        <tr r="H575" s="3"/>
      </tp>
      <tp t="s">
        <v>#N/A N/A</v>
        <stp/>
        <stp>BDH|13897337171978051793</stp>
        <tr r="D102" s="3"/>
      </tp>
      <tp t="s">
        <v>#N/A N/A</v>
        <stp/>
        <stp>BDH|16467024432138018572</stp>
        <tr r="G441" s="3"/>
      </tp>
      <tp t="s">
        <v>#N/A N/A</v>
        <stp/>
        <stp>BDH|11338458782565460023</stp>
        <tr r="E574" s="3"/>
      </tp>
      <tp t="s">
        <v>#N/A N/A</v>
        <stp/>
        <stp>BDH|14790154156471324950</stp>
        <tr r="F323" s="3"/>
      </tp>
      <tp t="s">
        <v>#N/A N/A</v>
        <stp/>
        <stp>BDH|14217932421997123032</stp>
        <tr r="D397" s="3"/>
      </tp>
      <tp t="s">
        <v>#N/A N/A</v>
        <stp/>
        <stp>BDH|10408507199831742584</stp>
        <tr r="G299" s="3"/>
      </tp>
      <tp t="s">
        <v>#N/A N/A</v>
        <stp/>
        <stp>BDH|13742854335038075859</stp>
        <tr r="C341" s="3"/>
      </tp>
      <tp t="s">
        <v>#N/A N/A</v>
        <stp/>
        <stp>BDH|15597124653110763916</stp>
        <tr r="H218" s="3"/>
      </tp>
      <tp t="s">
        <v>#N/A N/A</v>
        <stp/>
        <stp>BDH|16231324677282262871</stp>
        <tr r="G568" s="3"/>
      </tp>
      <tp t="s">
        <v>#N/A N/A</v>
        <stp/>
        <stp>BDH|12743634797346910385</stp>
        <tr r="D259" s="3"/>
      </tp>
      <tp t="s">
        <v>#N/A N/A</v>
        <stp/>
        <stp>BDH|17167766968688509683</stp>
        <tr r="G389" s="3"/>
      </tp>
      <tp t="s">
        <v>#N/A N/A</v>
        <stp/>
        <stp>BDH|16204898493546803928</stp>
        <tr r="G374" s="3"/>
      </tp>
      <tp t="s">
        <v>#N/A N/A</v>
        <stp/>
        <stp>BDH|10884256816568813362</stp>
        <tr r="E182" s="3"/>
      </tp>
      <tp t="s">
        <v>#N/A N/A</v>
        <stp/>
        <stp>BDH|16492924025183232640</stp>
        <tr r="G291" s="3"/>
      </tp>
      <tp t="s">
        <v>#N/A N/A</v>
        <stp/>
        <stp>BDH|12261494591915637295</stp>
        <tr r="B115" s="3"/>
      </tp>
      <tp t="s">
        <v>#N/A N/A</v>
        <stp/>
        <stp>BDH|10677255984924788652</stp>
        <tr r="E383" s="3"/>
      </tp>
      <tp t="s">
        <v>#N/A N/A</v>
        <stp/>
        <stp>BDH|14538849391885275874</stp>
        <tr r="B344" s="3"/>
      </tp>
      <tp t="s">
        <v>#N/A N/A</v>
        <stp/>
        <stp>BDH|14224222174511906882</stp>
        <tr r="E273" s="3"/>
      </tp>
      <tp t="s">
        <v>#N/A N/A</v>
        <stp/>
        <stp>BDH|14999442359835579842</stp>
        <tr r="E555" s="3"/>
      </tp>
      <tp t="s">
        <v>#N/A N/A</v>
        <stp/>
        <stp>BDH|17121579693424443750</stp>
        <tr r="C295" s="3"/>
      </tp>
      <tp t="s">
        <v>#N/A N/A</v>
        <stp/>
        <stp>BDH|12088027977759432451</stp>
        <tr r="H347" s="3"/>
      </tp>
      <tp t="s">
        <v>#N/A N/A</v>
        <stp/>
        <stp>BDH|11366865133710795257</stp>
        <tr r="H121" s="3"/>
      </tp>
      <tp t="s">
        <v>#N/A N/A</v>
        <stp/>
        <stp>BDH|12333212995374458578</stp>
        <tr r="G470" s="3"/>
      </tp>
      <tp t="s">
        <v>#N/A N/A</v>
        <stp/>
        <stp>BDH|10009428005528522463</stp>
        <tr r="B358" s="3"/>
      </tp>
      <tp t="s">
        <v>#N/A N/A</v>
        <stp/>
        <stp>BDH|14658142853869049158</stp>
        <tr r="E454" s="3"/>
      </tp>
      <tp t="s">
        <v>#N/A N/A</v>
        <stp/>
        <stp>BDH|13991637732508803648</stp>
        <tr r="D417" s="3"/>
      </tp>
      <tp t="s">
        <v>#N/A N/A</v>
        <stp/>
        <stp>BDH|18181929037362818881</stp>
        <tr r="H451" s="3"/>
      </tp>
      <tp t="s">
        <v>#N/A N/A</v>
        <stp/>
        <stp>BDH|13225177119852988917</stp>
        <tr r="E492" s="3"/>
      </tp>
      <tp t="s">
        <v>#N/A N/A</v>
        <stp/>
        <stp>BDH|12622954655325747350</stp>
        <tr r="C224" s="3"/>
      </tp>
      <tp t="s">
        <v>#N/A N/A</v>
        <stp/>
        <stp>BDH|15814484443708064572</stp>
        <tr r="F434" s="3"/>
      </tp>
      <tp t="s">
        <v>#N/A N/A</v>
        <stp/>
        <stp>BDH|13562235890418046826</stp>
        <tr r="B556" s="3"/>
      </tp>
      <tp t="s">
        <v>#N/A N/A</v>
        <stp/>
        <stp>BDH|16968991600255382246</stp>
        <tr r="G505" s="3"/>
      </tp>
      <tp t="s">
        <v>#N/A N/A</v>
        <stp/>
        <stp>BDH|18044022040322669639</stp>
        <tr r="I589" s="3"/>
      </tp>
      <tp t="s">
        <v>#N/A N/A</v>
        <stp/>
        <stp>BDH|13006956207123515103</stp>
        <tr r="H231" s="3"/>
      </tp>
      <tp t="s">
        <v>#N/A N/A</v>
        <stp/>
        <stp>BDH|11671230286904418716</stp>
        <tr r="D485" s="3"/>
      </tp>
      <tp t="s">
        <v>#N/A N/A</v>
        <stp/>
        <stp>BDH|10774515929376067998</stp>
        <tr r="G452" s="3"/>
      </tp>
      <tp t="s">
        <v>#N/A N/A</v>
        <stp/>
        <stp>BDH|18091430964666742464</stp>
        <tr r="I579" s="3"/>
      </tp>
      <tp t="s">
        <v>#N/A N/A</v>
        <stp/>
        <stp>BDH|11919127652089739488</stp>
        <tr r="C232" s="3"/>
      </tp>
      <tp t="s">
        <v>#N/A N/A</v>
        <stp/>
        <stp>BDH|11938454819528129427</stp>
        <tr r="D399" s="3"/>
      </tp>
      <tp t="s">
        <v>#N/A N/A</v>
        <stp/>
        <stp>BDH|10140543674882339848</stp>
        <tr r="D581" s="3"/>
      </tp>
      <tp t="s">
        <v>#N/A N/A</v>
        <stp/>
        <stp>BDH|18184980080210922191</stp>
        <tr r="D525" s="3"/>
      </tp>
      <tp t="s">
        <v>#N/A N/A</v>
        <stp/>
        <stp>BDH|15529185739289931649</stp>
        <tr r="B100" s="3"/>
      </tp>
      <tp t="s">
        <v>#N/A N/A</v>
        <stp/>
        <stp>BDH|12465465969761551973</stp>
        <tr r="F497" s="3"/>
      </tp>
      <tp t="s">
        <v>#N/A N/A</v>
        <stp/>
        <stp>BDH|15347629019452683876</stp>
        <tr r="C389" s="3"/>
      </tp>
      <tp t="s">
        <v>#N/A N/A</v>
        <stp/>
        <stp>BDH|18391174209742741321</stp>
        <tr r="B222" s="3"/>
      </tp>
      <tp t="s">
        <v>#N/A N/A</v>
        <stp/>
        <stp>BDH|15800677686845651674</stp>
        <tr r="H493" s="3"/>
      </tp>
      <tp t="s">
        <v>#N/A N/A</v>
        <stp/>
        <stp>BDH|12838406857823475836</stp>
        <tr r="G333" s="3"/>
      </tp>
      <tp t="s">
        <v>#N/A N/A</v>
        <stp/>
        <stp>BDH|15281668088511152253</stp>
        <tr r="E364" s="3"/>
      </tp>
      <tp t="s">
        <v>#N/A N/A</v>
        <stp/>
        <stp>BDH|10756400559620718917</stp>
        <tr r="H539" s="3"/>
      </tp>
      <tp t="s">
        <v>#N/A N/A</v>
        <stp/>
        <stp>BDH|15959678746956492948</stp>
        <tr r="C156" s="3"/>
      </tp>
      <tp t="s">
        <v>#N/A N/A</v>
        <stp/>
        <stp>BDH|14935233820835548978</stp>
        <tr r="E255" s="3"/>
      </tp>
      <tp t="s">
        <v>#N/A N/A</v>
        <stp/>
        <stp>BDH|15570977665967470585</stp>
        <tr r="I490" s="3"/>
      </tp>
      <tp t="s">
        <v>#N/A N/A</v>
        <stp/>
        <stp>BDH|17105491466695303868</stp>
        <tr r="C89" s="3"/>
      </tp>
      <tp t="s">
        <v>#N/A N/A</v>
        <stp/>
        <stp>BDH|12294997008156073586</stp>
        <tr r="F573" s="3"/>
      </tp>
      <tp t="s">
        <v>#N/A N/A</v>
        <stp/>
        <stp>BDH|15943046287343556647</stp>
        <tr r="I95" s="3"/>
      </tp>
      <tp t="s">
        <v>#N/A N/A</v>
        <stp/>
        <stp>BDH|12981314363217992895</stp>
        <tr r="G338" s="3"/>
      </tp>
      <tp t="s">
        <v>#N/A N/A</v>
        <stp/>
        <stp>BDH|17573029695412897413</stp>
        <tr r="F525" s="3"/>
      </tp>
      <tp t="s">
        <v>#N/A N/A</v>
        <stp/>
        <stp>BDH|14033721741597019881</stp>
        <tr r="C324" s="3"/>
      </tp>
      <tp t="s">
        <v>#N/A N/A</v>
        <stp/>
        <stp>BDH|17686728017621924812</stp>
        <tr r="B169" s="3"/>
      </tp>
      <tp t="s">
        <v>#N/A N/A</v>
        <stp/>
        <stp>BDH|10073803156585435096</stp>
        <tr r="D184" s="3"/>
      </tp>
      <tp t="s">
        <v>#N/A N/A</v>
        <stp/>
        <stp>BDH|10505397527270899988</stp>
        <tr r="B167" s="3"/>
      </tp>
      <tp t="s">
        <v>#N/A N/A</v>
        <stp/>
        <stp>BDH|18380239729788459867</stp>
        <tr r="C170" s="3"/>
      </tp>
      <tp t="s">
        <v>#N/A N/A</v>
        <stp/>
        <stp>BDH|10015924718303372325</stp>
        <tr r="D278" s="3"/>
      </tp>
      <tp t="s">
        <v>#N/A N/A</v>
        <stp/>
        <stp>BDH|12635182441977551807</stp>
        <tr r="B110" s="3"/>
      </tp>
      <tp t="s">
        <v>#N/A N/A</v>
        <stp/>
        <stp>BDH|14964381194801814777</stp>
        <tr r="F338" s="3"/>
      </tp>
      <tp t="s">
        <v>#N/A N/A</v>
        <stp/>
        <stp>BDH|14765109890023872755</stp>
        <tr r="I310" s="3"/>
      </tp>
      <tp t="s">
        <v>#N/A N/A</v>
        <stp/>
        <stp>BDH|10349284100842953881</stp>
        <tr r="H229" s="3"/>
      </tp>
      <tp t="s">
        <v>#N/A N/A</v>
        <stp/>
        <stp>BDH|16469806559377412430</stp>
        <tr r="G238" s="3"/>
      </tp>
      <tp t="s">
        <v>#N/A N/A</v>
        <stp/>
        <stp>BDH|15649295233075329952</stp>
        <tr r="G510" s="3"/>
      </tp>
      <tp t="s">
        <v>#N/A N/A</v>
        <stp/>
        <stp>BDH|10351849007981926132</stp>
        <tr r="D449" s="3"/>
      </tp>
      <tp t="s">
        <v>#N/A N/A</v>
        <stp/>
        <stp>BDH|15220771938400067975</stp>
        <tr r="G318" s="3"/>
      </tp>
      <tp t="s">
        <v>#N/A N/A</v>
        <stp/>
        <stp>BDH|14179504195007195782</stp>
        <tr r="I308" s="3"/>
      </tp>
      <tp t="s">
        <v>#N/A N/A</v>
        <stp/>
        <stp>BDH|14276677409169680376</stp>
        <tr r="C281" s="3"/>
      </tp>
      <tp t="s">
        <v>#N/A N/A</v>
        <stp/>
        <stp>BDH|18071175611038988827</stp>
        <tr r="I360" s="3"/>
      </tp>
      <tp t="s">
        <v>#N/A N/A</v>
        <stp/>
        <stp>BDH|18041494179534487790</stp>
        <tr r="I489" s="3"/>
      </tp>
      <tp t="s">
        <v>#N/A N/A</v>
        <stp/>
        <stp>BDH|13503139337568921153</stp>
        <tr r="B343" s="3"/>
      </tp>
      <tp t="s">
        <v>#N/A N/A</v>
        <stp/>
        <stp>BDH|16885860803733697567</stp>
        <tr r="B94" s="3"/>
      </tp>
      <tp t="s">
        <v>#N/A N/A</v>
        <stp/>
        <stp>BDH|17363995875650649140</stp>
        <tr r="E157" s="3"/>
      </tp>
      <tp t="s">
        <v>#N/A N/A</v>
        <stp/>
        <stp>BDH|16920909278358885841</stp>
        <tr r="G530" s="3"/>
      </tp>
      <tp t="s">
        <v>#N/A N/A</v>
        <stp/>
        <stp>BDH|14923413004430419854</stp>
        <tr r="G349" s="3"/>
      </tp>
      <tp t="s">
        <v>#N/A N/A</v>
        <stp/>
        <stp>BDH|14812389116599351788</stp>
        <tr r="B213" s="3"/>
      </tp>
      <tp t="s">
        <v>#N/A N/A</v>
        <stp/>
        <stp>BDH|11077600095204801202</stp>
        <tr r="G463" s="3"/>
      </tp>
      <tp t="s">
        <v>#N/A N/A</v>
        <stp/>
        <stp>BDH|12688976478682077649</stp>
        <tr r="I117" s="3"/>
      </tp>
      <tp t="s">
        <v>#N/A N/A</v>
        <stp/>
        <stp>BDH|17514104337008922562</stp>
        <tr r="F356" s="3"/>
      </tp>
      <tp t="s">
        <v>#N/A N/A</v>
        <stp/>
        <stp>BDH|17197887177721325110</stp>
        <tr r="B403" s="3"/>
      </tp>
      <tp t="s">
        <v>#N/A N/A</v>
        <stp/>
        <stp>BDH|16315823736091232498</stp>
        <tr r="B247" s="3"/>
      </tp>
      <tp t="s">
        <v>#N/A N/A</v>
        <stp/>
        <stp>BDH|14179689983564345656</stp>
        <tr r="C420" s="3"/>
      </tp>
      <tp t="s">
        <v>#N/A N/A</v>
        <stp/>
        <stp>BDH|11404296100323480852</stp>
        <tr r="I405" s="3"/>
      </tp>
      <tp t="s">
        <v>#N/A N/A</v>
        <stp/>
        <stp>BDH|16602299737168430704</stp>
        <tr r="E160" s="3"/>
      </tp>
      <tp t="s">
        <v>#N/A N/A</v>
        <stp/>
        <stp>BDH|17735527070948803513</stp>
        <tr r="H432" s="3"/>
      </tp>
      <tp t="s">
        <v>#N/A N/A</v>
        <stp/>
        <stp>BDH|13087393981263370372</stp>
        <tr r="C191" s="3"/>
      </tp>
      <tp t="s">
        <v>#N/A N/A</v>
        <stp/>
        <stp>BDH|10375844638990468370</stp>
        <tr r="B276" s="3"/>
      </tp>
      <tp t="s">
        <v>#N/A N/A</v>
        <stp/>
        <stp>BDH|13032480351129656335</stp>
        <tr r="E133" s="3"/>
      </tp>
      <tp t="s">
        <v>#N/A N/A</v>
        <stp/>
        <stp>BDH|15544615547417844870</stp>
        <tr r="I435" s="3"/>
      </tp>
      <tp t="s">
        <v>#N/A N/A</v>
        <stp/>
        <stp>BDH|13071354359775822882</stp>
        <tr r="D501" s="3"/>
      </tp>
      <tp t="s">
        <v>#N/A N/A</v>
        <stp/>
        <stp>BDH|10785050849358162452</stp>
        <tr r="E282" s="3"/>
      </tp>
      <tp t="s">
        <v>#N/A N/A</v>
        <stp/>
        <stp>BDH|12237197465304607975</stp>
        <tr r="I552" s="3"/>
      </tp>
      <tp t="s">
        <v>#N/A N/A</v>
        <stp/>
        <stp>BDH|15227518388918747835</stp>
        <tr r="B369" s="3"/>
      </tp>
      <tp t="s">
        <v>#N/A N/A</v>
        <stp/>
        <stp>BDH|11411703751348856322</stp>
        <tr r="B396" s="3"/>
      </tp>
      <tp t="s">
        <v>#N/A N/A</v>
        <stp/>
        <stp>BDH|17152161839639961481</stp>
        <tr r="I227" s="3"/>
      </tp>
      <tp t="s">
        <v>#N/A N/A</v>
        <stp/>
        <stp>BDH|14292232408416421829</stp>
        <tr r="G393" s="3"/>
      </tp>
      <tp t="s">
        <v>#N/A N/A</v>
        <stp/>
        <stp>BDH|15461035069739860296</stp>
        <tr r="E483" s="3"/>
      </tp>
      <tp t="s">
        <v>#N/A N/A</v>
        <stp/>
        <stp>BDH|14978635234931851884</stp>
        <tr r="H279" s="3"/>
      </tp>
      <tp t="s">
        <v>#N/A N/A</v>
        <stp/>
        <stp>BDH|13857988402696450484</stp>
        <tr r="E566" s="3"/>
      </tp>
      <tp t="s">
        <v>#N/A N/A</v>
        <stp/>
        <stp>BDH|13353285982876711701</stp>
        <tr r="F486" s="3"/>
      </tp>
      <tp t="s">
        <v>#N/A N/A</v>
        <stp/>
        <stp>BDH|14440466083477913766</stp>
        <tr r="B401" s="3"/>
      </tp>
      <tp t="s">
        <v>#N/A N/A</v>
        <stp/>
        <stp>BDH|13269661145158669190</stp>
        <tr r="C446" s="3"/>
      </tp>
      <tp t="s">
        <v>#N/A N/A</v>
        <stp/>
        <stp>BDH|11652919069811212721</stp>
        <tr r="H327" s="3"/>
      </tp>
      <tp t="e">
        <v>#N/A</v>
        <stp/>
        <stp>BDP|18302981296704298566</stp>
        <tr r="AS459" s="3"/>
      </tp>
      <tp t="e">
        <v>#N/A</v>
        <stp/>
        <stp>BDP|16181056558478617236</stp>
        <tr r="AS198" s="3"/>
      </tp>
      <tp t="e">
        <v>#N/A</v>
        <stp/>
        <stp>BDS|16950716695304356547</stp>
        <tr r="AH262" s="3"/>
        <tr r="AH262" s="3"/>
        <tr r="W262" s="3"/>
        <tr r="W262" s="3"/>
        <tr r="L262" s="3"/>
        <tr r="L262" s="3"/>
      </tp>
      <tp t="e">
        <v>#N/A</v>
        <stp/>
        <stp>BDS|13330632886132821643</stp>
        <tr r="W311" s="3"/>
        <tr r="W311" s="3"/>
        <tr r="L311" s="3"/>
        <tr r="L311" s="3"/>
        <tr r="AH311" s="3"/>
        <tr r="AH311" s="3"/>
      </tp>
      <tp t="s">
        <v>#N/A N/A</v>
        <stp/>
        <stp>BDS|17914367782112299745</stp>
        <tr r="W470" s="3"/>
      </tp>
      <tp t="e">
        <v>#N/A</v>
        <stp/>
        <stp>BDS|12778655044369884058</stp>
        <tr r="AH545" s="3"/>
        <tr r="AH545" s="3"/>
        <tr r="L545" s="3"/>
        <tr r="L545" s="3"/>
        <tr r="W545" s="3"/>
        <tr r="W545" s="3"/>
      </tp>
      <tp t="s">
        <v>#N/A N/A</v>
        <stp/>
        <stp>BDS|10117901043971233587</stp>
        <tr r="L306" s="3"/>
      </tp>
      <tp t="e">
        <v>#N/A</v>
        <stp/>
        <stp>BDP|15693863339916177130</stp>
        <tr r="AR202" s="3"/>
      </tp>
      <tp t="s">
        <v>#N/A N/A</v>
        <stp/>
        <stp>BDS|17978391030836947801</stp>
        <tr r="AH117" s="3"/>
      </tp>
      <tp t="s">
        <v>#N/A N/A</v>
        <stp/>
        <stp>BDS|18000257922858927973</stp>
        <tr r="W524" s="3"/>
      </tp>
      <tp t="e">
        <v>#N/A</v>
        <stp/>
        <stp>BDP|15233772191272675089</stp>
        <tr r="AR499" s="3"/>
      </tp>
      <tp t="e">
        <v>#N/A</v>
        <stp/>
        <stp>BDP|11231432227628926659</stp>
        <tr r="AR152" s="3"/>
      </tp>
      <tp t="e">
        <v>#N/A</v>
        <stp/>
        <stp>BDS|17699033707006396882</stp>
        <tr r="L449" s="3"/>
        <tr r="L449" s="3"/>
        <tr r="AH449" s="3"/>
        <tr r="AH449" s="3"/>
        <tr r="W449" s="3"/>
        <tr r="W449" s="3"/>
      </tp>
      <tp t="e">
        <v>#N/A</v>
        <stp/>
        <stp>BDS|18156639504586042184</stp>
        <tr r="W193" s="3"/>
        <tr r="W193" s="3"/>
        <tr r="L193" s="3"/>
        <tr r="L193" s="3"/>
        <tr r="AH193" s="3"/>
        <tr r="AH193" s="3"/>
      </tp>
      <tp t="s">
        <v>#N/A N/A</v>
        <stp/>
        <stp>BDS|13388444880031948701</stp>
        <tr r="L532" s="3"/>
      </tp>
      <tp t="s">
        <v>#N/A N/A</v>
        <stp/>
        <stp>BDS|11126828067315862321</stp>
        <tr r="AH510" s="3"/>
      </tp>
      <tp t="s">
        <v>#N/A N/A</v>
        <stp/>
        <stp>BDS|10534994952693584642</stp>
        <tr r="AH597" s="3"/>
      </tp>
      <tp t="e">
        <v>#N/A</v>
        <stp/>
        <stp>BDP|14514344423939942576</stp>
        <tr r="AR538" s="3"/>
      </tp>
      <tp t="s">
        <v>#N/A N/A</v>
        <stp/>
        <stp>BDS|15083560111001145990</stp>
        <tr r="L486" s="3"/>
      </tp>
      <tp t="e">
        <v>#N/A</v>
        <stp/>
        <stp>BDP|18068500149621055156</stp>
        <tr r="AR130" s="3"/>
      </tp>
      <tp t="s">
        <v>#N/A N/A</v>
        <stp/>
        <stp>BDS|13624395275047376967</stp>
        <tr r="L271" s="3"/>
      </tp>
      <tp t="e">
        <v>#N/A</v>
        <stp/>
        <stp>BDP|11986801425810302235</stp>
        <tr r="AR574" s="3"/>
      </tp>
      <tp t="e">
        <v>#N/A</v>
        <stp/>
        <stp>BDP|12407110510928866327</stp>
        <tr r="AR197" s="3"/>
      </tp>
      <tp t="e">
        <v>#N/A</v>
        <stp/>
        <stp>BDP|11773888342962328619</stp>
        <tr r="AS290" s="3"/>
      </tp>
      <tp t="e">
        <v>#N/A</v>
        <stp/>
        <stp>BDP|17051098310136298947</stp>
        <tr r="AS520" s="3"/>
      </tp>
      <tp t="s">
        <v>#N/A N/A</v>
        <stp/>
        <stp>BDS|17739980564868299950</stp>
        <tr r="AH401" s="3"/>
      </tp>
      <tp t="e">
        <v>#N/A</v>
        <stp/>
        <stp>BDP|12886767168312090894</stp>
        <tr r="AS239" s="3"/>
      </tp>
      <tp t="s">
        <v>#N/A N/A</v>
        <stp/>
        <stp>BDS|18444549559916573703</stp>
        <tr r="W171" s="3"/>
      </tp>
      <tp t="s">
        <v>#N/A N/A</v>
        <stp/>
        <stp>BDS|16474337694561979479</stp>
        <tr r="L391" s="3"/>
      </tp>
      <tp t="e">
        <v>#N/A</v>
        <stp/>
        <stp>BDS|11627148665097901830</stp>
        <tr r="AH580" s="3"/>
        <tr r="AH580" s="3"/>
        <tr r="W580" s="3"/>
        <tr r="W580" s="3"/>
        <tr r="L580" s="3"/>
        <tr r="L580" s="3"/>
      </tp>
      <tp t="s">
        <v>#N/A N/A</v>
        <stp/>
        <stp>BDS|17112545428411437849</stp>
        <tr r="AH280" s="3"/>
      </tp>
      <tp t="s">
        <v>#N/A N/A</v>
        <stp/>
        <stp>BDS|15994738987085289620</stp>
        <tr r="AH338" s="3"/>
      </tp>
      <tp t="s">
        <v>#N/A N/A</v>
        <stp/>
        <stp>BDS|11608791539478911427</stp>
        <tr r="L138" s="3"/>
      </tp>
      <tp t="s">
        <v>#N/A N/A</v>
        <stp/>
        <stp>BDS|13301773674218506286</stp>
        <tr r="AH358" s="3"/>
      </tp>
      <tp t="e">
        <v>#N/A</v>
        <stp/>
        <stp>BDS|18335696479529929974</stp>
        <tr r="AH592" s="3"/>
        <tr r="AH592" s="3"/>
        <tr r="W592" s="3"/>
        <tr r="W592" s="3"/>
        <tr r="L592" s="3"/>
        <tr r="L592" s="3"/>
      </tp>
      <tp t="e">
        <v>#N/A</v>
        <stp/>
        <stp>BDP|10714970916175015478</stp>
        <tr r="AR595" s="3"/>
      </tp>
      <tp t="s">
        <v>#N/A N/A</v>
        <stp/>
        <stp>BDS|12991141787320872203</stp>
        <tr r="AH583" s="3"/>
      </tp>
      <tp t="e">
        <v>#N/A</v>
        <stp/>
        <stp>BDP|14986029099283504762</stp>
        <tr r="AR135" s="3"/>
      </tp>
      <tp t="s">
        <v>#N/A N/A</v>
        <stp/>
        <stp>BDS|10071737650742843994</stp>
        <tr r="W552" s="3"/>
      </tp>
      <tp t="e">
        <v>#N/A</v>
        <stp/>
        <stp>BDP|10837781733259377412</stp>
        <tr r="AS594" s="3"/>
      </tp>
      <tp t="e">
        <v>#N/A</v>
        <stp/>
        <stp>BDS|12366851615915743773</stp>
        <tr r="AH143" s="3"/>
        <tr r="AH143" s="3"/>
        <tr r="W143" s="3"/>
        <tr r="W143" s="3"/>
        <tr r="L143" s="3"/>
        <tr r="L143" s="3"/>
      </tp>
      <tp t="s">
        <v>#N/A N/A</v>
        <stp/>
        <stp>BDS|12642089854116066892</stp>
        <tr r="W386" s="3"/>
      </tp>
      <tp t="e">
        <v>#N/A</v>
        <stp/>
        <stp>BDP|13861997852285095305</stp>
        <tr r="AS551" s="3"/>
      </tp>
      <tp t="s">
        <v>#N/A N/A</v>
        <stp/>
        <stp>BDS|10729844925067159470</stp>
        <tr r="L424" s="3"/>
      </tp>
      <tp t="e">
        <v>#N/A</v>
        <stp/>
        <stp>BDP|15039903754102419234</stp>
        <tr r="AS118" s="3"/>
      </tp>
      <tp t="s">
        <v>#N/A N/A</v>
        <stp/>
        <stp>BDS|11128639221368637444</stp>
        <tr r="L370" s="3"/>
      </tp>
      <tp t="e">
        <v>#N/A</v>
        <stp/>
        <stp>BDP|13801893883223523951</stp>
        <tr r="AS407" s="3"/>
      </tp>
      <tp t="e">
        <v>#N/A</v>
        <stp/>
        <stp>BDP|15323016587884874081</stp>
        <tr r="AS188" s="3"/>
      </tp>
      <tp t="e">
        <v>#N/A</v>
        <stp/>
        <stp>BDP|12767028023719535063</stp>
        <tr r="AS210" s="3"/>
      </tp>
      <tp t="s">
        <v>#N/A N/A</v>
        <stp/>
        <stp>BDS|14896888465134554768</stp>
        <tr r="W480" s="3"/>
      </tp>
      <tp t="e">
        <v>#N/A</v>
        <stp/>
        <stp>BDP|11216941896928796023</stp>
        <tr r="AR516" s="3"/>
      </tp>
      <tp t="s">
        <v>#N/A N/A</v>
        <stp/>
        <stp>BDS|16167415789085977666</stp>
        <tr r="AH121" s="3"/>
      </tp>
      <tp t="e">
        <v>#N/A</v>
        <stp/>
        <stp>BDS|13641968669545883070</stp>
        <tr r="L274" s="3"/>
        <tr r="L274" s="3"/>
        <tr r="W274" s="3"/>
        <tr r="W274" s="3"/>
        <tr r="AH274" s="3"/>
        <tr r="AH274" s="3"/>
      </tp>
      <tp t="s">
        <v>#N/A N/A</v>
        <stp/>
        <stp>BDS|15844986894184254806</stp>
        <tr r="AH227" s="3"/>
      </tp>
      <tp t="e">
        <v>#N/A</v>
        <stp/>
        <stp>BDP|11432815321366658477</stp>
        <tr r="AS572" s="3"/>
      </tp>
      <tp t="e">
        <v>#N/A</v>
        <stp/>
        <stp>BDS|17492341513014690836</stp>
        <tr r="L409" s="3"/>
        <tr r="L409" s="3"/>
        <tr r="AH409" s="3"/>
        <tr r="AH409" s="3"/>
        <tr r="W409" s="3"/>
        <tr r="W409" s="3"/>
      </tp>
      <tp t="e">
        <v>#N/A</v>
        <stp/>
        <stp>BDP|12597814163574359118</stp>
        <tr r="AR363" s="3"/>
      </tp>
      <tp t="e">
        <v>#N/A</v>
        <stp/>
        <stp>BDS|14899206514128270690</stp>
        <tr r="W151" s="3"/>
        <tr r="W151" s="3"/>
        <tr r="L151" s="3"/>
        <tr r="L151" s="3"/>
        <tr r="AH151" s="3"/>
        <tr r="AH151" s="3"/>
      </tp>
      <tp t="s">
        <v>#N/A N/A</v>
        <stp/>
        <stp>BDS|12170990416897042495</stp>
        <tr r="AH210" s="3"/>
      </tp>
      <tp t="s">
        <v>#N/A N/A</v>
        <stp/>
        <stp>BDS|14681630980091355210</stp>
        <tr r="L454" s="3"/>
      </tp>
      <tp t="s">
        <v>#N/A N/A</v>
        <stp/>
        <stp>BDS|13103889858081260648</stp>
        <tr r="W500" s="3"/>
      </tp>
      <tp t="e">
        <v>#N/A</v>
        <stp/>
        <stp>BDS|15084192288271480419</stp>
        <tr r="L301" s="3"/>
        <tr r="L301" s="3"/>
        <tr r="AH301" s="3"/>
        <tr r="AH301" s="3"/>
        <tr r="W301" s="3"/>
        <tr r="W301" s="3"/>
      </tp>
      <tp t="s">
        <v>#N/A N/A</v>
        <stp/>
        <stp>BDS|13518676867998941282</stp>
        <tr r="W355" s="3"/>
      </tp>
      <tp t="s">
        <v>#N/A N/A</v>
        <stp/>
        <stp>BDS|12523128194961266256</stp>
        <tr r="W297" s="3"/>
      </tp>
      <tp t="s">
        <v>#N/A N/A</v>
        <stp/>
        <stp>BDS|16144411285252579142</stp>
        <tr r="L388" s="3"/>
      </tp>
      <tp t="e">
        <v>#N/A</v>
        <stp/>
        <stp>BDP|11537960094121310937</stp>
        <tr r="AS140" s="3"/>
      </tp>
      <tp t="s">
        <v>#N/A N/A</v>
        <stp/>
        <stp>BDS|16291992643146979446</stp>
        <tr r="W443" s="3"/>
      </tp>
      <tp t="e">
        <v>#N/A</v>
        <stp/>
        <stp>BDP|10139160787679544931</stp>
        <tr r="AS424" s="3"/>
      </tp>
      <tp t="s">
        <v>#N/A N/A</v>
        <stp/>
        <stp>BDS|14529671496937082517</stp>
        <tr r="W186" s="3"/>
      </tp>
      <tp t="s">
        <v>#N/A N/A</v>
        <stp/>
        <stp>BDS|18050257430217950791</stp>
        <tr r="AH552" s="3"/>
      </tp>
      <tp t="s">
        <v>#N/A N/A</v>
        <stp/>
        <stp>BDH|13366256118901712881</stp>
        <tr r="G317" s="3"/>
      </tp>
      <tp t="s">
        <v>#N/A N/A</v>
        <stp/>
        <stp>BDH|10898622953569007387</stp>
        <tr r="G405" s="3"/>
      </tp>
      <tp t="s">
        <v>#N/A N/A</v>
        <stp/>
        <stp>BDH|13732568887511309646</stp>
        <tr r="E358" s="3"/>
      </tp>
      <tp t="s">
        <v>#N/A N/A</v>
        <stp/>
        <stp>BDH|15137704511808420255</stp>
        <tr r="B548" s="3"/>
      </tp>
      <tp t="s">
        <v>#N/A N/A</v>
        <stp/>
        <stp>BDH|17683036428058924453</stp>
        <tr r="F162" s="3"/>
      </tp>
      <tp t="s">
        <v>#N/A N/A</v>
        <stp/>
        <stp>BDH|12380424571200191809</stp>
        <tr r="D582" s="3"/>
      </tp>
      <tp t="s">
        <v>#N/A N/A</v>
        <stp/>
        <stp>BDH|11066407862273034937</stp>
        <tr r="E244" s="3"/>
      </tp>
      <tp t="s">
        <v>#N/A N/A</v>
        <stp/>
        <stp>BDH|12855973086413906914</stp>
        <tr r="F478" s="3"/>
      </tp>
      <tp t="s">
        <v>#N/A N/A</v>
        <stp/>
        <stp>BDH|16273458390816318449</stp>
        <tr r="G584" s="3"/>
      </tp>
      <tp t="s">
        <v>#N/A N/A</v>
        <stp/>
        <stp>BDH|13724871387778185262</stp>
        <tr r="H177" s="3"/>
      </tp>
      <tp t="s">
        <v>#N/A N/A</v>
        <stp/>
        <stp>BDH|13748282299963384255</stp>
        <tr r="C215" s="3"/>
      </tp>
      <tp t="s">
        <v>#N/A N/A</v>
        <stp/>
        <stp>BDH|14454648951527354916</stp>
        <tr r="H399" s="3"/>
      </tp>
      <tp t="s">
        <v>#N/A N/A</v>
        <stp/>
        <stp>BDH|15292793282582386199</stp>
        <tr r="E251" s="3"/>
      </tp>
      <tp t="s">
        <v>#N/A N/A</v>
        <stp/>
        <stp>BDH|14793470502648789169</stp>
        <tr r="G564" s="3"/>
      </tp>
      <tp t="s">
        <v>#N/A N/A</v>
        <stp/>
        <stp>BDH|10869047970087674995</stp>
        <tr r="G220" s="3"/>
      </tp>
      <tp t="s">
        <v>#N/A N/A</v>
        <stp/>
        <stp>BDH|16690970502176929098</stp>
        <tr r="G285" s="3"/>
      </tp>
      <tp t="s">
        <v>#N/A N/A</v>
        <stp/>
        <stp>BDH|13619337956524484849</stp>
        <tr r="H261" s="3"/>
      </tp>
      <tp t="s">
        <v>#N/A N/A</v>
        <stp/>
        <stp>BDH|11347471713378465506</stp>
        <tr r="F260" s="3"/>
      </tp>
      <tp t="s">
        <v>#N/A N/A</v>
        <stp/>
        <stp>BDH|14706574813878090101</stp>
        <tr r="F143" s="3"/>
      </tp>
      <tp t="s">
        <v>#N/A N/A</v>
        <stp/>
        <stp>BDH|15889958745879328893</stp>
        <tr r="G491" s="3"/>
      </tp>
      <tp t="s">
        <v>#N/A N/A</v>
        <stp/>
        <stp>BDH|12167938458443834406</stp>
        <tr r="H470" s="3"/>
      </tp>
      <tp t="s">
        <v>#N/A N/A</v>
        <stp/>
        <stp>BDH|18324751091366497915</stp>
        <tr r="B139" s="3"/>
      </tp>
      <tp t="s">
        <v>#N/A N/A</v>
        <stp/>
        <stp>BDH|16781960962957835791</stp>
        <tr r="C408" s="3"/>
      </tp>
      <tp t="s">
        <v>#N/A N/A</v>
        <stp/>
        <stp>BDH|17742234545489063135</stp>
        <tr r="F189" s="3"/>
      </tp>
      <tp t="s">
        <v>#N/A N/A</v>
        <stp/>
        <stp>BDH|12345312625218050257</stp>
        <tr r="E344" s="3"/>
      </tp>
      <tp t="s">
        <v>#N/A N/A</v>
        <stp/>
        <stp>BDH|10558826594810145874</stp>
        <tr r="C113" s="3"/>
      </tp>
      <tp t="s">
        <v>#N/A N/A</v>
        <stp/>
        <stp>BDH|12092157036490323952</stp>
        <tr r="B446" s="3"/>
      </tp>
      <tp t="s">
        <v>#N/A N/A</v>
        <stp/>
        <stp>BDH|16661319548081854923</stp>
        <tr r="H165" s="3"/>
      </tp>
      <tp t="s">
        <v>#N/A N/A</v>
        <stp/>
        <stp>BDH|12686864799739500392</stp>
        <tr r="H133" s="3"/>
      </tp>
      <tp t="s">
        <v>#N/A N/A</v>
        <stp/>
        <stp>BDH|10946925352811496488</stp>
        <tr r="H180" s="3"/>
      </tp>
      <tp t="s">
        <v>#N/A N/A</v>
        <stp/>
        <stp>BDH|15559405793372683358</stp>
        <tr r="D484" s="3"/>
      </tp>
      <tp t="s">
        <v>#N/A N/A</v>
        <stp/>
        <stp>BDH|11333138036128192222</stp>
        <tr r="B90" s="3"/>
      </tp>
      <tp t="s">
        <v>#N/A N/A</v>
        <stp/>
        <stp>BDH|10447154536722281916</stp>
        <tr r="B109" s="3"/>
      </tp>
      <tp t="s">
        <v>#N/A N/A</v>
        <stp/>
        <stp>BDH|10388203960585658817</stp>
        <tr r="E464" s="3"/>
      </tp>
      <tp t="s">
        <v>#N/A N/A</v>
        <stp/>
        <stp>BDH|10675344075224525961</stp>
        <tr r="H571" s="3"/>
      </tp>
      <tp t="s">
        <v>#N/A N/A</v>
        <stp/>
        <stp>BDH|15557186108475495859</stp>
        <tr r="I124" s="3"/>
      </tp>
      <tp t="s">
        <v>#N/A N/A</v>
        <stp/>
        <stp>BDH|16865626894537970734</stp>
        <tr r="C501" s="3"/>
      </tp>
      <tp t="s">
        <v>#N/A N/A</v>
        <stp/>
        <stp>BDH|15507110617165206957</stp>
        <tr r="D106" s="3"/>
      </tp>
      <tp t="s">
        <v>#N/A N/A</v>
        <stp/>
        <stp>BDH|18100075102080420142</stp>
        <tr r="G536" s="3"/>
      </tp>
      <tp t="s">
        <v>#N/A N/A</v>
        <stp/>
        <stp>BDH|15857657039690626958</stp>
        <tr r="G235" s="3"/>
      </tp>
      <tp t="s">
        <v>#N/A N/A</v>
        <stp/>
        <stp>BDH|16649081488463288437</stp>
        <tr r="C300" s="3"/>
      </tp>
      <tp t="s">
        <v>#N/A N/A</v>
        <stp/>
        <stp>BDH|11042602150773588828</stp>
        <tr r="B263" s="3"/>
      </tp>
      <tp t="s">
        <v>#N/A N/A</v>
        <stp/>
        <stp>BDH|13090558647698603336</stp>
        <tr r="I223" s="3"/>
      </tp>
      <tp t="s">
        <v>#N/A N/A</v>
        <stp/>
        <stp>BDH|10924822772637960169</stp>
        <tr r="H420" s="3"/>
      </tp>
      <tp t="s">
        <v>#N/A N/A</v>
        <stp/>
        <stp>BDH|12562172793917136466</stp>
        <tr r="C177" s="3"/>
      </tp>
      <tp t="s">
        <v>#N/A N/A</v>
        <stp/>
        <stp>BDH|12061591290466969164</stp>
        <tr r="F105" s="3"/>
      </tp>
      <tp t="s">
        <v>#N/A N/A</v>
        <stp/>
        <stp>BDH|16947454031408214095</stp>
        <tr r="B168" s="3"/>
      </tp>
      <tp t="s">
        <v>#N/A N/A</v>
        <stp/>
        <stp>BDH|12223021886765791678</stp>
        <tr r="E522" s="3"/>
      </tp>
      <tp t="s">
        <v>#N/A N/A</v>
        <stp/>
        <stp>BDH|15977068523676410811</stp>
        <tr r="B508" s="3"/>
      </tp>
      <tp t="s">
        <v>#N/A N/A</v>
        <stp/>
        <stp>BDH|15823943907670279508</stp>
        <tr r="H427" s="3"/>
      </tp>
      <tp t="s">
        <v>#N/A N/A</v>
        <stp/>
        <stp>BDH|14998280978770214820</stp>
        <tr r="G197" s="3"/>
      </tp>
      <tp t="s">
        <v>#N/A N/A</v>
        <stp/>
        <stp>BDH|15694402468678331642</stp>
        <tr r="B336" s="3"/>
      </tp>
      <tp t="s">
        <v>#N/A N/A</v>
        <stp/>
        <stp>BDH|15526552901578838106</stp>
        <tr r="H584" s="3"/>
      </tp>
      <tp t="s">
        <v>#N/A N/A</v>
        <stp/>
        <stp>BDH|14826851391345710927</stp>
        <tr r="G203" s="3"/>
      </tp>
      <tp t="s">
        <v>#N/A N/A</v>
        <stp/>
        <stp>BDH|14694692392204065650</stp>
        <tr r="E376" s="3"/>
      </tp>
      <tp t="s">
        <v>#N/A N/A</v>
        <stp/>
        <stp>BDH|11310022218460447952</stp>
        <tr r="C484" s="3"/>
      </tp>
      <tp t="s">
        <v>#N/A N/A</v>
        <stp/>
        <stp>BDH|13131366801498969171</stp>
        <tr r="B105" s="3"/>
      </tp>
      <tp t="s">
        <v>#N/A N/A</v>
        <stp/>
        <stp>BDH|11972262228170713880</stp>
        <tr r="B142" s="3"/>
      </tp>
      <tp t="s">
        <v>#N/A N/A</v>
        <stp/>
        <stp>BDH|18413014041534846140</stp>
        <tr r="F353" s="3"/>
      </tp>
      <tp t="s">
        <v>#N/A N/A</v>
        <stp/>
        <stp>BDH|16408323939457145867</stp>
        <tr r="B262" s="3"/>
      </tp>
      <tp t="s">
        <v>#N/A N/A</v>
        <stp/>
        <stp>BDH|13964504455589057378</stp>
        <tr r="C509" s="3"/>
      </tp>
      <tp t="s">
        <v>#N/A N/A</v>
        <stp/>
        <stp>BDH|11573112581747997675</stp>
        <tr r="G549" s="3"/>
      </tp>
      <tp t="s">
        <v>#N/A N/A</v>
        <stp/>
        <stp>BDH|12364902511085019691</stp>
        <tr r="F184" s="3"/>
      </tp>
      <tp t="s">
        <v>#N/A N/A</v>
        <stp/>
        <stp>BDH|13121129899330536250</stp>
        <tr r="B207" s="3"/>
      </tp>
      <tp t="s">
        <v>#N/A N/A</v>
        <stp/>
        <stp>BDH|16451297892001302569</stp>
        <tr r="F432" s="3"/>
      </tp>
      <tp t="s">
        <v>#N/A N/A</v>
        <stp/>
        <stp>BDH|12715357692878905935</stp>
        <tr r="E451" s="3"/>
      </tp>
      <tp t="s">
        <v>#N/A N/A</v>
        <stp/>
        <stp>BDH|15957563897518451866</stp>
        <tr r="D514" s="3"/>
      </tp>
      <tp t="s">
        <v>#N/A N/A</v>
        <stp/>
        <stp>BDH|11833605351598270310</stp>
        <tr r="G396" s="3"/>
      </tp>
      <tp t="s">
        <v>#N/A N/A</v>
        <stp/>
        <stp>BDH|10304855310736401686</stp>
        <tr r="E161" s="3"/>
      </tp>
      <tp t="s">
        <v>#N/A N/A</v>
        <stp/>
        <stp>BDH|16883947344287353562</stp>
        <tr r="H336" s="3"/>
      </tp>
      <tp t="s">
        <v>#N/A N/A</v>
        <stp/>
        <stp>BDH|18155538142385923545</stp>
        <tr r="E513" s="3"/>
      </tp>
      <tp t="s">
        <v>#N/A N/A</v>
        <stp/>
        <stp>BDH|14865162444958639011</stp>
        <tr r="E436" s="3"/>
      </tp>
      <tp t="s">
        <v>#N/A N/A</v>
        <stp/>
        <stp>BDH|10604220488353251039</stp>
        <tr r="I230" s="3"/>
      </tp>
      <tp t="s">
        <v>#N/A N/A</v>
        <stp/>
        <stp>BDH|14625633398063480152</stp>
        <tr r="G495" s="3"/>
      </tp>
      <tp t="s">
        <v>#N/A N/A</v>
        <stp/>
        <stp>BDH|16933768187375076547</stp>
        <tr r="I440" s="3"/>
      </tp>
      <tp t="s">
        <v>#N/A N/A</v>
        <stp/>
        <stp>BDH|11464470649409353157</stp>
        <tr r="F308" s="3"/>
      </tp>
      <tp t="s">
        <v>#N/A N/A</v>
        <stp/>
        <stp>BDH|15083259685576541096</stp>
        <tr r="E544" s="3"/>
      </tp>
      <tp t="s">
        <v>#N/A N/A</v>
        <stp/>
        <stp>BDH|15180636229919209152</stp>
        <tr r="H415" s="3"/>
      </tp>
      <tp t="s">
        <v>#N/A N/A</v>
        <stp/>
        <stp>BDH|12988854606284758727</stp>
        <tr r="E398" s="3"/>
      </tp>
      <tp t="s">
        <v>#N/A N/A</v>
        <stp/>
        <stp>BDH|11484166955989893502</stp>
        <tr r="H322" s="3"/>
      </tp>
      <tp t="s">
        <v>#N/A N/A</v>
        <stp/>
        <stp>BDH|13741835454204796389</stp>
        <tr r="B423" s="3"/>
      </tp>
      <tp t="s">
        <v>#N/A N/A</v>
        <stp/>
        <stp>BDH|12645812699553157901</stp>
        <tr r="I266" s="3"/>
      </tp>
      <tp t="s">
        <v>#N/A N/A</v>
        <stp/>
        <stp>BDH|17111110163660981940</stp>
        <tr r="E167" s="3"/>
      </tp>
      <tp t="s">
        <v>#N/A N/A</v>
        <stp/>
        <stp>BDH|18264033650362621696</stp>
        <tr r="D114" s="3"/>
      </tp>
      <tp t="s">
        <v>#N/A N/A</v>
        <stp/>
        <stp>BDH|14962961667584574633</stp>
        <tr r="E470" s="3"/>
      </tp>
      <tp t="s">
        <v>#N/A N/A</v>
        <stp/>
        <stp>BDH|18038023926036306596</stp>
        <tr r="H317" s="3"/>
      </tp>
      <tp t="s">
        <v>#N/A N/A</v>
        <stp/>
        <stp>BDH|13764844639480313172</stp>
        <tr r="I478" s="3"/>
      </tp>
      <tp t="s">
        <v>#N/A N/A</v>
        <stp/>
        <stp>BDH|12145507938668128562</stp>
        <tr r="I232" s="3"/>
      </tp>
      <tp t="e">
        <v>#N/A</v>
        <stp/>
        <stp>BDP|11828257835566598842</stp>
        <tr r="AS478" s="3"/>
      </tp>
      <tp t="e">
        <v>#N/A</v>
        <stp/>
        <stp>BDP|15102481998804855202</stp>
        <tr r="AR436" s="3"/>
      </tp>
      <tp t="e">
        <v>#N/A</v>
        <stp/>
        <stp>BDP|10052114493456276090</stp>
        <tr r="F13" s="3"/>
      </tp>
      <tp t="s">
        <v>#N/A N/A</v>
        <stp/>
        <stp>BDS|10514913519065053376</stp>
        <tr r="W431" s="3"/>
      </tp>
      <tp t="s">
        <v>#N/A N/A</v>
        <stp/>
        <stp>BDS|14444287635332579967</stp>
        <tr r="W195" s="3"/>
      </tp>
      <tp t="e">
        <v>#N/A</v>
        <stp/>
        <stp>BDP|16644526723227732888</stp>
        <tr r="AS152" s="3"/>
      </tp>
      <tp t="s">
        <v>#N/A N/A</v>
        <stp/>
        <stp>BDS|11749701907568853034</stp>
        <tr r="AH155" s="3"/>
      </tp>
      <tp t="e">
        <v>#N/A</v>
        <stp/>
        <stp>BDP|12545025934196346985</stp>
        <tr r="AR223" s="3"/>
      </tp>
      <tp t="e">
        <v>#N/A</v>
        <stp/>
        <stp>BDP|18004904570370021882</stp>
        <tr r="AS558" s="3"/>
      </tp>
      <tp t="s">
        <v>#N/A N/A</v>
        <stp/>
        <stp>BDS|13244479879627125953</stp>
        <tr r="L444" s="3"/>
      </tp>
      <tp t="s">
        <v>#N/A N/A</v>
        <stp/>
        <stp>BDS|17155567483903537796</stp>
        <tr r="AH382" s="3"/>
      </tp>
      <tp t="e">
        <v>#N/A</v>
        <stp/>
        <stp>BDS|14135152907838887331</stp>
        <tr r="AH340" s="3"/>
        <tr r="AH340" s="3"/>
        <tr r="L340" s="3"/>
        <tr r="L340" s="3"/>
        <tr r="W340" s="3"/>
        <tr r="W340" s="3"/>
      </tp>
      <tp t="e">
        <v>#N/A</v>
        <stp/>
        <stp>BDS|13918046432457768900</stp>
        <tr r="AH358" s="3"/>
        <tr r="AH358" s="3"/>
        <tr r="W358" s="3"/>
        <tr r="W358" s="3"/>
        <tr r="L358" s="3"/>
        <tr r="L358" s="3"/>
      </tp>
      <tp t="e">
        <v>#N/A</v>
        <stp/>
        <stp>BDS|15571882175620413458</stp>
        <tr r="AH510" s="3"/>
        <tr r="AH510" s="3"/>
        <tr r="W510" s="3"/>
        <tr r="W510" s="3"/>
        <tr r="L510" s="3"/>
        <tr r="L510" s="3"/>
      </tp>
      <tp t="e">
        <v>#N/A</v>
        <stp/>
        <stp>BDP|12378470907171864919</stp>
        <tr r="AR244" s="3"/>
      </tp>
      <tp t="e">
        <v>#N/A</v>
        <stp/>
        <stp>BDS|18089136840910850324</stp>
        <tr r="AH385" s="3"/>
        <tr r="AH385" s="3"/>
        <tr r="L385" s="3"/>
        <tr r="L385" s="3"/>
        <tr r="W385" s="3"/>
        <tr r="W385" s="3"/>
      </tp>
      <tp t="e">
        <v>#N/A</v>
        <stp/>
        <stp>BDP|12674340407986951910</stp>
        <tr r="AS565" s="3"/>
      </tp>
      <tp t="s">
        <v>#N/A N/A</v>
        <stp/>
        <stp>BDS|13896125083623722700</stp>
        <tr r="W217" s="3"/>
      </tp>
      <tp t="s">
        <v>#N/A N/A</v>
        <stp/>
        <stp>BDS|14399166856066917842</stp>
        <tr r="L285" s="3"/>
      </tp>
      <tp t="s">
        <v>#N/A N/A</v>
        <stp/>
        <stp>BDS|12987700686547095417</stp>
        <tr r="L423" s="3"/>
      </tp>
      <tp t="s">
        <v>#N/A N/A</v>
        <stp/>
        <stp>BDS|13676096822569109624</stp>
        <tr r="AH213" s="3"/>
      </tp>
      <tp t="s">
        <v>#N/A N/A</v>
        <stp/>
        <stp>BDS|16067070048588629477</stp>
        <tr r="AH224" s="3"/>
      </tp>
      <tp t="s">
        <v>#N/A N/A</v>
        <stp/>
        <stp>BDS|13301826850939615985</stp>
        <tr r="W104" s="3"/>
      </tp>
      <tp t="e">
        <v>#N/A</v>
        <stp/>
        <stp>BDP|18239345014827623385</stp>
        <tr r="AS501" s="3"/>
      </tp>
      <tp t="s">
        <v>#N/A N/A</v>
        <stp/>
        <stp>BDS|15122985774507254209</stp>
        <tr r="L377" s="3"/>
      </tp>
      <tp t="e">
        <v>#N/A</v>
        <stp/>
        <stp>BDP|11277298382397726222</stp>
        <tr r="AR474" s="3"/>
      </tp>
      <tp t="s">
        <v>#N/A N/A</v>
        <stp/>
        <stp>BDS|15351474499266045026</stp>
        <tr r="AH434" s="3"/>
      </tp>
      <tp t="e">
        <v>#N/A</v>
        <stp/>
        <stp>BDP|14928772461129711247</stp>
        <tr r="AS461" s="3"/>
      </tp>
      <tp t="e">
        <v>#N/A</v>
        <stp/>
        <stp>BDS|10006209979379222270</stp>
        <tr r="W593" s="3"/>
        <tr r="W593" s="3"/>
        <tr r="L593" s="3"/>
        <tr r="L593" s="3"/>
        <tr r="AH593" s="3"/>
        <tr r="AH593" s="3"/>
      </tp>
      <tp t="s">
        <v>#N/A N/A</v>
        <stp/>
        <stp>BDS|18326480148160758689</stp>
        <tr r="W404" s="3"/>
      </tp>
      <tp t="e">
        <v>#N/A</v>
        <stp/>
        <stp>BDP|16423369389747589418</stp>
        <tr r="AS559" s="3"/>
      </tp>
      <tp t="e">
        <v>#N/A</v>
        <stp/>
        <stp>BDP|13750888609737140288</stp>
        <tr r="AR154" s="3"/>
      </tp>
      <tp t="e">
        <v>#N/A</v>
        <stp/>
        <stp>BDP|13295795706669389308</stp>
        <tr r="H11" s="3"/>
      </tp>
      <tp t="e">
        <v>#N/A</v>
        <stp/>
        <stp>BDP|10917946576357697735</stp>
        <tr r="AR478" s="3"/>
      </tp>
      <tp t="e">
        <v>#N/A</v>
        <stp/>
        <stp>BDP|12044955999758182431</stp>
        <tr r="AR519" s="3"/>
      </tp>
      <tp t="e">
        <v>#N/A</v>
        <stp/>
        <stp>BDP|16722309375818880444</stp>
        <tr r="AR575" s="3"/>
      </tp>
      <tp t="s">
        <v>#N/A N/A</v>
        <stp/>
        <stp>BDS|17969163764848038661</stp>
        <tr r="L415" s="3"/>
      </tp>
      <tp t="s">
        <v>#N/A N/A</v>
        <stp/>
        <stp>BDS|14706046587571115378</stp>
        <tr r="L111" s="3"/>
      </tp>
      <tp t="e">
        <v>#N/A</v>
        <stp/>
        <stp>BDP|11737775097723745219</stp>
        <tr r="AS283" s="3"/>
      </tp>
      <tp t="e">
        <v>#N/A</v>
        <stp/>
        <stp>BDP|17730823835582627074</stp>
        <tr r="H17" s="3"/>
      </tp>
      <tp t="s">
        <v>#N/A N/A</v>
        <stp/>
        <stp>BDS|14436551222054371922</stp>
        <tr r="AH589" s="3"/>
      </tp>
      <tp t="e">
        <v>#N/A</v>
        <stp/>
        <stp>BDP|11723467407409573238</stp>
        <tr r="AR571" s="3"/>
      </tp>
      <tp t="e">
        <v>#N/A</v>
        <stp/>
        <stp>BDP|15894657391017926350</stp>
        <tr r="AS222" s="3"/>
      </tp>
      <tp t="s">
        <v>#N/A N/A</v>
        <stp/>
        <stp>BDS|13522462019789802115</stp>
        <tr r="L494" s="3"/>
      </tp>
      <tp t="e">
        <v>#N/A</v>
        <stp/>
        <stp>BDP|11245022033579152524</stp>
        <tr r="AR319" s="3"/>
      </tp>
      <tp t="s">
        <v>#N/A N/A</v>
        <stp/>
        <stp>BDS|13038549688983633397</stp>
        <tr r="L253" s="3"/>
      </tp>
      <tp t="e">
        <v>#N/A</v>
        <stp/>
        <stp>BDS|12576836593015100876</stp>
        <tr r="W139" s="3"/>
        <tr r="W139" s="3"/>
        <tr r="AH139" s="3"/>
        <tr r="AH139" s="3"/>
        <tr r="L139" s="3"/>
        <tr r="L139" s="3"/>
      </tp>
      <tp t="e">
        <v>#N/A</v>
        <stp/>
        <stp>BDP|18002741253343013777</stp>
        <tr r="AS446" s="3"/>
      </tp>
      <tp t="s">
        <v>#N/A N/A</v>
        <stp/>
        <stp>BDS|14372064895225018634</stp>
        <tr r="AH439" s="3"/>
      </tp>
      <tp t="e">
        <v>#N/A</v>
        <stp/>
        <stp>BDP|16756969772241651760</stp>
        <tr r="AR530" s="3"/>
      </tp>
      <tp t="s">
        <v>#N/A N/A</v>
        <stp/>
        <stp>BDS|10020876232477631239</stp>
        <tr r="W571" s="3"/>
      </tp>
      <tp t="s">
        <v>#N/A N/A</v>
        <stp/>
        <stp>BDS|18272312092974765863</stp>
        <tr r="AH503" s="3"/>
      </tp>
      <tp t="e">
        <v>#N/A</v>
        <stp/>
        <stp>BDS|17316837013055777541</stp>
        <tr r="AH235" s="3"/>
        <tr r="AH235" s="3"/>
        <tr r="W235" s="3"/>
        <tr r="W235" s="3"/>
        <tr r="L235" s="3"/>
        <tr r="L235" s="3"/>
      </tp>
      <tp t="s">
        <v>#N/A N/A</v>
        <stp/>
        <stp>BDS|12072013109814109899</stp>
        <tr r="AH288" s="3"/>
      </tp>
      <tp t="e">
        <v>#N/A</v>
        <stp/>
        <stp>BDP|16951054993668893956</stp>
        <tr r="AR279" s="3"/>
      </tp>
      <tp t="s">
        <v>#N/A N/A</v>
        <stp/>
        <stp>BDS|12182371898250875674</stp>
        <tr r="AH515" s="3"/>
      </tp>
      <tp t="s">
        <v>#N/A N/A</v>
        <stp/>
        <stp>BDS|11156333629636943837</stp>
        <tr r="W264" s="3"/>
      </tp>
      <tp t="s">
        <v>#N/A N/A</v>
        <stp/>
        <stp>BDS|10615171852523420965</stp>
        <tr r="W323" s="3"/>
      </tp>
      <tp t="s">
        <v>#N/A N/A</v>
        <stp/>
        <stp>BDS|15002442944383054815</stp>
        <tr r="L408" s="3"/>
      </tp>
      <tp t="e">
        <v>#N/A</v>
        <stp/>
        <stp>BDP|17608749512219617631</stp>
        <tr r="AR334" s="3"/>
      </tp>
      <tp t="e">
        <v>#N/A</v>
        <stp/>
        <stp>BDP|12281865130014047311</stp>
        <tr r="AR399" s="3"/>
      </tp>
      <tp t="e">
        <v>#N/A</v>
        <stp/>
        <stp>BDP|18181629975914258311</stp>
        <tr r="AS577" s="3"/>
      </tp>
      <tp t="s">
        <v>#N/A N/A</v>
        <stp/>
        <stp>BDS|13823897276147640576</stp>
        <tr r="L549" s="3"/>
      </tp>
      <tp t="e">
        <v>#N/A</v>
        <stp/>
        <stp>BDP|18131340657126674608</stp>
        <tr r="C15" s="3"/>
      </tp>
      <tp t="s">
        <v>#N/A N/A</v>
        <stp/>
        <stp>BDS|15522947330889206849</stp>
        <tr r="L230" s="3"/>
      </tp>
      <tp t="s">
        <v>#N/A N/A</v>
        <stp/>
        <stp>BDS|10432858645924364600</stp>
        <tr r="AH207" s="3"/>
      </tp>
      <tp t="s">
        <v>#N/A N/A</v>
        <stp/>
        <stp>BDS|17415217880266079527</stp>
        <tr r="W170" s="3"/>
      </tp>
      <tp t="e">
        <v>#N/A</v>
        <stp/>
        <stp>BDP|12284868307082789632</stp>
        <tr r="AR414" s="3"/>
      </tp>
      <tp t="s">
        <v>#N/A N/A</v>
        <stp/>
        <stp>BDS|15159430968819969074</stp>
        <tr r="W409" s="3"/>
      </tp>
      <tp t="e">
        <v>#N/A</v>
        <stp/>
        <stp>BDS|13578645909799963248</stp>
        <tr r="W509" s="3"/>
        <tr r="W509" s="3"/>
        <tr r="L509" s="3"/>
        <tr r="L509" s="3"/>
        <tr r="AH509" s="3"/>
        <tr r="AH509" s="3"/>
      </tp>
      <tp t="s">
        <v>#N/A N/A</v>
        <stp/>
        <stp>BDS|14389823395589355220</stp>
        <tr r="AH220" s="3"/>
      </tp>
      <tp t="s">
        <v>#N/A N/A</v>
        <stp/>
        <stp>BDS|15521305369849006791</stp>
        <tr r="AH441" s="3"/>
      </tp>
      <tp t="e">
        <v>#N/A</v>
        <stp/>
        <stp>BDS|16367092396888922903</stp>
        <tr r="W573" s="3"/>
        <tr r="W573" s="3"/>
        <tr r="L573" s="3"/>
        <tr r="L573" s="3"/>
        <tr r="AH573" s="3"/>
        <tr r="AH573" s="3"/>
      </tp>
      <tp t="e">
        <v>#N/A</v>
        <stp/>
        <stp>BDP|15115561398933114489</stp>
        <tr r="AS102" s="3"/>
      </tp>
      <tp t="e">
        <v>#N/A</v>
        <stp/>
        <stp>BDP|14359523383474154352</stp>
        <tr r="AR201" s="3"/>
      </tp>
      <tp t="s">
        <v>#N/A N/A</v>
        <stp/>
        <stp>BDH|12021974251926106661</stp>
        <tr r="G292" s="3"/>
      </tp>
      <tp t="s">
        <v>#N/A N/A</v>
        <stp/>
        <stp>BDH|17411534271393520828</stp>
        <tr r="B325" s="3"/>
      </tp>
      <tp t="s">
        <v>#N/A N/A</v>
        <stp/>
        <stp>BDH|10389272436997694856</stp>
        <tr r="H394" s="3"/>
      </tp>
      <tp t="s">
        <v>#N/A N/A</v>
        <stp/>
        <stp>BDH|11102445510529649326</stp>
        <tr r="G173" s="3"/>
      </tp>
      <tp t="s">
        <v>#N/A N/A</v>
        <stp/>
        <stp>BDH|17432947327674592639</stp>
        <tr r="F312" s="3"/>
      </tp>
      <tp t="s">
        <v>#N/A N/A</v>
        <stp/>
        <stp>BDH|10167556567884377904</stp>
        <tr r="F433" s="3"/>
      </tp>
      <tp t="s">
        <v>#N/A N/A</v>
        <stp/>
        <stp>BDH|17978305949116944894</stp>
        <tr r="I88" s="3"/>
      </tp>
      <tp t="s">
        <v>#N/A N/A</v>
        <stp/>
        <stp>BDH|11069875320011582429</stp>
        <tr r="E196" s="3"/>
      </tp>
      <tp t="s">
        <v>#N/A N/A</v>
        <stp/>
        <stp>BDH|15423647331448227633</stp>
        <tr r="I464" s="3"/>
      </tp>
      <tp t="s">
        <v>#N/A N/A</v>
        <stp/>
        <stp>BDH|16126105891681148111</stp>
        <tr r="I343" s="3"/>
      </tp>
      <tp t="s">
        <v>#N/A N/A</v>
        <stp/>
        <stp>BDH|10748275654921265855</stp>
        <tr r="C255" s="3"/>
      </tp>
      <tp t="s">
        <v>#N/A N/A</v>
        <stp/>
        <stp>BDH|15855804117462579099</stp>
        <tr r="G129" s="3"/>
      </tp>
      <tp t="s">
        <v>#N/A N/A</v>
        <stp/>
        <stp>BDH|16144258216562615973</stp>
        <tr r="G575" s="3"/>
      </tp>
      <tp t="s">
        <v>#N/A N/A</v>
        <stp/>
        <stp>BDH|11741413993977594534</stp>
        <tr r="C493" s="3"/>
      </tp>
      <tp t="s">
        <v>#N/A N/A</v>
        <stp/>
        <stp>BDH|16331962125797773442</stp>
        <tr r="H285" s="3"/>
      </tp>
      <tp t="s">
        <v>#N/A N/A</v>
        <stp/>
        <stp>BDH|11869914524031600583</stp>
        <tr r="H181" s="3"/>
      </tp>
      <tp t="s">
        <v>#N/A N/A</v>
        <stp/>
        <stp>BDH|16092839871893784461</stp>
        <tr r="C452" s="3"/>
      </tp>
      <tp t="s">
        <v>#N/A N/A</v>
        <stp/>
        <stp>BDH|10114705069399813630</stp>
        <tr r="F95" s="3"/>
      </tp>
      <tp t="s">
        <v>#N/A N/A</v>
        <stp/>
        <stp>BDH|14260304197438416822</stp>
        <tr r="G492" s="3"/>
      </tp>
      <tp t="s">
        <v>#N/A N/A</v>
        <stp/>
        <stp>BDH|16685413890710533504</stp>
        <tr r="I127" s="3"/>
      </tp>
      <tp t="s">
        <v>#N/A N/A</v>
        <stp/>
        <stp>BDH|15011818202971538249</stp>
        <tr r="F182" s="3"/>
      </tp>
      <tp t="s">
        <v>#N/A N/A</v>
        <stp/>
        <stp>BDH|17609222525219188027</stp>
        <tr r="H574" s="3"/>
      </tp>
      <tp t="s">
        <v>#N/A N/A</v>
        <stp/>
        <stp>BDH|13412837772125114768</stp>
        <tr r="I421" s="3"/>
      </tp>
      <tp t="s">
        <v>#N/A N/A</v>
        <stp/>
        <stp>BDH|11810848560141784092</stp>
        <tr r="F306" s="3"/>
      </tp>
      <tp t="s">
        <v>#N/A N/A</v>
        <stp/>
        <stp>BDH|17787637279419789182</stp>
        <tr r="I258" s="3"/>
      </tp>
      <tp t="s">
        <v>#N/A N/A</v>
        <stp/>
        <stp>BDH|14285832016095187646</stp>
        <tr r="G206" s="3"/>
      </tp>
      <tp t="s">
        <v>#N/A N/A</v>
        <stp/>
        <stp>BDH|10344306574529178338</stp>
        <tr r="G527" s="3"/>
      </tp>
      <tp t="s">
        <v>#N/A N/A</v>
        <stp/>
        <stp>BDH|17269763259928002384</stp>
        <tr r="B589" s="3"/>
      </tp>
      <tp t="s">
        <v>#N/A N/A</v>
        <stp/>
        <stp>BDH|13344981859606298755</stp>
        <tr r="D486" s="3"/>
      </tp>
      <tp t="s">
        <v>#N/A N/A</v>
        <stp/>
        <stp>BDH|11492523653579982699</stp>
        <tr r="D266" s="3"/>
      </tp>
      <tp t="s">
        <v>#N/A N/A</v>
        <stp/>
        <stp>BDH|10636617232372937998</stp>
        <tr r="F453" s="3"/>
      </tp>
      <tp t="s">
        <v>#N/A N/A</v>
        <stp/>
        <stp>BDH|13221029786143316607</stp>
        <tr r="G344" s="3"/>
      </tp>
      <tp t="s">
        <v>#N/A N/A</v>
        <stp/>
        <stp>BDH|10907483113008568324</stp>
        <tr r="C102" s="3"/>
      </tp>
      <tp t="s">
        <v>#N/A N/A</v>
        <stp/>
        <stp>BDH|13736730116452248954</stp>
        <tr r="H460" s="3"/>
      </tp>
      <tp t="s">
        <v>#N/A N/A</v>
        <stp/>
        <stp>BDH|10231079441819007315</stp>
        <tr r="C250" s="3"/>
      </tp>
      <tp t="s">
        <v>#N/A N/A</v>
        <stp/>
        <stp>BDH|11825162555278644381</stp>
        <tr r="H87" s="3"/>
      </tp>
      <tp t="s">
        <v>#N/A N/A</v>
        <stp/>
        <stp>BDH|16736244606109370337</stp>
        <tr r="F350" s="3"/>
      </tp>
      <tp t="s">
        <v>#N/A N/A</v>
        <stp/>
        <stp>BDH|11987076260459892035</stp>
        <tr r="F582" s="3"/>
      </tp>
      <tp t="s">
        <v>#N/A N/A</v>
        <stp/>
        <stp>BDH|12597802012270510567</stp>
        <tr r="E362" s="3"/>
      </tp>
      <tp t="s">
        <v>#N/A N/A</v>
        <stp/>
        <stp>BDH|10573506824538081150</stp>
        <tr r="I595" s="3"/>
      </tp>
      <tp t="s">
        <v>#N/A N/A</v>
        <stp/>
        <stp>BDH|10395643123753220923</stp>
        <tr r="D471" s="3"/>
      </tp>
      <tp t="s">
        <v>#N/A N/A</v>
        <stp/>
        <stp>BDH|11714469950479397760</stp>
        <tr r="I544" s="3"/>
      </tp>
      <tp t="s">
        <v>#N/A N/A</v>
        <stp/>
        <stp>BDH|13091777490804775744</stp>
        <tr r="E150" s="3"/>
      </tp>
      <tp t="s">
        <v>#N/A N/A</v>
        <stp/>
        <stp>BDH|10509183970878079098</stp>
        <tr r="I157" s="3"/>
      </tp>
      <tp t="s">
        <v>#N/A N/A</v>
        <stp/>
        <stp>BDH|14959161699492122036</stp>
        <tr r="H523" s="3"/>
      </tp>
      <tp t="s">
        <v>#N/A N/A</v>
        <stp/>
        <stp>BDH|11235379531686290919</stp>
        <tr r="H324" s="3"/>
      </tp>
      <tp t="s">
        <v>#N/A N/A</v>
        <stp/>
        <stp>BDH|12154153307469572417</stp>
        <tr r="C294" s="3"/>
      </tp>
      <tp t="s">
        <v>#N/A N/A</v>
        <stp/>
        <stp>BDH|13450897548077418662</stp>
        <tr r="I324" s="3"/>
      </tp>
      <tp t="s">
        <v>#N/A N/A</v>
        <stp/>
        <stp>BDH|13572973167647032520</stp>
        <tr r="I427" s="3"/>
      </tp>
      <tp t="s">
        <v>#N/A N/A</v>
        <stp/>
        <stp>BDH|13736444184784952591</stp>
        <tr r="C235" s="3"/>
      </tp>
      <tp t="s">
        <v>#N/A N/A</v>
        <stp/>
        <stp>BDH|13377907770293010047</stp>
        <tr r="I366" s="3"/>
      </tp>
      <tp t="s">
        <v>#N/A N/A</v>
        <stp/>
        <stp>BDH|16304943427723211051</stp>
        <tr r="C220" s="3"/>
      </tp>
      <tp t="s">
        <v>#N/A N/A</v>
        <stp/>
        <stp>BDH|13622774063378051448</stp>
        <tr r="F448" s="3"/>
      </tp>
      <tp t="s">
        <v>#N/A N/A</v>
        <stp/>
        <stp>BDH|11214443201393196807</stp>
        <tr r="F372" s="3"/>
      </tp>
      <tp t="s">
        <v>#N/A N/A</v>
        <stp/>
        <stp>BDH|10831394973409213363</stp>
        <tr r="G380" s="3"/>
      </tp>
      <tp t="s">
        <v>#N/A N/A</v>
        <stp/>
        <stp>BDH|10862041822204811804</stp>
        <tr r="B332" s="3"/>
      </tp>
      <tp t="s">
        <v>#N/A N/A</v>
        <stp/>
        <stp>BDH|18148264768595137786</stp>
        <tr r="C381" s="3"/>
      </tp>
      <tp t="s">
        <v>#N/A N/A</v>
        <stp/>
        <stp>BDH|11703510476625775816</stp>
        <tr r="G587" s="3"/>
      </tp>
      <tp t="s">
        <v>#N/A N/A</v>
        <stp/>
        <stp>BDH|18038133625657552255</stp>
        <tr r="F527" s="3"/>
      </tp>
      <tp t="s">
        <v>#N/A N/A</v>
        <stp/>
        <stp>BDH|16580379266485172837</stp>
        <tr r="I289" s="3"/>
      </tp>
      <tp t="s">
        <v>#N/A N/A</v>
        <stp/>
        <stp>BDH|16437050655129834452</stp>
        <tr r="G119" s="3"/>
      </tp>
      <tp t="s">
        <v>#N/A N/A</v>
        <stp/>
        <stp>BDH|12209409099857536677</stp>
        <tr r="D293" s="3"/>
      </tp>
      <tp t="s">
        <v>#N/A N/A</v>
        <stp/>
        <stp>BDH|10738735943059753496</stp>
        <tr r="G346" s="3"/>
      </tp>
      <tp t="s">
        <v>#N/A N/A</v>
        <stp/>
        <stp>BDH|10307898714253776414</stp>
        <tr r="B268" s="3"/>
      </tp>
      <tp t="s">
        <v>#N/A N/A</v>
        <stp/>
        <stp>BDH|11270332123816807820</stp>
        <tr r="D236" s="3"/>
      </tp>
      <tp t="s">
        <v>#N/A N/A</v>
        <stp/>
        <stp>BDH|11747683286624802597</stp>
        <tr r="H116" s="3"/>
      </tp>
      <tp t="s">
        <v>#N/A N/A</v>
        <stp/>
        <stp>BDH|16864674251378155371</stp>
        <tr r="F431" s="3"/>
      </tp>
      <tp t="s">
        <v>#N/A N/A</v>
        <stp/>
        <stp>BDH|11259940953241900243</stp>
        <tr r="E315" s="3"/>
      </tp>
      <tp t="s">
        <v>#N/A N/A</v>
        <stp/>
        <stp>BDH|10069516889792222117</stp>
        <tr r="F367" s="3"/>
      </tp>
      <tp t="s">
        <v>#N/A N/A</v>
        <stp/>
        <stp>BDH|13011451625948807338</stp>
        <tr r="F135" s="3"/>
      </tp>
      <tp t="s">
        <v>#N/A N/A</v>
        <stp/>
        <stp>BDH|15842473296174230204</stp>
        <tr r="I602" s="3"/>
      </tp>
      <tp t="s">
        <v>#N/A N/A</v>
        <stp/>
        <stp>BDH|15311495896176768005</stp>
        <tr r="E340" s="3"/>
      </tp>
      <tp t="s">
        <v>#N/A N/A</v>
        <stp/>
        <stp>BDH|18209326858298726843</stp>
        <tr r="E322" s="3"/>
      </tp>
      <tp t="s">
        <v>#N/A N/A</v>
        <stp/>
        <stp>BDH|12720818048982469209</stp>
        <tr r="D100" s="3"/>
      </tp>
      <tp t="s">
        <v>#N/A N/A</v>
        <stp/>
        <stp>BDH|16268591083616017321</stp>
        <tr r="F572" s="3"/>
      </tp>
      <tp t="s">
        <v>#N/A N/A</v>
        <stp/>
        <stp>BDH|17437294818012196894</stp>
        <tr r="D332" s="3"/>
      </tp>
      <tp t="s">
        <v>#N/A N/A</v>
        <stp/>
        <stp>BDH|17264055539103196924</stp>
        <tr r="F148" s="3"/>
      </tp>
      <tp t="s">
        <v>#N/A N/A</v>
        <stp/>
        <stp>BDH|16851647344683734929</stp>
        <tr r="F513" s="3"/>
      </tp>
      <tp t="s">
        <v>#N/A N/A</v>
        <stp/>
        <stp>BDH|13896243465921272869</stp>
        <tr r="H467" s="3"/>
      </tp>
      <tp t="s">
        <v>#N/A N/A</v>
        <stp/>
        <stp>BDH|11284756097886508785</stp>
        <tr r="F502" s="3"/>
      </tp>
      <tp t="s">
        <v>#N/A N/A</v>
        <stp/>
        <stp>BDH|17708527585653944744</stp>
        <tr r="B588" s="3"/>
      </tp>
      <tp t="s">
        <v>#N/A N/A</v>
        <stp/>
        <stp>BDH|15787562503628805667</stp>
        <tr r="H137" s="3"/>
      </tp>
      <tp t="s">
        <v>#N/A N/A</v>
        <stp/>
        <stp>BDH|17545675824398983534</stp>
        <tr r="I335" s="3"/>
      </tp>
      <tp t="s">
        <v>#N/A N/A</v>
        <stp/>
        <stp>BDH|15327794395237384201</stp>
        <tr r="C161" s="3"/>
      </tp>
      <tp t="s">
        <v>#N/A N/A</v>
        <stp/>
        <stp>BDH|14373172742277260885</stp>
        <tr r="D475" s="3"/>
      </tp>
      <tp t="s">
        <v>#N/A N/A</v>
        <stp/>
        <stp>BDH|17965519965063073923</stp>
        <tr r="C289" s="3"/>
      </tp>
      <tp t="s">
        <v>#N/A N/A</v>
        <stp/>
        <stp>BDH|16834934331971257372</stp>
        <tr r="D404" s="3"/>
      </tp>
      <tp t="s">
        <v>#N/A N/A</v>
        <stp/>
        <stp>BDH|11864829474617780769</stp>
        <tr r="F177" s="3"/>
      </tp>
      <tp t="s">
        <v>#N/A N/A</v>
        <stp/>
        <stp>BDH|12063782771065064960</stp>
        <tr r="C406" s="3"/>
      </tp>
      <tp t="s">
        <v>#N/A N/A</v>
        <stp/>
        <stp>BDH|14188292307419012109</stp>
        <tr r="C90" s="3"/>
      </tp>
      <tp t="s">
        <v>#N/A N/A</v>
        <stp/>
        <stp>BDH|16656131729263318802</stp>
        <tr r="H536" s="3"/>
      </tp>
      <tp t="s">
        <v>#N/A N/A</v>
        <stp/>
        <stp>BDH|13203142827776772896</stp>
        <tr r="E183" s="3"/>
      </tp>
      <tp t="s">
        <v>#N/A N/A</v>
        <stp/>
        <stp>BDH|16099377216362751880</stp>
        <tr r="C155" s="3"/>
      </tp>
      <tp t="s">
        <v>#N/A N/A</v>
        <stp/>
        <stp>BDH|16236226488963428126</stp>
        <tr r="C175" s="3"/>
      </tp>
      <tp t="s">
        <v>#N/A N/A</v>
        <stp/>
        <stp>BDH|11968499279635096977</stp>
        <tr r="E145" s="3"/>
      </tp>
      <tp t="s">
        <v>#N/A N/A</v>
        <stp/>
        <stp>BDH|12181286980900172666</stp>
        <tr r="H527" s="3"/>
      </tp>
      <tp t="s">
        <v>#N/A N/A</v>
        <stp/>
        <stp>BDH|11158936929164663032</stp>
        <tr r="B129" s="3"/>
      </tp>
      <tp t="s">
        <v>#N/A N/A</v>
        <stp/>
        <stp>BDH|13308004315535841900</stp>
        <tr r="E353" s="3"/>
      </tp>
      <tp t="e">
        <v>#N/A</v>
        <stp/>
        <stp>BDS|12539528699609439804</stp>
        <tr r="W278" s="3"/>
        <tr r="W278" s="3"/>
        <tr r="L278" s="3"/>
        <tr r="L278" s="3"/>
        <tr r="AH278" s="3"/>
        <tr r="AH278" s="3"/>
      </tp>
      <tp t="s">
        <v>#N/A N/A</v>
        <stp/>
        <stp>BDS|13641810101956827246</stp>
        <tr r="W432" s="3"/>
      </tp>
      <tp t="e">
        <v>#N/A</v>
        <stp/>
        <stp>BDS|10772706293044835567</stp>
        <tr r="AH437" s="3"/>
        <tr r="AH437" s="3"/>
        <tr r="L437" s="3"/>
        <tr r="L437" s="3"/>
        <tr r="W437" s="3"/>
        <tr r="W437" s="3"/>
      </tp>
      <tp t="e">
        <v>#N/A</v>
        <stp/>
        <stp>BDS|13426674755867810857</stp>
        <tr r="W129" s="3"/>
        <tr r="W129" s="3"/>
        <tr r="AH129" s="3"/>
        <tr r="AH129" s="3"/>
        <tr r="L129" s="3"/>
        <tr r="L129" s="3"/>
      </tp>
      <tp t="e">
        <v>#N/A</v>
        <stp/>
        <stp>BDP|13697603064815847929</stp>
        <tr r="AS145" s="3"/>
      </tp>
      <tp t="s">
        <v>#N/A N/A</v>
        <stp/>
        <stp>BDS|17312298605502165854</stp>
        <tr r="AH448" s="3"/>
      </tp>
      <tp t="e">
        <v>#N/A</v>
        <stp/>
        <stp>BDP|13706685612138268374</stp>
        <tr r="AR153" s="3"/>
      </tp>
      <tp t="e">
        <v>#N/A</v>
        <stp/>
        <stp>BDP|13068859351912512392</stp>
        <tr r="C14" s="3"/>
      </tp>
      <tp t="s">
        <v>#N/A N/A</v>
        <stp/>
        <stp>BDS|12343562030459402298</stp>
        <tr r="W232" s="3"/>
      </tp>
      <tp t="s">
        <v>#N/A N/A</v>
        <stp/>
        <stp>BDS|16859429336738051646</stp>
        <tr r="L543" s="3"/>
      </tp>
      <tp t="e">
        <v>#N/A</v>
        <stp/>
        <stp>BDP|17477291300903362954</stp>
        <tr r="AR222" s="3"/>
      </tp>
      <tp t="s">
        <v>#N/A N/A</v>
        <stp/>
        <stp>BDS|17470093730792213971</stp>
        <tr r="AH390" s="3"/>
      </tp>
      <tp t="e">
        <v>#N/A</v>
        <stp/>
        <stp>BDP|15013870448982098446</stp>
        <tr r="AS405" s="3"/>
      </tp>
      <tp t="s">
        <v>#N/A N/A</v>
        <stp/>
        <stp>BDS|15878381938543277922</stp>
        <tr r="W236" s="3"/>
      </tp>
      <tp t="e">
        <v>#N/A</v>
        <stp/>
        <stp>BDP|17216880948195031196</stp>
        <tr r="AS315" s="3"/>
      </tp>
      <tp t="e">
        <v>#N/A</v>
        <stp/>
        <stp>BDS|17233974753936835269</stp>
        <tr r="AH207" s="3"/>
        <tr r="AH207" s="3"/>
        <tr r="L207" s="3"/>
        <tr r="L207" s="3"/>
        <tr r="W207" s="3"/>
        <tr r="W207" s="3"/>
      </tp>
      <tp t="e">
        <v>#N/A</v>
        <stp/>
        <stp>BDP|15241480164258062048</stp>
        <tr r="AS177" s="3"/>
      </tp>
      <tp t="e">
        <v>#N/A</v>
        <stp/>
        <stp>BDS|16886034312430112816</stp>
        <tr r="AH433" s="3"/>
        <tr r="AH433" s="3"/>
        <tr r="W433" s="3"/>
        <tr r="W433" s="3"/>
        <tr r="L433" s="3"/>
        <tr r="L433" s="3"/>
      </tp>
      <tp t="e">
        <v>#N/A</v>
        <stp/>
        <stp>BDP|17808540188485667085</stp>
        <tr r="AR249" s="3"/>
      </tp>
      <tp t="s">
        <v>#N/A N/A</v>
        <stp/>
        <stp>BDS|15445498985562607401</stp>
        <tr r="W214" s="3"/>
      </tp>
      <tp t="e">
        <v>#N/A</v>
        <stp/>
        <stp>BDP|12656058051120807874</stp>
        <tr r="AS545" s="3"/>
      </tp>
      <tp t="s">
        <v>#N/A N/A</v>
        <stp/>
        <stp>BDS|10933615148499784496</stp>
        <tr r="AH481" s="3"/>
      </tp>
      <tp t="e">
        <v>#N/A</v>
        <stp/>
        <stp>BDP|13736743271534906864</stp>
        <tr r="AS425" s="3"/>
      </tp>
      <tp t="e">
        <v>#N/A</v>
        <stp/>
        <stp>BDP|10789739097172793399</stp>
        <tr r="AR274" s="3"/>
      </tp>
      <tp t="s">
        <v>#N/A N/A</v>
        <stp/>
        <stp>BDS|15852403280233436527</stp>
        <tr r="AH246" s="3"/>
      </tp>
      <tp t="e">
        <v>#N/A</v>
        <stp/>
        <stp>BDP|17752098284591247158</stp>
        <tr r="AS528" s="3"/>
      </tp>
      <tp t="s">
        <v>#N/A N/A</v>
        <stp/>
        <stp>BDS|17352831059502398753</stp>
        <tr r="W583" s="3"/>
      </tp>
      <tp t="e">
        <v>#N/A</v>
        <stp/>
        <stp>BDS|17759250488164192643</stp>
        <tr r="L124" s="3"/>
        <tr r="L124" s="3"/>
        <tr r="AH124" s="3"/>
        <tr r="AH124" s="3"/>
        <tr r="W124" s="3"/>
        <tr r="W124" s="3"/>
      </tp>
      <tp t="s">
        <v>#N/A N/A</v>
        <stp/>
        <stp>BDS|14695934478985608044</stp>
        <tr r="L317" s="3"/>
      </tp>
      <tp t="s">
        <v>#N/A N/A</v>
        <stp/>
        <stp>BDS|17666370492195467787</stp>
        <tr r="L592" s="3"/>
      </tp>
      <tp t="s">
        <v>#N/A N/A</v>
        <stp/>
        <stp>BDS|12829562391026432779</stp>
        <tr r="W339" s="3"/>
      </tp>
      <tp t="e">
        <v>#N/A</v>
        <stp/>
        <stp>BDP|12475079790153452784</stp>
        <tr r="AS134" s="3"/>
      </tp>
      <tp t="s">
        <v>#N/A N/A</v>
        <stp/>
        <stp>BDS|11750770018728315075</stp>
        <tr r="W548" s="3"/>
      </tp>
      <tp t="e">
        <v>#N/A</v>
        <stp/>
        <stp>BDS|13748835659691756078</stp>
        <tr r="W374" s="3"/>
        <tr r="W374" s="3"/>
        <tr r="L374" s="3"/>
        <tr r="L374" s="3"/>
        <tr r="AH374" s="3"/>
        <tr r="AH374" s="3"/>
      </tp>
      <tp t="e">
        <v>#N/A</v>
        <stp/>
        <stp>BDP|10513999769051252193</stp>
        <tr r="AR557" s="3"/>
      </tp>
      <tp t="e">
        <v>#N/A</v>
        <stp/>
        <stp>BDP|14127973562675899122</stp>
        <tr r="AR146" s="3"/>
      </tp>
      <tp t="e">
        <v>#N/A</v>
        <stp/>
        <stp>BDP|16344294499702949040</stp>
        <tr r="C11" s="3"/>
      </tp>
      <tp t="e">
        <v>#N/A</v>
        <stp/>
        <stp>BDP|17900382505098870324</stp>
        <tr r="AS588" s="3"/>
      </tp>
      <tp t="e">
        <v>#N/A</v>
        <stp/>
        <stp>BDS|10515245158321013947</stp>
        <tr r="AH218" s="3"/>
        <tr r="AH218" s="3"/>
        <tr r="L218" s="3"/>
        <tr r="L218" s="3"/>
        <tr r="W218" s="3"/>
        <tr r="W218" s="3"/>
      </tp>
      <tp t="s">
        <v>#N/A N/A</v>
        <stp/>
        <stp>BDS|11222747906528960141</stp>
        <tr r="W203" s="3"/>
      </tp>
      <tp t="s">
        <v>#N/A N/A</v>
        <stp/>
        <stp>BDS|18121405850117549197</stp>
        <tr r="W310" s="3"/>
      </tp>
      <tp t="s">
        <v>#N/A N/A</v>
        <stp/>
        <stp>BDS|13661262689023356574</stp>
        <tr r="W526" s="3"/>
      </tp>
      <tp t="s">
        <v>#N/A N/A</v>
        <stp/>
        <stp>BDS|14693874051514758256</stp>
        <tr r="W527" s="3"/>
      </tp>
      <tp t="s">
        <v>#N/A N/A</v>
        <stp/>
        <stp>BDS|14964260540884468990</stp>
        <tr r="AH460" s="3"/>
      </tp>
      <tp t="e">
        <v>#N/A</v>
        <stp/>
        <stp>BDP|16285400537138706638</stp>
        <tr r="AS250" s="3"/>
      </tp>
      <tp t="s">
        <v>#N/A N/A</v>
        <stp/>
        <stp>BDS|14842996092443276829</stp>
        <tr r="W341" s="3"/>
      </tp>
      <tp t="e">
        <v>#N/A</v>
        <stp/>
        <stp>BDP|13786003067028310237</stp>
        <tr r="AR350" s="3"/>
      </tp>
      <tp t="s">
        <v>#N/A N/A</v>
        <stp/>
        <stp>BDS|14207119363494714840</stp>
        <tr r="AH512" s="3"/>
      </tp>
      <tp t="e">
        <v>#N/A</v>
        <stp/>
        <stp>BDP|10579957777432324345</stp>
        <tr r="AR129" s="3"/>
      </tp>
      <tp t="s">
        <v>#N/A N/A</v>
        <stp/>
        <stp>BDS|13427852237530405716</stp>
        <tr r="L322" s="3"/>
      </tp>
      <tp t="e">
        <v>#N/A</v>
        <stp/>
        <stp>BDP|14507719397934254115</stp>
        <tr r="AR423" s="3"/>
      </tp>
      <tp t="e">
        <v>#N/A</v>
        <stp/>
        <stp>BDP|16162350015882278939</stp>
        <tr r="AS400" s="3"/>
      </tp>
      <tp t="e">
        <v>#N/A</v>
        <stp/>
        <stp>BDP|16010132050829261427</stp>
        <tr r="AR563" s="3"/>
      </tp>
      <tp t="e">
        <v>#N/A</v>
        <stp/>
        <stp>BDS|17449746863999572062</stp>
        <tr r="W414" s="3"/>
        <tr r="W414" s="3"/>
        <tr r="L414" s="3"/>
        <tr r="L414" s="3"/>
        <tr r="AH414" s="3"/>
        <tr r="AH414" s="3"/>
      </tp>
      <tp t="e">
        <v>#N/A</v>
        <stp/>
        <stp>BDP|15281209288134865418</stp>
        <tr r="AR332" s="3"/>
      </tp>
      <tp t="e">
        <v>#N/A</v>
        <stp/>
        <stp>BDP|13961369266519254081</stp>
        <tr r="AR302" s="3"/>
      </tp>
      <tp t="s">
        <v>#N/A N/A</v>
        <stp/>
        <stp>BDS|11423832202276767027</stp>
        <tr r="L244" s="3"/>
      </tp>
      <tp t="e">
        <v>#N/A</v>
        <stp/>
        <stp>BDP|15741807511763522006</stp>
        <tr r="AS189" s="3"/>
      </tp>
      <tp t="s">
        <v>#N/A N/A</v>
        <stp/>
        <stp>BDS|10407383398013236666</stp>
        <tr r="AH517" s="3"/>
      </tp>
      <tp t="s">
        <v>#N/A N/A</v>
        <stp/>
        <stp>BDS|13639954118842878623</stp>
        <tr r="L135" s="3"/>
      </tp>
      <tp t="e">
        <v>#N/A</v>
        <stp/>
        <stp>BDP|12253816903364097120</stp>
        <tr r="AS231" s="3"/>
      </tp>
      <tp t="s">
        <v>#N/A N/A</v>
        <stp/>
        <stp>BDS|13521846259943166285</stp>
        <tr r="W453" s="3"/>
      </tp>
      <tp t="s">
        <v>#N/A N/A</v>
        <stp/>
        <stp>BDS|13670112592567792337</stp>
        <tr r="L551" s="3"/>
      </tp>
      <tp t="s">
        <v>#N/A N/A</v>
        <stp/>
        <stp>BDS|13831729025611676886</stp>
        <tr r="AH598" s="3"/>
      </tp>
      <tp t="s">
        <v>#N/A N/A</v>
        <stp/>
        <stp>BDS|10219186352342919900</stp>
        <tr r="W162" s="3"/>
      </tp>
      <tp t="e">
        <v>#N/A</v>
        <stp/>
        <stp>BDP|17089006127092096853</stp>
        <tr r="AS112" s="3"/>
      </tp>
      <tp t="s">
        <v>#N/A N/A</v>
        <stp/>
        <stp>BDS|12395000446268182129</stp>
        <tr r="AH561" s="3"/>
      </tp>
      <tp t="e">
        <v>#N/A</v>
        <stp/>
        <stp>BDS|13026282446862008880</stp>
        <tr r="AH566" s="3"/>
        <tr r="AH566" s="3"/>
        <tr r="W566" s="3"/>
        <tr r="W566" s="3"/>
        <tr r="L566" s="3"/>
        <tr r="L566" s="3"/>
      </tp>
      <tp t="e">
        <v>#N/A</v>
        <stp/>
        <stp>BDS|11196811882547375972</stp>
        <tr r="L364" s="3"/>
        <tr r="L364" s="3"/>
        <tr r="W364" s="3"/>
        <tr r="W364" s="3"/>
        <tr r="AH364" s="3"/>
        <tr r="AH364" s="3"/>
      </tp>
      <tp t="e">
        <v>#N/A</v>
        <stp/>
        <stp>BDP|15661333947505618819</stp>
        <tr r="C16" s="3"/>
      </tp>
      <tp t="e">
        <v>#N/A</v>
        <stp/>
        <stp>BDS|16043257859739296782</stp>
        <tr r="L268" s="3"/>
        <tr r="L268" s="3"/>
        <tr r="AH268" s="3"/>
        <tr r="AH268" s="3"/>
        <tr r="W268" s="3"/>
        <tr r="W268" s="3"/>
      </tp>
      <tp t="e">
        <v>#N/A</v>
        <stp/>
        <stp>BDP|14532467782973077447</stp>
        <tr r="AS533" s="3"/>
      </tp>
      <tp t="s">
        <v>#N/A N/A</v>
        <stp/>
        <stp>BDS|11797009394944364362</stp>
        <tr r="AH429" s="3"/>
      </tp>
      <tp t="e">
        <v>#N/A</v>
        <stp/>
        <stp>BDS|17903787923574262966</stp>
        <tr r="AH502" s="3"/>
        <tr r="AH502" s="3"/>
        <tr r="L502" s="3"/>
        <tr r="L502" s="3"/>
        <tr r="W502" s="3"/>
        <tr r="W502" s="3"/>
      </tp>
      <tp t="e">
        <v>#N/A</v>
        <stp/>
        <stp>BDS|12340261833635448941</stp>
        <tr r="AH466" s="3"/>
        <tr r="AH466" s="3"/>
        <tr r="W466" s="3"/>
        <tr r="W466" s="3"/>
        <tr r="L466" s="3"/>
        <tr r="L466" s="3"/>
      </tp>
      <tp t="s">
        <v>#N/A N/A</v>
        <stp/>
        <stp>BDS|14113054591170621249</stp>
        <tr r="L514" s="3"/>
      </tp>
      <tp t="e">
        <v>#N/A</v>
        <stp/>
        <stp>BDP|17421443460008519213</stp>
        <tr r="AR410" s="3"/>
      </tp>
      <tp t="s">
        <v>#N/A N/A</v>
        <stp/>
        <stp>BDS|12901821868393206061</stp>
        <tr r="AH271" s="3"/>
      </tp>
      <tp t="s">
        <v>#N/A N/A</v>
        <stp/>
        <stp>BDS|18425702780138333001</stp>
        <tr r="W368" s="3"/>
      </tp>
      <tp t="e">
        <v>#N/A</v>
        <stp/>
        <stp>BDS|16057129394235053419</stp>
        <tr r="W485" s="3"/>
        <tr r="W485" s="3"/>
        <tr r="L485" s="3"/>
        <tr r="L485" s="3"/>
        <tr r="AH485" s="3"/>
        <tr r="AH485" s="3"/>
      </tp>
      <tp t="e">
        <v>#N/A</v>
        <stp/>
        <stp>BDP|11444956683049108673</stp>
        <tr r="AS246" s="3"/>
      </tp>
      <tp t="s">
        <v>#N/A N/A</v>
        <stp/>
        <stp>BDS|11434839923314662064</stp>
        <tr r="W116" s="3"/>
      </tp>
      <tp t="s">
        <v>#N/A N/A</v>
        <stp/>
        <stp>BDS|14624368895648975981</stp>
        <tr r="L291" s="3"/>
      </tp>
      <tp t="s">
        <v>#N/A N/A</v>
        <stp/>
        <stp>BDS|12453836824671598626</stp>
        <tr r="AH599" s="3"/>
      </tp>
      <tp t="e">
        <v>#N/A</v>
        <stp/>
        <stp>BDP|14889085050636423830</stp>
        <tr r="AR112" s="3"/>
      </tp>
      <tp t="s">
        <v>#N/A N/A</v>
        <stp/>
        <stp>BDS|10199475362104623966</stp>
        <tr r="AH454" s="3"/>
      </tp>
      <tp t="e">
        <v>#N/A</v>
        <stp/>
        <stp>BDP|13783506787573733201</stp>
        <tr r="G12" s="3"/>
      </tp>
      <tp t="s">
        <v>#N/A N/A</v>
        <stp/>
        <stp>BDS|15314137102603091861</stp>
        <tr r="AH591" s="3"/>
      </tp>
      <tp t="e">
        <v>#N/A</v>
        <stp/>
        <stp>BDP|13169845850781618046</stp>
        <tr r="AR521" s="3"/>
      </tp>
      <tp t="s">
        <v>#N/A N/A</v>
        <stp/>
        <stp>BDS|10366404680065519621</stp>
        <tr r="W176" s="3"/>
      </tp>
      <tp t="s">
        <v>#N/A N/A</v>
        <stp/>
        <stp>BDS|13100947360732671177</stp>
        <tr r="L329" s="3"/>
      </tp>
      <tp t="s">
        <v>#N/A N/A</v>
        <stp/>
        <stp>BDS|14518642977259377316</stp>
        <tr r="W576" s="3"/>
      </tp>
      <tp t="e">
        <v>#N/A</v>
        <stp/>
        <stp>BDS|16413889254222555698</stp>
        <tr r="W135" s="3"/>
        <tr r="W135" s="3"/>
        <tr r="L135" s="3"/>
        <tr r="L135" s="3"/>
        <tr r="AH135" s="3"/>
        <tr r="AH135" s="3"/>
      </tp>
      <tp t="e">
        <v>#N/A</v>
        <stp/>
        <stp>BDS|15433632530769334619</stp>
        <tr r="W547" s="3"/>
        <tr r="W547" s="3"/>
        <tr r="L547" s="3"/>
        <tr r="L547" s="3"/>
        <tr r="AH547" s="3"/>
        <tr r="AH547" s="3"/>
      </tp>
      <tp t="s">
        <v>#N/A N/A</v>
        <stp/>
        <stp>BDS|16272958273400167701</stp>
        <tr r="L320" s="3"/>
      </tp>
      <tp t="s">
        <v>#N/A N/A</v>
        <stp/>
        <stp>BDS|12014955815400635537</stp>
        <tr r="AH149" s="3"/>
      </tp>
      <tp t="s">
        <v>#N/A N/A</v>
        <stp/>
        <stp>BDH|13735167956550039868</stp>
        <tr r="G160" s="3"/>
      </tp>
      <tp t="s">
        <v>#N/A N/A</v>
        <stp/>
        <stp>BDH|17200507259838241084</stp>
        <tr r="D432" s="3"/>
      </tp>
      <tp t="s">
        <v>#N/A N/A</v>
        <stp/>
        <stp>BDH|13958964599455754907</stp>
        <tr r="D388" s="3"/>
      </tp>
      <tp t="s">
        <v>#N/A N/A</v>
        <stp/>
        <stp>BDH|14888614638478866689</stp>
        <tr r="I458" s="3"/>
      </tp>
      <tp t="s">
        <v>#N/A N/A</v>
        <stp/>
        <stp>BDH|18011798724277570599</stp>
        <tr r="I365" s="3"/>
      </tp>
      <tp t="s">
        <v>#N/A N/A</v>
        <stp/>
        <stp>BDH|13544825551426170766</stp>
        <tr r="H504" s="3"/>
      </tp>
      <tp t="s">
        <v>#N/A N/A</v>
        <stp/>
        <stp>BDH|11728311651648385046</stp>
        <tr r="E247" s="3"/>
      </tp>
      <tp t="s">
        <v>#N/A N/A</v>
        <stp/>
        <stp>BDH|15398523301309465646</stp>
        <tr r="C148" s="3"/>
      </tp>
      <tp t="s">
        <v>#N/A N/A</v>
        <stp/>
        <stp>BDH|10114734790003140238</stp>
        <tr r="G311" s="3"/>
      </tp>
      <tp t="s">
        <v>#N/A N/A</v>
        <stp/>
        <stp>BDH|18364922336179615418</stp>
        <tr r="B218" s="3"/>
      </tp>
      <tp t="s">
        <v>#N/A N/A</v>
        <stp/>
        <stp>BDH|18128111809576033095</stp>
        <tr r="B92" s="3"/>
      </tp>
      <tp t="s">
        <v>#N/A N/A</v>
        <stp/>
        <stp>BDH|17159841755211362408</stp>
        <tr r="F420" s="3"/>
      </tp>
      <tp t="s">
        <v>#N/A N/A</v>
        <stp/>
        <stp>BDH|12452894955829235997</stp>
        <tr r="F578" s="3"/>
      </tp>
      <tp t="s">
        <v>#N/A N/A</v>
        <stp/>
        <stp>BDH|14447864161032019701</stp>
        <tr r="G443" s="3"/>
      </tp>
      <tp t="s">
        <v>#N/A N/A</v>
        <stp/>
        <stp>BDH|15918887194762413920</stp>
        <tr r="G580" s="3"/>
      </tp>
      <tp t="s">
        <v>#N/A N/A</v>
        <stp/>
        <stp>BDH|13551249161790373811</stp>
        <tr r="D445" s="3"/>
      </tp>
      <tp t="s">
        <v>#N/A N/A</v>
        <stp/>
        <stp>BDH|15576044815468056361</stp>
        <tr r="I559" s="3"/>
      </tp>
      <tp t="s">
        <v>#N/A N/A</v>
        <stp/>
        <stp>BDH|10743387738999495615</stp>
        <tr r="F345" s="3"/>
      </tp>
      <tp t="s">
        <v>#N/A N/A</v>
        <stp/>
        <stp>BDH|17307827656273020653</stp>
        <tr r="D244" s="3"/>
      </tp>
      <tp t="s">
        <v>#N/A N/A</v>
        <stp/>
        <stp>BDH|10983726392758860945</stp>
        <tr r="E478" s="3"/>
      </tp>
      <tp t="s">
        <v>#N/A N/A</v>
        <stp/>
        <stp>BDH|15139511087555118238</stp>
        <tr r="C204" s="3"/>
      </tp>
      <tp t="s">
        <v>#N/A N/A</v>
        <stp/>
        <stp>BDH|11796049256863829887</stp>
        <tr r="B96" s="3"/>
      </tp>
      <tp t="s">
        <v>#N/A N/A</v>
        <stp/>
        <stp>BDH|12032751003333335901</stp>
        <tr r="B104" s="3"/>
      </tp>
      <tp t="s">
        <v>#N/A N/A</v>
        <stp/>
        <stp>BDH|14454059795352566049</stp>
        <tr r="C174" s="3"/>
      </tp>
      <tp t="s">
        <v>#N/A N/A</v>
        <stp/>
        <stp>BDH|13426823156196137744</stp>
        <tr r="C520" s="3"/>
      </tp>
      <tp t="s">
        <v>#N/A N/A</v>
        <stp/>
        <stp>BDH|16003107611590418904</stp>
        <tr r="B549" s="3"/>
      </tp>
      <tp t="s">
        <v>#N/A N/A</v>
        <stp/>
        <stp>BDH|10248920322702101665</stp>
        <tr r="H220" s="3"/>
      </tp>
      <tp t="s">
        <v>#N/A N/A</v>
        <stp/>
        <stp>BDH|11310950519077960131</stp>
        <tr r="E453" s="3"/>
      </tp>
      <tp t="s">
        <v>#N/A N/A</v>
        <stp/>
        <stp>BDH|16639967407510151031</stp>
        <tr r="I235" s="3"/>
      </tp>
      <tp t="s">
        <v>#N/A N/A</v>
        <stp/>
        <stp>BDH|13602996849679333807</stp>
        <tr r="G563" s="3"/>
      </tp>
      <tp t="s">
        <v>#N/A N/A</v>
        <stp/>
        <stp>BDH|18107888184016911102</stp>
        <tr r="H96" s="3"/>
      </tp>
      <tp t="s">
        <v>#N/A N/A</v>
        <stp/>
        <stp>BDH|16235703836235794873</stp>
        <tr r="B444" s="3"/>
      </tp>
      <tp t="s">
        <v>#N/A N/A</v>
        <stp/>
        <stp>BDH|14794575506617793950</stp>
        <tr r="I110" s="3"/>
      </tp>
      <tp t="s">
        <v>#N/A N/A</v>
        <stp/>
        <stp>BDH|15216935879630464486</stp>
        <tr r="F508" s="3"/>
      </tp>
      <tp t="s">
        <v>#N/A N/A</v>
        <stp/>
        <stp>BDH|15763714874469704316</stp>
        <tr r="C199" s="3"/>
      </tp>
      <tp t="s">
        <v>#N/A N/A</v>
        <stp/>
        <stp>BDH|15995861810092898137</stp>
        <tr r="I533" s="3"/>
      </tp>
      <tp t="s">
        <v>#N/A N/A</v>
        <stp/>
        <stp>BDH|17651295954746583993</stp>
        <tr r="I513" s="3"/>
      </tp>
      <tp t="s">
        <v>#N/A N/A</v>
        <stp/>
        <stp>BDH|16603275018793842965</stp>
        <tr r="E363" s="3"/>
      </tp>
      <tp t="s">
        <v>#N/A N/A</v>
        <stp/>
        <stp>BDH|10649130287316559005</stp>
        <tr r="D569" s="3"/>
      </tp>
      <tp t="s">
        <v>#N/A N/A</v>
        <stp/>
        <stp>BDH|11152129412366216848</stp>
        <tr r="F379" s="3"/>
      </tp>
      <tp t="s">
        <v>#N/A N/A</v>
        <stp/>
        <stp>BDH|15402968124589407858</stp>
        <tr r="H280" s="3"/>
      </tp>
      <tp t="s">
        <v>#N/A N/A</v>
        <stp/>
        <stp>BDH|11465064287261278703</stp>
        <tr r="H426" s="3"/>
      </tp>
      <tp t="s">
        <v>#N/A N/A</v>
        <stp/>
        <stp>BDH|11776691479728041701</stp>
        <tr r="F576" s="3"/>
      </tp>
      <tp t="s">
        <v>#N/A N/A</v>
        <stp/>
        <stp>BDH|12606759387295100731</stp>
        <tr r="E390" s="3"/>
      </tp>
      <tp t="s">
        <v>#N/A N/A</v>
        <stp/>
        <stp>BDH|16312824312805420516</stp>
        <tr r="E142" s="3"/>
      </tp>
      <tp t="s">
        <v>#N/A N/A</v>
        <stp/>
        <stp>BDH|15317349453745012926</stp>
        <tr r="B197" s="3"/>
      </tp>
      <tp t="s">
        <v>#N/A N/A</v>
        <stp/>
        <stp>BDH|12888584050399685409</stp>
        <tr r="D149" s="3"/>
      </tp>
      <tp t="s">
        <v>#N/A N/A</v>
        <stp/>
        <stp>BDH|13356754111728651270</stp>
        <tr r="E487" s="3"/>
      </tp>
      <tp t="s">
        <v>#N/A N/A</v>
        <stp/>
        <stp>BDH|11703410956607365855</stp>
        <tr r="F170" s="3"/>
      </tp>
      <tp t="s">
        <v>#N/A N/A</v>
        <stp/>
        <stp>BDH|11189964465873695229</stp>
        <tr r="C571" s="3"/>
      </tp>
      <tp t="s">
        <v>#N/A N/A</v>
        <stp/>
        <stp>BDH|15147855986589888332</stp>
        <tr r="I378" s="3"/>
      </tp>
      <tp t="s">
        <v>#N/A N/A</v>
        <stp/>
        <stp>BDH|16415330083306596485</stp>
        <tr r="C496" s="3"/>
      </tp>
      <tp t="s">
        <v>#N/A N/A</v>
        <stp/>
        <stp>BDH|15612312601430632996</stp>
        <tr r="D162" s="3"/>
      </tp>
      <tp t="s">
        <v>#N/A N/A</v>
        <stp/>
        <stp>BDH|11722852927283494789</stp>
        <tr r="H339" s="3"/>
      </tp>
      <tp t="s">
        <v>#N/A N/A</v>
        <stp/>
        <stp>BDH|15855020530048026135</stp>
        <tr r="D425" s="3"/>
      </tp>
      <tp t="s">
        <v>#N/A N/A</v>
        <stp/>
        <stp>BDH|14895645420259219679</stp>
        <tr r="I547" s="3"/>
      </tp>
      <tp t="s">
        <v>#N/A N/A</v>
        <stp/>
        <stp>BDH|11642404438851635804</stp>
        <tr r="B480" s="3"/>
      </tp>
      <tp t="s">
        <v>#N/A N/A</v>
        <stp/>
        <stp>BDH|16901327673234092903</stp>
        <tr r="H448" s="3"/>
      </tp>
      <tp t="s">
        <v>#N/A N/A</v>
        <stp/>
        <stp>BDH|16662080192032550210</stp>
        <tr r="E217" s="3"/>
      </tp>
      <tp t="s">
        <v>#N/A N/A</v>
        <stp/>
        <stp>BDH|17447656443262329892</stp>
        <tr r="I341" s="3"/>
      </tp>
      <tp t="s">
        <v>#N/A N/A</v>
        <stp/>
        <stp>BDH|13728161098017468355</stp>
        <tr r="B489" s="3"/>
      </tp>
      <tp t="s">
        <v>#N/A N/A</v>
        <stp/>
        <stp>BDH|13005786282623330016</stp>
        <tr r="G169" s="3"/>
      </tp>
      <tp t="s">
        <v>#N/A N/A</v>
        <stp/>
        <stp>BDH|12382042715955831925</stp>
        <tr r="E294" s="3"/>
      </tp>
      <tp t="s">
        <v>#N/A N/A</v>
        <stp/>
        <stp>BDH|13722713743399825669</stp>
        <tr r="C598" s="3"/>
      </tp>
      <tp t="s">
        <v>#N/A N/A</v>
        <stp/>
        <stp>BDH|11570895080979775700</stp>
        <tr r="E409" s="3"/>
      </tp>
      <tp t="s">
        <v>#N/A N/A</v>
        <stp/>
        <stp>BDH|13701122858470065863</stp>
        <tr r="I598" s="3"/>
      </tp>
      <tp t="s">
        <v>#N/A N/A</v>
        <stp/>
        <stp>BDH|12936256283635151255</stp>
        <tr r="F421" s="3"/>
      </tp>
      <tp t="s">
        <v>#N/A N/A</v>
        <stp/>
        <stp>BDH|10502502109259349346</stp>
        <tr r="I116" s="3"/>
      </tp>
      <tp t="s">
        <v>#N/A N/A</v>
        <stp/>
        <stp>BDH|15741795401528023543</stp>
        <tr r="I453" s="3"/>
      </tp>
      <tp t="s">
        <v>#N/A N/A</v>
        <stp/>
        <stp>BDH|10031835954822423088</stp>
        <tr r="I219" s="3"/>
      </tp>
      <tp t="s">
        <v>#N/A N/A</v>
        <stp/>
        <stp>BDH|10977956570654641517</stp>
        <tr r="F483" s="3"/>
      </tp>
      <tp t="s">
        <v>#N/A N/A</v>
        <stp/>
        <stp>BDH|10395025283807864009</stp>
        <tr r="F104" s="3"/>
      </tp>
      <tp t="s">
        <v>#N/A N/A</v>
        <stp/>
        <stp>BDH|11314050497953841435</stp>
        <tr r="D131" s="3"/>
      </tp>
      <tp t="s">
        <v>#N/A N/A</v>
        <stp/>
        <stp>BDH|17794253938588396139</stp>
        <tr r="H212" s="3"/>
      </tp>
      <tp t="s">
        <v>#N/A N/A</v>
        <stp/>
        <stp>BDH|14679457587115749297</stp>
        <tr r="D448" s="3"/>
      </tp>
      <tp t="s">
        <v>#N/A N/A</v>
        <stp/>
        <stp>BDH|11943817403380981689</stp>
        <tr r="C515" s="3"/>
      </tp>
      <tp t="s">
        <v>#N/A N/A</v>
        <stp/>
        <stp>BDH|13089985670272668049</stp>
        <tr r="D208" s="3"/>
      </tp>
      <tp t="s">
        <v>#N/A N/A</v>
        <stp/>
        <stp>BDH|15857221521599339358</stp>
        <tr r="B306" s="3"/>
      </tp>
      <tp t="s">
        <v>#N/A N/A</v>
        <stp/>
        <stp>BDH|12754946535043229499</stp>
        <tr r="B150" s="3"/>
      </tp>
      <tp t="s">
        <v>#N/A N/A</v>
        <stp/>
        <stp>BDH|12068350278398341139</stp>
        <tr r="G409" s="3"/>
      </tp>
      <tp t="s">
        <v>#N/A N/A</v>
        <stp/>
        <stp>BDH|16786395753917704878</stp>
        <tr r="H242" s="3"/>
      </tp>
      <tp t="s">
        <v>#N/A N/A</v>
        <stp/>
        <stp>BDH|13523488403679098137</stp>
        <tr r="B437" s="3"/>
      </tp>
      <tp t="s">
        <v>#N/A N/A</v>
        <stp/>
        <stp>BDH|15804149005139601228</stp>
        <tr r="H270" s="3"/>
      </tp>
      <tp t="s">
        <v>#N/A N/A</v>
        <stp/>
        <stp>BDH|13906802592345226844</stp>
        <tr r="H570" s="3"/>
      </tp>
      <tp t="s">
        <v>#N/A N/A</v>
        <stp/>
        <stp>BDH|12191150768083746969</stp>
        <tr r="C570" s="3"/>
      </tp>
      <tp t="s">
        <v>#N/A N/A</v>
        <stp/>
        <stp>BDH|11863996553877817566</stp>
        <tr r="I452" s="3"/>
      </tp>
      <tp t="s">
        <v>#N/A N/A</v>
        <stp/>
        <stp>BDH|15910499396471241688</stp>
        <tr r="G164" s="3"/>
      </tp>
      <tp t="s">
        <v>#N/A N/A</v>
        <stp/>
        <stp>BDH|17169861303403028384</stp>
        <tr r="B243" s="3"/>
      </tp>
      <tp t="s">
        <v>#N/A N/A</v>
        <stp/>
        <stp>BDH|13470666342729430781</stp>
        <tr r="I197" s="3"/>
      </tp>
      <tp t="s">
        <v>#N/A N/A</v>
        <stp/>
        <stp>BDH|17723882428811833300</stp>
        <tr r="B367" s="3"/>
      </tp>
      <tp t="s">
        <v>#N/A N/A</v>
        <stp/>
        <stp>BDH|10261889952602620013</stp>
        <tr r="E168" s="3"/>
      </tp>
      <tp t="s">
        <v>#N/A N/A</v>
        <stp/>
        <stp>BDH|10350946635177823258</stp>
        <tr r="G217" s="3"/>
      </tp>
      <tp t="s">
        <v>#N/A N/A</v>
        <stp/>
        <stp>BDH|18139822598287566116</stp>
        <tr r="F208" s="3"/>
      </tp>
      <tp t="s">
        <v>#N/A N/A</v>
        <stp/>
        <stp>BDH|13298238399173063471</stp>
        <tr r="F468" s="3"/>
      </tp>
      <tp t="s">
        <v>#N/A N/A</v>
        <stp/>
        <stp>BDH|17266080166417322907</stp>
        <tr r="I331" s="3"/>
      </tp>
      <tp t="s">
        <v>#N/A N/A</v>
        <stp/>
        <stp>BDH|10007893574031615147</stp>
        <tr r="G524" s="3"/>
      </tp>
      <tp t="s">
        <v>#N/A N/A</v>
        <stp/>
        <stp>BDH|14040367398464934580</stp>
        <tr r="E249" s="3"/>
      </tp>
      <tp t="s">
        <v>#N/A N/A</v>
        <stp/>
        <stp>BDH|11951591235718910029</stp>
        <tr r="F244" s="3"/>
      </tp>
      <tp t="s">
        <v>#N/A N/A</v>
        <stp/>
        <stp>BDH|13757433184701735198</stp>
        <tr r="B390" s="3"/>
      </tp>
      <tp t="s">
        <v>#N/A N/A</v>
        <stp/>
        <stp>BDH|12993582482039544981</stp>
        <tr r="F205" s="3"/>
      </tp>
      <tp t="s">
        <v>#N/A N/A</v>
        <stp/>
        <stp>BDH|12801394951062816968</stp>
        <tr r="B287" s="3"/>
      </tp>
      <tp t="s">
        <v>#N/A N/A</v>
        <stp/>
        <stp>BDH|12121276272049813125</stp>
        <tr r="G577" s="3"/>
      </tp>
      <tp t="s">
        <v>#N/A N/A</v>
        <stp/>
        <stp>BDS|12775408326470348884</stp>
        <tr r="L567" s="3"/>
      </tp>
      <tp t="s">
        <v>#N/A N/A</v>
        <stp/>
        <stp>BDS|13867358982695767126</stp>
        <tr r="AH180" s="3"/>
      </tp>
      <tp t="e">
        <v>#N/A</v>
        <stp/>
        <stp>BDS|17668035341476781993</stp>
        <tr r="W355" s="3"/>
        <tr r="W355" s="3"/>
        <tr r="L355" s="3"/>
        <tr r="L355" s="3"/>
        <tr r="AH355" s="3"/>
        <tr r="AH355" s="3"/>
      </tp>
      <tp t="e">
        <v>#N/A</v>
        <stp/>
        <stp>BDP|11788143599327064232</stp>
        <tr r="AR312" s="3"/>
      </tp>
      <tp t="e">
        <v>#N/A</v>
        <stp/>
        <stp>BDP|18077045836353929431</stp>
        <tr r="AR218" s="3"/>
      </tp>
      <tp t="e">
        <v>#N/A</v>
        <stp/>
        <stp>BDP|15253385407908773215</stp>
        <tr r="H9" s="3"/>
      </tp>
      <tp t="s">
        <v>#N/A N/A</v>
        <stp/>
        <stp>BDS|15891960054830004529</stp>
        <tr r="AH239" s="3"/>
      </tp>
      <tp t="e">
        <v>#N/A</v>
        <stp/>
        <stp>BDS|12667898516113446440</stp>
        <tr r="W507" s="3"/>
        <tr r="W507" s="3"/>
        <tr r="L507" s="3"/>
        <tr r="L507" s="3"/>
        <tr r="AH507" s="3"/>
        <tr r="AH507" s="3"/>
      </tp>
      <tp t="s">
        <v>#N/A N/A</v>
        <stp/>
        <stp>BDS|13775401753207582984</stp>
        <tr r="W557" s="3"/>
      </tp>
      <tp t="s">
        <v>#N/A N/A</v>
        <stp/>
        <stp>BDS|17867521877878478105</stp>
        <tr r="W546" s="3"/>
      </tp>
      <tp t="s">
        <v>#N/A N/A</v>
        <stp/>
        <stp>BDS|14579496182327359345</stp>
        <tr r="L374" s="3"/>
      </tp>
      <tp t="e">
        <v>#N/A</v>
        <stp/>
        <stp>BDP|16873943928994123586</stp>
        <tr r="AR370" s="3"/>
      </tp>
      <tp t="s">
        <v>#N/A N/A</v>
        <stp/>
        <stp>BDS|15833949041696779251</stp>
        <tr r="AH317" s="3"/>
      </tp>
      <tp t="s">
        <v>#N/A N/A</v>
        <stp/>
        <stp>BDS|10121606860479701592</stp>
        <tr r="AH374" s="3"/>
      </tp>
      <tp t="s">
        <v>#N/A N/A</v>
        <stp/>
        <stp>BDS|16948026873368740500</stp>
        <tr r="W263" s="3"/>
      </tp>
      <tp t="e">
        <v>#N/A</v>
        <stp/>
        <stp>BDP|16318465597241949676</stp>
        <tr r="AS576" s="3"/>
      </tp>
      <tp t="e">
        <v>#N/A</v>
        <stp/>
        <stp>BDP|13962866546966524530</stp>
        <tr r="AS530" s="3"/>
      </tp>
      <tp t="s">
        <v>#N/A N/A</v>
        <stp/>
        <stp>BDS|13581487810618194208</stp>
        <tr r="L431" s="3"/>
      </tp>
      <tp t="s">
        <v>#N/A N/A</v>
        <stp/>
        <stp>BDS|15938991530015994653</stp>
        <tr r="L517" s="3"/>
      </tp>
      <tp t="s">
        <v>#N/A N/A</v>
        <stp/>
        <stp>BDS|11993210191263064550</stp>
        <tr r="L186" s="3"/>
      </tp>
      <tp t="e">
        <v>#N/A</v>
        <stp/>
        <stp>BDP|12278153290574902213</stp>
        <tr r="AR594" s="3"/>
      </tp>
      <tp t="s">
        <v>#N/A N/A</v>
        <stp/>
        <stp>BDS|15026812347663227683</stp>
        <tr r="AH324" s="3"/>
      </tp>
      <tp t="e">
        <v>#N/A</v>
        <stp/>
        <stp>BDP|11839825665071342234</stp>
        <tr r="AS393" s="3"/>
      </tp>
      <tp t="e">
        <v>#N/A</v>
        <stp/>
        <stp>BDP|11643803665826453591</stp>
        <tr r="AR276" s="3"/>
      </tp>
      <tp t="e">
        <v>#N/A</v>
        <stp/>
        <stp>BDP|17047258252855980904</stp>
        <tr r="AR568" s="3"/>
      </tp>
      <tp t="e">
        <v>#N/A</v>
        <stp/>
        <stp>BDP|13535242884022956728</stp>
        <tr r="AR301" s="3"/>
      </tp>
      <tp t="s">
        <v>#N/A N/A</v>
        <stp/>
        <stp>BDS|12929193393715603385</stp>
        <tr r="W381" s="3"/>
      </tp>
      <tp t="e">
        <v>#N/A</v>
        <stp/>
        <stp>BDP|15700156027143863933</stp>
        <tr r="AR132" s="3"/>
      </tp>
      <tp t="s">
        <v>#N/A N/A</v>
        <stp/>
        <stp>BDS|14261284811962960907</stp>
        <tr r="AH413" s="3"/>
      </tp>
      <tp t="s">
        <v>#N/A N/A</v>
        <stp/>
        <stp>BDS|14506369380864164705</stp>
        <tr r="AH544" s="3"/>
      </tp>
      <tp t="s">
        <v>#N/A N/A</v>
        <stp/>
        <stp>BDS|17028916794218712306</stp>
        <tr r="L277" s="3"/>
      </tp>
      <tp t="s">
        <v>#N/A N/A</v>
        <stp/>
        <stp>BDS|16479427860081701931</stp>
        <tr r="L252" s="3"/>
      </tp>
      <tp t="e">
        <v>#N/A</v>
        <stp/>
        <stp>BDP|15187097038443095913</stp>
        <tr r="AS361" s="3"/>
      </tp>
      <tp t="s">
        <v>#N/A N/A</v>
        <stp/>
        <stp>BDS|12548306081961213450</stp>
        <tr r="W309" s="3"/>
      </tp>
      <tp t="e">
        <v>#N/A</v>
        <stp/>
        <stp>BDP|11291240993454099257</stp>
        <tr r="AR103" s="3"/>
      </tp>
      <tp t="s">
        <v>#N/A N/A</v>
        <stp/>
        <stp>BDS|17724673456181054954</stp>
        <tr r="W119" s="3"/>
      </tp>
      <tp t="s">
        <v>#N/A N/A</v>
        <stp/>
        <stp>BDS|12966270992517742283</stp>
        <tr r="L587" s="3"/>
      </tp>
      <tp t="s">
        <v>#N/A N/A</v>
        <stp/>
        <stp>BDS|11010392637904776996</stp>
        <tr r="W307" s="3"/>
      </tp>
      <tp t="s">
        <v>#N/A N/A</v>
        <stp/>
        <stp>BDS|14250733698295195383</stp>
        <tr r="W564" s="3"/>
      </tp>
      <tp t="e">
        <v>#N/A</v>
        <stp/>
        <stp>BDP|10748808266901206303</stp>
        <tr r="AS403" s="3"/>
      </tp>
      <tp t="s">
        <v>#N/A N/A</v>
        <stp/>
        <stp>BDS|14602867663754713244</stp>
        <tr r="W142" s="3"/>
      </tp>
      <tp t="s">
        <v>#N/A N/A</v>
        <stp/>
        <stp>BDS|18150745442152562534</stp>
        <tr r="L125" s="3"/>
      </tp>
      <tp t="e">
        <v>#N/A</v>
        <stp/>
        <stp>BDP|13235454992427715500</stp>
        <tr r="AR284" s="3"/>
      </tp>
      <tp t="s">
        <v>#N/A N/A</v>
        <stp/>
        <stp>BDS|15114523939216394988</stp>
        <tr r="AH568" s="3"/>
      </tp>
      <tp t="e">
        <v>#N/A</v>
        <stp/>
        <stp>BDS|16518032731281356852</stp>
        <tr r="W541" s="3"/>
        <tr r="W541" s="3"/>
        <tr r="AH541" s="3"/>
        <tr r="AH541" s="3"/>
        <tr r="L541" s="3"/>
        <tr r="L541" s="3"/>
      </tp>
      <tp t="s">
        <v>#N/A N/A</v>
        <stp/>
        <stp>BDS|11733895098795388930</stp>
        <tr r="AH327" s="3"/>
      </tp>
      <tp t="e">
        <v>#N/A</v>
        <stp/>
        <stp>BDP|12736766581515083450</stp>
        <tr r="AR234" s="3"/>
      </tp>
      <tp t="s">
        <v>#N/A N/A</v>
        <stp/>
        <stp>BDS|12749253198065915054</stp>
        <tr r="W497" s="3"/>
      </tp>
      <tp t="s">
        <v>#N/A N/A</v>
        <stp/>
        <stp>BDS|15145450066252249963</stp>
        <tr r="W184" s="3"/>
      </tp>
      <tp t="s">
        <v>#N/A N/A</v>
        <stp/>
        <stp>BDS|10879839163772790097</stp>
        <tr r="AH108" s="3"/>
      </tp>
      <tp t="e">
        <v>#N/A</v>
        <stp/>
        <stp>BDP|18195229642291311369</stp>
        <tr r="AS253" s="3"/>
      </tp>
      <tp t="e">
        <v>#N/A</v>
        <stp/>
        <stp>BDS|10229855154448243969</stp>
        <tr r="AH404" s="3"/>
        <tr r="AH404" s="3"/>
        <tr r="W404" s="3"/>
        <tr r="W404" s="3"/>
        <tr r="L404" s="3"/>
        <tr r="L404" s="3"/>
      </tp>
      <tp t="s">
        <v>#N/A N/A</v>
        <stp/>
        <stp>BDS|13362048080982939597</stp>
        <tr r="AH242" s="3"/>
      </tp>
      <tp t="s">
        <v>#N/A N/A</v>
        <stp/>
        <stp>BDS|10954961801387121283</stp>
        <tr r="AH162" s="3"/>
      </tp>
      <tp t="e">
        <v>#N/A</v>
        <stp/>
        <stp>BDP|10335386166110866916</stp>
        <tr r="AR447" s="3"/>
      </tp>
      <tp t="s">
        <v>#N/A N/A</v>
        <stp/>
        <stp>BDS|16182767873222548852</stp>
        <tr r="L200" s="3"/>
      </tp>
      <tp t="e">
        <v>#N/A</v>
        <stp/>
        <stp>BDP|14320812104712568248</stp>
        <tr r="AS108" s="3"/>
      </tp>
      <tp t="s">
        <v>#N/A N/A</v>
        <stp/>
        <stp>BDS|11024325528189694581</stp>
        <tr r="L516" s="3"/>
      </tp>
      <tp t="e">
        <v>#N/A</v>
        <stp/>
        <stp>BDS|12407915893768450669</stp>
        <tr r="L144" s="3"/>
        <tr r="L144" s="3"/>
        <tr r="W144" s="3"/>
        <tr r="W144" s="3"/>
        <tr r="AH144" s="3"/>
        <tr r="AH144" s="3"/>
      </tp>
      <tp t="s">
        <v>#N/A N/A</v>
        <stp/>
        <stp>BDS|17318644947488454108</stp>
        <tr r="W515" s="3"/>
      </tp>
      <tp t="e">
        <v>#N/A</v>
        <stp/>
        <stp>BDP|18343410501730230062</stp>
        <tr r="AS406" s="3"/>
      </tp>
      <tp t="s">
        <v>#N/A N/A</v>
        <stp/>
        <stp>BDS|14144335896512912094</stp>
        <tr r="L214" s="3"/>
      </tp>
      <tp t="s">
        <v>#N/A N/A</v>
        <stp/>
        <stp>BDS|18061777872790771461</stp>
        <tr r="L102" s="3"/>
      </tp>
      <tp t="s">
        <v>#N/A N/A</v>
        <stp/>
        <stp>BDS|13297039098650955659</stp>
        <tr r="AH483" s="3"/>
      </tp>
      <tp t="s">
        <v>#N/A N/A</v>
        <stp/>
        <stp>BDS|14650521288514087197</stp>
        <tr r="L176" s="3"/>
      </tp>
      <tp t="e">
        <v>#N/A</v>
        <stp/>
        <stp>BDP|18020671265526587212</stp>
        <tr r="AR601" s="3"/>
      </tp>
      <tp t="e">
        <v>#N/A</v>
        <stp/>
        <stp>BDP|12031949525493065679</stp>
        <tr r="AR228" s="3"/>
      </tp>
      <tp t="e">
        <v>#N/A</v>
        <stp/>
        <stp>BDP|17089838022080397148</stp>
        <tr r="AR587" s="3"/>
      </tp>
      <tp t="e">
        <v>#N/A</v>
        <stp/>
        <stp>BDS|12068126704536513963</stp>
        <tr r="AH100" s="3"/>
        <tr r="AH100" s="3"/>
        <tr r="L100" s="3"/>
        <tr r="L100" s="3"/>
        <tr r="W100" s="3"/>
        <tr r="W100" s="3"/>
      </tp>
      <tp t="s">
        <v>#N/A N/A</v>
        <stp/>
        <stp>BDS|17055418333944225850</stp>
        <tr r="AH564" s="3"/>
      </tp>
      <tp t="s">
        <v>#N/A N/A</v>
        <stp/>
        <stp>BDS|14031287498626424515</stp>
        <tr r="AH547" s="3"/>
      </tp>
      <tp t="s">
        <v>#N/A N/A</v>
        <stp/>
        <stp>BDH|16451967352677578148</stp>
        <tr r="E241" s="3"/>
      </tp>
      <tp t="s">
        <v>#N/A N/A</v>
        <stp/>
        <stp>BDH|11508097545869020086</stp>
        <tr r="I485" s="3"/>
      </tp>
      <tp t="s">
        <v>#N/A N/A</v>
        <stp/>
        <stp>BDH|11542103787921755540</stp>
        <tr r="D591" s="3"/>
      </tp>
      <tp t="s">
        <v>#N/A N/A</v>
        <stp/>
        <stp>BDH|15803460822387487892</stp>
        <tr r="B537" s="3"/>
      </tp>
      <tp t="s">
        <v>#N/A N/A</v>
        <stp/>
        <stp>BDH|10225502236233224979</stp>
        <tr r="F555" s="3"/>
      </tp>
      <tp t="s">
        <v>#N/A N/A</v>
        <stp/>
        <stp>BDH|14222997078450099620</stp>
        <tr r="I475" s="3"/>
      </tp>
      <tp t="s">
        <v>#N/A N/A</v>
        <stp/>
        <stp>BDH|17684222247619355416</stp>
        <tr r="B567" s="3"/>
      </tp>
      <tp t="s">
        <v>#N/A N/A</v>
        <stp/>
        <stp>BDH|18408442419814946510</stp>
        <tr r="E515" s="3"/>
      </tp>
      <tp t="s">
        <v>#N/A N/A</v>
        <stp/>
        <stp>BDH|15377720629788942407</stp>
        <tr r="C340" s="3"/>
      </tp>
      <tp t="s">
        <v>#N/A N/A</v>
        <stp/>
        <stp>BDH|18051264627705362133</stp>
        <tr r="E417" s="3"/>
      </tp>
      <tp t="s">
        <v>#N/A N/A</v>
        <stp/>
        <stp>BDH|12111140582255471227</stp>
        <tr r="G548" s="3"/>
      </tp>
      <tp t="s">
        <v>#N/A N/A</v>
        <stp/>
        <stp>BDH|11582175586980523404</stp>
        <tr r="F394" s="3"/>
      </tp>
      <tp t="s">
        <v>#N/A N/A</v>
        <stp/>
        <stp>BDH|15809950271747814051</stp>
        <tr r="C410" s="3"/>
      </tp>
      <tp t="s">
        <v>#N/A N/A</v>
        <stp/>
        <stp>BDH|11227426152445507967</stp>
        <tr r="F122" s="3"/>
      </tp>
      <tp t="s">
        <v>#N/A N/A</v>
        <stp/>
        <stp>BDH|14580492236519892631</stp>
        <tr r="I300" s="3"/>
      </tp>
      <tp t="s">
        <v>#N/A N/A</v>
        <stp/>
        <stp>BDH|13544851801071211621</stp>
        <tr r="B224" s="3"/>
      </tp>
      <tp t="s">
        <v>#N/A N/A</v>
        <stp/>
        <stp>BDH|12732907547972180117</stp>
        <tr r="C368" s="3"/>
      </tp>
      <tp t="s">
        <v>#N/A N/A</v>
        <stp/>
        <stp>BDH|16227752961438130371</stp>
        <tr r="I358" s="3"/>
      </tp>
      <tp t="s">
        <v>#N/A N/A</v>
        <stp/>
        <stp>BDH|15878395714742074954</stp>
        <tr r="C458" s="3"/>
      </tp>
      <tp t="s">
        <v>#N/A N/A</v>
        <stp/>
        <stp>BDH|10627832713106329356</stp>
        <tr r="D91" s="3"/>
      </tp>
      <tp t="s">
        <v>#N/A N/A</v>
        <stp/>
        <stp>BDH|17754448480255220226</stp>
        <tr r="H244" s="3"/>
      </tp>
      <tp t="s">
        <v>#N/A N/A</v>
        <stp/>
        <stp>BDH|14066897536466943559</stp>
        <tr r="E153" s="3"/>
      </tp>
      <tp t="s">
        <v>#N/A N/A</v>
        <stp/>
        <stp>BDH|17325146625261793967</stp>
        <tr r="F374" s="3"/>
      </tp>
      <tp t="s">
        <v>#N/A N/A</v>
        <stp/>
        <stp>BDH|14454309465158772554</stp>
        <tr r="D175" s="3"/>
      </tp>
      <tp t="s">
        <v>#N/A N/A</v>
        <stp/>
        <stp>BDH|16109805632975547455</stp>
        <tr r="F489" s="3"/>
      </tp>
      <tp t="s">
        <v>#N/A N/A</v>
        <stp/>
        <stp>BDH|14703767725018781503</stp>
        <tr r="H506" s="3"/>
      </tp>
      <tp t="s">
        <v>#N/A N/A</v>
        <stp/>
        <stp>BDH|15523739452529202252</stp>
        <tr r="E486" s="3"/>
      </tp>
      <tp t="s">
        <v>#N/A N/A</v>
        <stp/>
        <stp>BDH|10184800601922728642</stp>
        <tr r="G141" s="3"/>
      </tp>
      <tp t="s">
        <v>#N/A N/A</v>
        <stp/>
        <stp>BDH|13377540222841635909</stp>
        <tr r="B593" s="3"/>
      </tp>
      <tp t="s">
        <v>#N/A N/A</v>
        <stp/>
        <stp>BDH|10901994464560026377</stp>
        <tr r="H472" s="3"/>
      </tp>
      <tp t="s">
        <v>#N/A N/A</v>
        <stp/>
        <stp>BDH|12652969125201445431</stp>
        <tr r="F541" s="3"/>
      </tp>
      <tp t="s">
        <v>#N/A N/A</v>
        <stp/>
        <stp>BDH|17276633424216196966</stp>
        <tr r="H403" s="3"/>
      </tp>
      <tp t="s">
        <v>#N/A N/A</v>
        <stp/>
        <stp>BDH|11186965313270211547</stp>
        <tr r="D433" s="3"/>
      </tp>
      <tp t="s">
        <v>#N/A N/A</v>
        <stp/>
        <stp>BDH|11181506386353712320</stp>
        <tr r="E317" s="3"/>
      </tp>
      <tp t="s">
        <v>#N/A N/A</v>
        <stp/>
        <stp>BDH|11701900046129300902</stp>
        <tr r="G351" s="3"/>
      </tp>
      <tp t="s">
        <v>#N/A N/A</v>
        <stp/>
        <stp>BDH|14642973602518832991</stp>
        <tr r="G142" s="3"/>
      </tp>
      <tp t="s">
        <v>#N/A N/A</v>
        <stp/>
        <stp>BDH|16338390008860784974</stp>
        <tr r="B143" s="3"/>
      </tp>
      <tp t="s">
        <v>#N/A N/A</v>
        <stp/>
        <stp>BDH|14457401309054926860</stp>
        <tr r="E543" s="3"/>
      </tp>
      <tp t="s">
        <v>#N/A N/A</v>
        <stp/>
        <stp>BDH|17159177473599756404</stp>
        <tr r="H269" s="3"/>
      </tp>
      <tp t="s">
        <v>#N/A N/A</v>
        <stp/>
        <stp>BDH|16304820113175842680</stp>
        <tr r="F269" s="3"/>
      </tp>
      <tp t="s">
        <v>#N/A N/A</v>
        <stp/>
        <stp>BDH|13726103170428237172</stp>
        <tr r="G581" s="3"/>
      </tp>
      <tp t="s">
        <v>#N/A N/A</v>
        <stp/>
        <stp>BDH|17584370885399710951</stp>
        <tr r="G265" s="3"/>
      </tp>
      <tp t="s">
        <v>#N/A N/A</v>
        <stp/>
        <stp>BDH|12676869517486567176</stp>
        <tr r="F317" s="3"/>
      </tp>
      <tp t="s">
        <v>#N/A N/A</v>
        <stp/>
        <stp>BDH|10733912830861664753</stp>
        <tr r="E275" s="3"/>
      </tp>
      <tp t="s">
        <v>#N/A N/A</v>
        <stp/>
        <stp>BDH|15311981735080961325</stp>
        <tr r="H367" s="3"/>
      </tp>
      <tp t="s">
        <v>#N/A N/A</v>
        <stp/>
        <stp>BDH|16287274808990819806</stp>
        <tr r="D394" s="3"/>
      </tp>
      <tp t="s">
        <v>#N/A N/A</v>
        <stp/>
        <stp>BDH|16752932951414722273</stp>
        <tr r="I507" s="3"/>
      </tp>
      <tp t="s">
        <v>#N/A N/A</v>
        <stp/>
        <stp>BDH|10753196299643128736</stp>
        <tr r="I498" s="3"/>
      </tp>
      <tp t="s">
        <v>#N/A N/A</v>
        <stp/>
        <stp>BDH|14039784926055374881</stp>
        <tr r="B497" s="3"/>
      </tp>
      <tp t="s">
        <v>#N/A N/A</v>
        <stp/>
        <stp>BDH|13170356450471030816</stp>
        <tr r="D281" s="3"/>
      </tp>
      <tp t="s">
        <v>#N/A N/A</v>
        <stp/>
        <stp>BDH|10007160982743406650</stp>
        <tr r="H450" s="3"/>
      </tp>
      <tp t="s">
        <v>#N/A N/A</v>
        <stp/>
        <stp>BDH|15071763416537655833</stp>
        <tr r="I448" s="3"/>
      </tp>
      <tp t="s">
        <v>#N/A N/A</v>
        <stp/>
        <stp>BDH|18259078041553348335</stp>
        <tr r="D303" s="3"/>
      </tp>
      <tp t="s">
        <v>#N/A N/A</v>
        <stp/>
        <stp>BDH|11458061967102639974</stp>
        <tr r="H444" s="3"/>
      </tp>
      <tp t="s">
        <v>#N/A N/A</v>
        <stp/>
        <stp>BDH|16857423439028777501</stp>
        <tr r="C185" s="3"/>
      </tp>
      <tp t="s">
        <v>#N/A N/A</v>
        <stp/>
        <stp>BDH|16595166294212727048</stp>
        <tr r="B483" s="3"/>
      </tp>
      <tp t="s">
        <v>#N/A N/A</v>
        <stp/>
        <stp>BDH|17037623193570570407</stp>
        <tr r="B279" s="3"/>
      </tp>
      <tp t="s">
        <v>#N/A N/A</v>
        <stp/>
        <stp>BDH|18034741751137611149</stp>
        <tr r="E393" s="3"/>
      </tp>
      <tp t="s">
        <v>#N/A N/A</v>
        <stp/>
        <stp>BDH|17823211082236913758</stp>
        <tr r="H203" s="3"/>
      </tp>
      <tp t="s">
        <v>#N/A N/A</v>
        <stp/>
        <stp>BDH|16959385131972329846</stp>
        <tr r="E556" s="3"/>
      </tp>
      <tp t="s">
        <v>#N/A N/A</v>
        <stp/>
        <stp>BDH|11897933301373895752</stp>
        <tr r="F403" s="3"/>
      </tp>
      <tp t="s">
        <v>#N/A N/A</v>
        <stp/>
        <stp>BDH|13140941717240357765</stp>
        <tr r="I419" s="3"/>
      </tp>
      <tp t="s">
        <v>#N/A N/A</v>
        <stp/>
        <stp>BDH|10099134550989303171</stp>
        <tr r="H309" s="3"/>
      </tp>
      <tp t="s">
        <v>#N/A N/A</v>
        <stp/>
        <stp>BDH|18081119011304029061</stp>
        <tr r="I480" s="3"/>
      </tp>
      <tp t="s">
        <v>#N/A N/A</v>
        <stp/>
        <stp>BDH|18318041846457239757</stp>
        <tr r="B448" s="3"/>
      </tp>
      <tp t="s">
        <v>#N/A N/A</v>
        <stp/>
        <stp>BDH|11636127384714550033</stp>
        <tr r="B292" s="3"/>
      </tp>
      <tp t="s">
        <v>#N/A N/A</v>
        <stp/>
        <stp>BDH|10523913458854245488</stp>
        <tr r="G111" s="3"/>
      </tp>
      <tp t="s">
        <v>#N/A N/A</v>
        <stp/>
        <stp>BDH|14712637062091802978</stp>
        <tr r="G511" s="3"/>
      </tp>
      <tp t="s">
        <v>#N/A N/A</v>
        <stp/>
        <stp>BDH|11032888637266013064</stp>
        <tr r="F413" s="3"/>
      </tp>
      <tp t="s">
        <v>#N/A N/A</v>
        <stp/>
        <stp>BDH|12767780720403099868</stp>
        <tr r="C176" s="3"/>
      </tp>
      <tp t="s">
        <v>#N/A N/A</v>
        <stp/>
        <stp>BDH|13031898552226289407</stp>
        <tr r="E341" s="3"/>
      </tp>
      <tp t="s">
        <v>#N/A N/A</v>
        <stp/>
        <stp>BDH|15902955957002500768</stp>
        <tr r="D133" s="3"/>
      </tp>
      <tp t="s">
        <v>#N/A N/A</v>
        <stp/>
        <stp>BDH|10632975440157837619</stp>
        <tr r="B132" s="3"/>
      </tp>
      <tp t="s">
        <v>#N/A N/A</v>
        <stp/>
        <stp>BDH|12518580385771170212</stp>
        <tr r="E327" s="3"/>
      </tp>
      <tp t="s">
        <v>#N/A N/A</v>
        <stp/>
        <stp>BDH|11872861021543644414</stp>
        <tr r="F296" s="3"/>
      </tp>
      <tp t="s">
        <v>#N/A N/A</v>
        <stp/>
        <stp>BDH|10228204884486733090</stp>
        <tr r="C263" s="3"/>
      </tp>
      <tp t="s">
        <v>#N/A N/A</v>
        <stp/>
        <stp>BDH|10331353085004996328</stp>
        <tr r="C558" s="3"/>
      </tp>
      <tp t="s">
        <v>#N/A N/A</v>
        <stp/>
        <stp>BDH|12560255837329745683</stp>
        <tr r="F466" s="3"/>
      </tp>
      <tp t="s">
        <v>#N/A N/A</v>
        <stp/>
        <stp>BDH|16605191997761554355</stp>
        <tr r="I247" s="3"/>
      </tp>
      <tp t="s">
        <v>#N/A N/A</v>
        <stp/>
        <stp>BDH|13293038898201721750</stp>
        <tr r="H164" s="3"/>
      </tp>
      <tp t="s">
        <v>#N/A N/A</v>
        <stp/>
        <stp>BDH|18408601890529917264</stp>
        <tr r="E440" s="3"/>
      </tp>
      <tp t="s">
        <v>#N/A N/A</v>
        <stp/>
        <stp>BDH|17067476098172143452</stp>
        <tr r="B122" s="3"/>
      </tp>
      <tp t="s">
        <v>#N/A N/A</v>
        <stp/>
        <stp>BDH|13861956871705144465</stp>
        <tr r="C382" s="3"/>
      </tp>
      <tp t="s">
        <v>#N/A N/A</v>
        <stp/>
        <stp>BDH|13830937692589051622</stp>
        <tr r="I152" s="3"/>
      </tp>
      <tp t="s">
        <v>#N/A N/A</v>
        <stp/>
        <stp>BDH|15448964648632483658</stp>
        <tr r="H387" s="3"/>
      </tp>
      <tp t="s">
        <v>#N/A N/A</v>
        <stp/>
        <stp>BDH|18395899907129193562</stp>
        <tr r="D565" s="3"/>
      </tp>
      <tp t="s">
        <v>#N/A N/A</v>
        <stp/>
        <stp>BDH|13763083648053554889</stp>
        <tr r="C292" s="3"/>
      </tp>
      <tp t="s">
        <v>#N/A N/A</v>
        <stp/>
        <stp>BDH|16513341168046187921</stp>
        <tr r="B85" s="3"/>
      </tp>
      <tp t="s">
        <v>#N/A N/A</v>
        <stp/>
        <stp>BDH|13116283983904629166</stp>
        <tr r="H430" s="3"/>
      </tp>
      <tp t="s">
        <v>#N/A N/A</v>
        <stp/>
        <stp>BDH|11416734423061724994</stp>
        <tr r="F512" s="3"/>
      </tp>
      <tp t="s">
        <v>#N/A N/A</v>
        <stp/>
        <stp>BDH|17909923677261762415</stp>
        <tr r="C522" s="3"/>
      </tp>
      <tp t="s">
        <v>#N/A N/A</v>
        <stp/>
        <stp>BDH|14051105999068482879</stp>
        <tr r="F475" s="3"/>
      </tp>
      <tp t="s">
        <v>#N/A N/A</v>
        <stp/>
        <stp>BDH|16911637494677015240</stp>
        <tr r="D367" s="3"/>
      </tp>
      <tp t="s">
        <v>#N/A N/A</v>
        <stp/>
        <stp>BDH|10890446785007795742</stp>
        <tr r="H553" s="3"/>
      </tp>
      <tp t="s">
        <v>#N/A N/A</v>
        <stp/>
        <stp>BDH|10399364888177820087</stp>
        <tr r="F599" s="3"/>
      </tp>
      <tp t="s">
        <v>#N/A N/A</v>
        <stp/>
        <stp>BDH|15152841812780895025</stp>
        <tr r="B345" s="3"/>
      </tp>
      <tp t="s">
        <v>#N/A N/A</v>
        <stp/>
        <stp>BDH|10828837456672364338</stp>
        <tr r="F381" s="3"/>
      </tp>
      <tp t="s">
        <v>#N/A N/A</v>
        <stp/>
        <stp>BDH|15926512063482334855</stp>
        <tr r="G424" s="3"/>
      </tp>
      <tp t="s">
        <v>#N/A N/A</v>
        <stp/>
        <stp>BDH|17991718166633412974</stp>
        <tr r="E206" s="3"/>
      </tp>
      <tp t="s">
        <v>#N/A N/A</v>
        <stp/>
        <stp>BDH|15415888461000679769</stp>
        <tr r="D362" s="3"/>
      </tp>
      <tp t="s">
        <v>#N/A N/A</v>
        <stp/>
        <stp>BDH|14210900222597556487</stp>
        <tr r="B315" s="3"/>
      </tp>
      <tp t="s">
        <v>#N/A N/A</v>
        <stp/>
        <stp>BDH|18319394222357202270</stp>
        <tr r="C479" s="3"/>
      </tp>
      <tp t="s">
        <v>#N/A N/A</v>
        <stp/>
        <stp>BDH|11270906458968490937</stp>
        <tr r="F524" s="3"/>
      </tp>
      <tp t="s">
        <v>#N/A N/A</v>
        <stp/>
        <stp>BDH|14458212068499236525</stp>
        <tr r="C569" s="3"/>
      </tp>
      <tp t="s">
        <v>#N/A N/A</v>
        <stp/>
        <stp>BDH|14787192867167535806</stp>
        <tr r="E505" s="3"/>
      </tp>
      <tp t="s">
        <v>#N/A N/A</v>
        <stp/>
        <stp>BDH|13653793337132680921</stp>
        <tr r="H223" s="3"/>
      </tp>
      <tp t="s">
        <v>#N/A N/A</v>
        <stp/>
        <stp>BDH|11281026595874848014</stp>
        <tr r="C342" s="3"/>
      </tp>
      <tp t="s">
        <v>#N/A N/A</v>
        <stp/>
        <stp>BDH|14469076797490982118</stp>
        <tr r="B329" s="3"/>
      </tp>
      <tp t="s">
        <v>#N/A N/A</v>
        <stp/>
        <stp>BDH|15009790287112669443</stp>
        <tr r="E236" s="3"/>
      </tp>
      <tp t="s">
        <v>#N/A N/A</v>
        <stp/>
        <stp>BDH|12775596275618544427</stp>
        <tr r="H365" s="3"/>
      </tp>
      <tp t="s">
        <v>#N/A N/A</v>
        <stp/>
        <stp>BDH|14259670099742111529</stp>
        <tr r="C466" s="3"/>
      </tp>
      <tp t="s">
        <v>#N/A N/A</v>
        <stp/>
        <stp>BDH|16730493700938577647</stp>
        <tr r="C123" s="3"/>
      </tp>
      <tp t="s">
        <v>#N/A N/A</v>
        <stp/>
        <stp>BDH|13000189074688581168</stp>
        <tr r="C260" s="3"/>
      </tp>
      <tp t="s">
        <v>#N/A N/A</v>
        <stp/>
        <stp>BDH|15515345264834299889</stp>
        <tr r="G115" s="3"/>
      </tp>
      <tp t="s">
        <v>#N/A N/A</v>
        <stp/>
        <stp>BDH|12411692998306318793</stp>
        <tr r="F550" s="3"/>
      </tp>
      <tp t="s">
        <v>#N/A N/A</v>
        <stp/>
        <stp>BDH|14112007650268764595</stp>
        <tr r="I401" s="3"/>
      </tp>
      <tp t="s">
        <v>#N/A N/A</v>
        <stp/>
        <stp>BDH|15949955747516617223</stp>
        <tr r="F300" s="3"/>
      </tp>
      <tp t="s">
        <v>#N/A N/A</v>
        <stp/>
        <stp>BDH|14966978767403365459</stp>
        <tr r="F443" s="3"/>
      </tp>
      <tp t="s">
        <v>#N/A N/A</v>
        <stp/>
        <stp>BDH|10692860013036423390</stp>
        <tr r="D472" s="3"/>
      </tp>
      <tp t="s">
        <v>#N/A N/A</v>
        <stp/>
        <stp>BDH|10979549059124812824</stp>
        <tr r="C322" s="3"/>
      </tp>
      <tp t="s">
        <v>#N/A N/A</v>
        <stp/>
        <stp>BDH|13146107989826025066</stp>
        <tr r="F410" s="3"/>
      </tp>
      <tp t="s">
        <v>#N/A N/A</v>
        <stp/>
        <stp>BDH|14432017394919744884</stp>
        <tr r="H298" s="3"/>
      </tp>
      <tp t="s">
        <v>#N/A N/A</v>
        <stp/>
        <stp>BDH|12670701028132554951</stp>
        <tr r="B474" s="3"/>
      </tp>
      <tp t="s">
        <v>#N/A N/A</v>
        <stp/>
        <stp>BDH|17898155283120291226</stp>
        <tr r="F574" s="3"/>
      </tp>
      <tp t="s">
        <v>#N/A N/A</v>
        <stp/>
        <stp>BDH|18355211373373711286</stp>
        <tr r="G519" s="3"/>
      </tp>
      <tp t="s">
        <v>#N/A N/A</v>
        <stp/>
        <stp>BDH|10822565182091061026</stp>
        <tr r="F523" s="3"/>
      </tp>
    </main>
    <main first="bofaddin.rtdserver">
      <tp t="e">
        <v>#N/A</v>
        <stp/>
        <stp>BDS|12327908288347568940</stp>
        <tr r="L512" s="3"/>
        <tr r="L512" s="3"/>
        <tr r="W512" s="3"/>
        <tr r="W512" s="3"/>
        <tr r="AH512" s="3"/>
        <tr r="AH512" s="3"/>
      </tp>
      <tp t="s">
        <v>#N/A N/A</v>
        <stp/>
        <stp>BDS|12882509386735059744</stp>
        <tr r="AH534" s="3"/>
      </tp>
      <tp t="e">
        <v>#N/A</v>
        <stp/>
        <stp>BDP|10544467286113976250</stp>
        <tr r="AS155" s="3"/>
      </tp>
      <tp t="s">
        <v>#N/A N/A</v>
        <stp/>
        <stp>BDS|17047951316145964719</stp>
        <tr r="L483" s="3"/>
      </tp>
      <tp t="s">
        <v>#N/A N/A</v>
        <stp/>
        <stp>BDS|12425238990140802442</stp>
        <tr r="W525" s="3"/>
      </tp>
      <tp t="s">
        <v>#N/A N/A</v>
        <stp/>
        <stp>BDS|18082335269729331924</stp>
        <tr r="AH320" s="3"/>
      </tp>
      <tp t="e">
        <v>#N/A</v>
        <stp/>
        <stp>BDP|13987707142945357802</stp>
        <tr r="AR576" s="3"/>
      </tp>
      <tp t="s">
        <v>#N/A N/A</v>
        <stp/>
        <stp>BDS|13886043993362550525</stp>
        <tr r="AH277" s="3"/>
      </tp>
      <tp t="e">
        <v>#N/A</v>
        <stp/>
        <stp>BDP|13928228749680173890</stp>
        <tr r="AS377" s="3"/>
      </tp>
      <tp t="e">
        <v>#N/A</v>
        <stp/>
        <stp>BDP|14930819615311552125</stp>
        <tr r="AS298" s="3"/>
      </tp>
      <tp t="s">
        <v>#N/A N/A</v>
        <stp/>
        <stp>BDS|17117536896424542288</stp>
        <tr r="L489" s="3"/>
      </tp>
      <tp t="e">
        <v>#N/A</v>
        <stp/>
        <stp>BDS|11088843721747437181</stp>
        <tr r="L464" s="3"/>
        <tr r="L464" s="3"/>
        <tr r="W464" s="3"/>
        <tr r="W464" s="3"/>
        <tr r="AH464" s="3"/>
        <tr r="AH464" s="3"/>
      </tp>
      <tp t="s">
        <v>#N/A N/A</v>
        <stp/>
        <stp>BDS|18368018668201707241</stp>
        <tr r="L259" s="3"/>
      </tp>
      <tp t="s">
        <v>#N/A N/A</v>
        <stp/>
        <stp>BDS|13402949534872539681</stp>
        <tr r="W137" s="3"/>
      </tp>
      <tp t="e">
        <v>#N/A</v>
        <stp/>
        <stp>BDS|17181068705159397388</stp>
        <tr r="W247" s="3"/>
        <tr r="W247" s="3"/>
        <tr r="L247" s="3"/>
        <tr r="L247" s="3"/>
        <tr r="AH247" s="3"/>
        <tr r="AH247" s="3"/>
      </tp>
      <tp t="e">
        <v>#N/A</v>
        <stp/>
        <stp>BDP|12687766598610761127</stp>
        <tr r="AR364" s="3"/>
      </tp>
      <tp t="e">
        <v>#N/A</v>
        <stp/>
        <stp>BDP|12915004699822832450</stp>
        <tr r="AR542" s="3"/>
      </tp>
      <tp t="s">
        <v>#N/A N/A</v>
        <stp/>
        <stp>BDS|15873166065669685638</stp>
        <tr r="AH305" s="3"/>
      </tp>
      <tp t="e">
        <v>#N/A</v>
        <stp/>
        <stp>BDS|12304310208258686432</stp>
        <tr r="W470" s="3"/>
        <tr r="W470" s="3"/>
        <tr r="AH470" s="3"/>
        <tr r="AH470" s="3"/>
        <tr r="L470" s="3"/>
        <tr r="L470" s="3"/>
      </tp>
      <tp t="s">
        <v>#N/A N/A</v>
        <stp/>
        <stp>BDS|17082984136225194508</stp>
        <tr r="L467" s="3"/>
      </tp>
      <tp t="e">
        <v>#N/A</v>
        <stp/>
        <stp>BDP|12143390668599925353</stp>
        <tr r="AR355" s="3"/>
      </tp>
      <tp t="e">
        <v>#N/A</v>
        <stp/>
        <stp>BDS|12582073001197987857</stp>
        <tr r="L295" s="3"/>
        <tr r="L295" s="3"/>
        <tr r="AH295" s="3"/>
        <tr r="AH295" s="3"/>
        <tr r="W295" s="3"/>
        <tr r="W295" s="3"/>
      </tp>
      <tp t="e">
        <v>#N/A</v>
        <stp/>
        <stp>BDP|17120477229988215425</stp>
        <tr r="AS104" s="3"/>
      </tp>
      <tp t="s">
        <v>#N/A N/A</v>
        <stp/>
        <stp>BDS|16135388095515016401</stp>
        <tr r="L357" s="3"/>
      </tp>
      <tp t="e">
        <v>#N/A</v>
        <stp/>
        <stp>BDP|11819259665058790007</stp>
        <tr r="AR172" s="3"/>
      </tp>
      <tp t="e">
        <v>#N/A</v>
        <stp/>
        <stp>BDP|18004348560224941430</stp>
        <tr r="AR283" s="3"/>
      </tp>
      <tp t="s">
        <v>#N/A N/A</v>
        <stp/>
        <stp>BDS|14820217199835986748</stp>
        <tr r="L590" s="3"/>
      </tp>
      <tp t="s">
        <v>#N/A N/A</v>
        <stp/>
        <stp>BDS|13586478088485716707</stp>
        <tr r="L227" s="3"/>
      </tp>
      <tp t="e">
        <v>#N/A</v>
        <stp/>
        <stp>BDP|15079325031038952043</stp>
        <tr r="AS395" s="3"/>
      </tp>
      <tp t="e">
        <v>#N/A</v>
        <stp/>
        <stp>BDP|12770907136254953199</stp>
        <tr r="AS433" s="3"/>
      </tp>
      <tp t="e">
        <v>#N/A</v>
        <stp/>
        <stp>BDS|10347569366897324920</stp>
        <tr r="W190" s="3"/>
        <tr r="W190" s="3"/>
        <tr r="L190" s="3"/>
        <tr r="L190" s="3"/>
        <tr r="AH190" s="3"/>
        <tr r="AH190" s="3"/>
      </tp>
      <tp t="s">
        <v>#N/A N/A</v>
        <stp/>
        <stp>BDS|12072514577224367973</stp>
        <tr r="AH322" s="3"/>
      </tp>
      <tp t="e">
        <v>#N/A</v>
        <stp/>
        <stp>BDS|14366829323416182508</stp>
        <tr r="L324" s="3"/>
        <tr r="L324" s="3"/>
        <tr r="AH324" s="3"/>
        <tr r="AH324" s="3"/>
        <tr r="W324" s="3"/>
        <tr r="W324" s="3"/>
      </tp>
      <tp t="e">
        <v>#N/A</v>
        <stp/>
        <stp>BDP|12120208495766603220</stp>
        <tr r="AR211" s="3"/>
      </tp>
      <tp t="s">
        <v>#N/A N/A</v>
        <stp/>
        <stp>BDS|10476468991133611369</stp>
        <tr r="W177" s="3"/>
      </tp>
      <tp t="e">
        <v>#N/A</v>
        <stp/>
        <stp>BDS|15353131087752115354</stp>
        <tr r="L384" s="3"/>
        <tr r="L384" s="3"/>
        <tr r="W384" s="3"/>
        <tr r="W384" s="3"/>
        <tr r="AH384" s="3"/>
        <tr r="AH384" s="3"/>
      </tp>
      <tp t="s">
        <v>#N/A N/A</v>
        <stp/>
        <stp>BDS|11506613850816360948</stp>
        <tr r="W235" s="3"/>
      </tp>
      <tp t="s">
        <v>#N/A N/A</v>
        <stp/>
        <stp>BDS|16110834875360085473</stp>
        <tr r="L523" s="3"/>
      </tp>
      <tp t="s">
        <v>#N/A N/A</v>
        <stp/>
        <stp>BDS|15257150716388991083</stp>
        <tr r="W568" s="3"/>
      </tp>
      <tp t="s">
        <v>#N/A N/A</v>
        <stp/>
        <stp>BDS|11696478915108462104</stp>
        <tr r="AH367" s="3"/>
      </tp>
      <tp t="e">
        <v>#N/A</v>
        <stp/>
        <stp>BDS|15599466683102399637</stp>
        <tr r="W550" s="3"/>
        <tr r="W550" s="3"/>
        <tr r="AH550" s="3"/>
        <tr r="AH550" s="3"/>
        <tr r="L550" s="3"/>
        <tr r="L550" s="3"/>
      </tp>
      <tp t="s">
        <v>#N/A N/A</v>
        <stp/>
        <stp>BDS|12348105680182173422</stp>
        <tr r="AH414" s="3"/>
      </tp>
      <tp t="s">
        <v>#N/A N/A</v>
        <stp/>
        <stp>BDS|17363735974532395864</stp>
        <tr r="W569" s="3"/>
      </tp>
      <tp t="e">
        <v>#N/A</v>
        <stp/>
        <stp>BDP|16837444219838278653</stp>
        <tr r="AS278" s="3"/>
      </tp>
      <tp t="e">
        <v>#N/A</v>
        <stp/>
        <stp>BDS|16293286162057863810</stp>
        <tr r="AH130" s="3"/>
        <tr r="AH130" s="3"/>
        <tr r="L130" s="3"/>
        <tr r="L130" s="3"/>
        <tr r="W130" s="3"/>
        <tr r="W130" s="3"/>
      </tp>
      <tp t="s">
        <v>#N/A N/A</v>
        <stp/>
        <stp>BDS|18398438703491609046</stp>
        <tr r="L484" s="3"/>
      </tp>
      <tp t="s">
        <v>#N/A N/A</v>
        <stp/>
        <stp>BDS|14927096825232371975</stp>
        <tr r="L536" s="3"/>
      </tp>
      <tp t="s">
        <v>#N/A N/A</v>
        <stp/>
        <stp>BDS|16052353494928670912</stp>
        <tr r="AH205" s="3"/>
      </tp>
      <tp t="s">
        <v>#N/A N/A</v>
        <stp/>
        <stp>BDS|18128167566872647014</stp>
        <tr r="L123" s="3"/>
      </tp>
      <tp t="e">
        <v>#N/A</v>
        <stp/>
        <stp>BDS|18328255747695637610</stp>
        <tr r="AH372" s="3"/>
        <tr r="AH372" s="3"/>
        <tr r="L372" s="3"/>
        <tr r="L372" s="3"/>
        <tr r="W372" s="3"/>
        <tr r="W372" s="3"/>
      </tp>
      <tp t="s">
        <v>#N/A N/A</v>
        <stp/>
        <stp>BDS|13896140581110211799</stp>
        <tr r="L403" s="3"/>
      </tp>
      <tp t="s">
        <v>#N/A N/A</v>
        <stp/>
        <stp>BDS|11459973409260835541</stp>
        <tr r="W145" s="3"/>
      </tp>
      <tp t="e">
        <v>#N/A</v>
        <stp/>
        <stp>BDS|15272939856305724176</stp>
        <tr r="L299" s="3"/>
        <tr r="L299" s="3"/>
        <tr r="AH299" s="3"/>
        <tr r="AH299" s="3"/>
        <tr r="W299" s="3"/>
        <tr r="W299" s="3"/>
      </tp>
      <tp t="s">
        <v>#N/A N/A</v>
        <stp/>
        <stp>BDS|16235961228837336780</stp>
        <tr r="L343" s="3"/>
      </tp>
      <tp t="s">
        <v>#N/A N/A</v>
        <stp/>
        <stp>BDS|10000161586702292650</stp>
        <tr r="AH297" s="3"/>
      </tp>
      <tp t="e">
        <v>#N/A</v>
        <stp/>
        <stp>BDP|15468213574888009550</stp>
        <tr r="AR404" s="3"/>
      </tp>
      <tp t="e">
        <v>#N/A</v>
        <stp/>
        <stp>BDS|13152632411960487904</stp>
        <tr r="W373" s="3"/>
        <tr r="W373" s="3"/>
        <tr r="AH373" s="3"/>
        <tr r="AH373" s="3"/>
        <tr r="L373" s="3"/>
        <tr r="L373" s="3"/>
      </tp>
      <tp t="e">
        <v>#N/A</v>
        <stp/>
        <stp>BDP|10958224400639734685</stp>
        <tr r="AR452" s="3"/>
      </tp>
      <tp t="e">
        <v>#N/A</v>
        <stp/>
        <stp>BDS|15783573520487164852</stp>
        <tr r="L477" s="3"/>
        <tr r="L477" s="3"/>
        <tr r="W477" s="3"/>
        <tr r="W477" s="3"/>
        <tr r="AH477" s="3"/>
        <tr r="AH477" s="3"/>
      </tp>
      <tp t="e">
        <v>#N/A</v>
        <stp/>
        <stp>BDP|13307948537477711302</stp>
        <tr r="AS364" s="3"/>
      </tp>
      <tp t="s">
        <v>#N/A N/A</v>
        <stp/>
        <stp>BDS|16570177396911321234</stp>
        <tr r="L211" s="3"/>
      </tp>
      <tp t="e">
        <v>#N/A</v>
        <stp/>
        <stp>BDP|11951084851600134964</stp>
        <tr r="AR584" s="3"/>
      </tp>
      <tp t="s">
        <v>#N/A N/A</v>
        <stp/>
        <stp>BDS|17029235098303671293</stp>
        <tr r="W346" s="3"/>
      </tp>
      <tp t="s">
        <v>#N/A N/A</v>
        <stp/>
        <stp>BDS|13784172193450393647</stp>
        <tr r="L521" s="3"/>
      </tp>
      <tp t="e">
        <v>#N/A</v>
        <stp/>
        <stp>BDP|13463312273838655266</stp>
        <tr r="AS166" s="3"/>
      </tp>
      <tp t="e">
        <v>#N/A</v>
        <stp/>
        <stp>BDS|13505870926575117108</stp>
        <tr r="AH195" s="3"/>
        <tr r="AH195" s="3"/>
        <tr r="L195" s="3"/>
        <tr r="L195" s="3"/>
        <tr r="W195" s="3"/>
        <tr r="W195" s="3"/>
      </tp>
      <tp t="e">
        <v>#N/A</v>
        <stp/>
        <stp>BDS|10551866556756328637</stp>
        <tr r="L370" s="3"/>
        <tr r="L370" s="3"/>
        <tr r="W370" s="3"/>
        <tr r="W370" s="3"/>
        <tr r="AH370" s="3"/>
        <tr r="AH370" s="3"/>
      </tp>
      <tp t="e">
        <v>#N/A</v>
        <stp/>
        <stp>BDS|17847421818416426936</stp>
        <tr r="W308" s="3"/>
        <tr r="W308" s="3"/>
        <tr r="L308" s="3"/>
        <tr r="L308" s="3"/>
        <tr r="AH308" s="3"/>
        <tr r="AH308" s="3"/>
      </tp>
      <tp t="s">
        <v>#N/A N/A</v>
        <stp/>
        <stp>BDH|14563024235793486974</stp>
        <tr r="H234" s="3"/>
      </tp>
      <tp t="s">
        <v>#N/A N/A</v>
        <stp/>
        <stp>BDH|17090458588370523699</stp>
        <tr r="E264" s="3"/>
      </tp>
      <tp t="s">
        <v>#N/A N/A</v>
        <stp/>
        <stp>BDH|17131981674631996554</stp>
        <tr r="D358" s="3"/>
      </tp>
      <tp t="s">
        <v>#N/A N/A</v>
        <stp/>
        <stp>BDH|12527023437874309821</stp>
        <tr r="F320" s="3"/>
      </tp>
      <tp t="s">
        <v>#N/A N/A</v>
        <stp/>
        <stp>BDH|13459358918465876902</stp>
        <tr r="H533" s="3"/>
      </tp>
      <tp t="s">
        <v>#N/A N/A</v>
        <stp/>
        <stp>BDH|16693114451196496937</stp>
        <tr r="F179" s="3"/>
      </tp>
      <tp t="s">
        <v>#N/A N/A</v>
        <stp/>
        <stp>BDH|16330407311628096639</stp>
        <tr r="G450" s="3"/>
      </tp>
      <tp t="s">
        <v>#N/A N/A</v>
        <stp/>
        <stp>BDH|11493141405338336579</stp>
        <tr r="G585" s="3"/>
      </tp>
      <tp t="s">
        <v>#N/A N/A</v>
        <stp/>
        <stp>BDH|15469829710264434538</stp>
        <tr r="D186" s="3"/>
      </tp>
      <tp t="s">
        <v>#N/A N/A</v>
        <stp/>
        <stp>BDH|14826274068474746910</stp>
        <tr r="G383" s="3"/>
      </tp>
      <tp t="s">
        <v>#N/A N/A</v>
        <stp/>
        <stp>BDH|18192372007344781274</stp>
        <tr r="C523" s="3"/>
      </tp>
      <tp t="s">
        <v>#N/A N/A</v>
        <stp/>
        <stp>BDH|10850474075979248785</stp>
        <tr r="B97" s="3"/>
      </tp>
      <tp t="s">
        <v>#N/A N/A</v>
        <stp/>
        <stp>BDH|18043952886697091330</stp>
        <tr r="E445" s="3"/>
      </tp>
      <tp t="s">
        <v>#N/A N/A</v>
        <stp/>
        <stp>BDH|17256811871266291300</stp>
        <tr r="D587" s="3"/>
      </tp>
      <tp t="s">
        <v>#N/A N/A</v>
        <stp/>
        <stp>BDH|11743975185954167940</stp>
        <tr r="B552" s="3"/>
      </tp>
      <tp t="s">
        <v>#N/A N/A</v>
        <stp/>
        <stp>BDH|10788633876308050420</stp>
        <tr r="G391" s="3"/>
      </tp>
      <tp t="s">
        <v>#N/A N/A</v>
        <stp/>
        <stp>BDH|10343272986271501674</stp>
        <tr r="C302" s="3"/>
      </tp>
      <tp t="s">
        <v>#N/A N/A</v>
        <stp/>
        <stp>BDH|13578724906731537841</stp>
        <tr r="F175" s="3"/>
      </tp>
      <tp t="s">
        <v>#N/A N/A</v>
        <stp/>
        <stp>BDH|15809094423788455263</stp>
        <tr r="I214" s="3"/>
      </tp>
      <tp t="s">
        <v>#N/A N/A</v>
        <stp/>
        <stp>BDH|17822001497080723385</stp>
        <tr r="G319" s="3"/>
      </tp>
      <tp t="s">
        <v>#N/A N/A</v>
        <stp/>
        <stp>BDH|14152073424062569949</stp>
        <tr r="H196" s="3"/>
      </tp>
      <tp t="s">
        <v>#N/A N/A</v>
        <stp/>
        <stp>BDH|18420889158280477836</stp>
        <tr r="G447" s="3"/>
      </tp>
      <tp t="s">
        <v>#N/A N/A</v>
        <stp/>
        <stp>BDH|15288967500869279858</stp>
        <tr r="G167" s="3"/>
      </tp>
      <tp t="s">
        <v>#N/A N/A</v>
        <stp/>
        <stp>BDH|17496816355306674154</stp>
        <tr r="B282" s="3"/>
      </tp>
      <tp t="s">
        <v>#N/A N/A</v>
        <stp/>
        <stp>BDH|12785824638671626588</stp>
        <tr r="H117" s="3"/>
      </tp>
      <tp t="s">
        <v>#N/A N/A</v>
        <stp/>
        <stp>BDH|12954580753356389928</stp>
        <tr r="F365" s="3"/>
      </tp>
      <tp t="s">
        <v>#N/A N/A</v>
        <stp/>
        <stp>BDH|18193974795211578442</stp>
        <tr r="I429" s="3"/>
      </tp>
      <tp t="s">
        <v>#N/A N/A</v>
        <stp/>
        <stp>BDH|12797851152985596772</stp>
        <tr r="B391" s="3"/>
      </tp>
      <tp t="s">
        <v>#N/A N/A</v>
        <stp/>
        <stp>BDH|11995929077710690287</stp>
        <tr r="E553" s="3"/>
      </tp>
      <tp t="s">
        <v>#N/A N/A</v>
        <stp/>
        <stp>BDH|10975067998820101446</stp>
        <tr r="G162" s="3"/>
      </tp>
      <tp t="s">
        <v>#N/A N/A</v>
        <stp/>
        <stp>BDH|14447166548725088980</stp>
        <tr r="C441" s="3"/>
      </tp>
      <tp t="s">
        <v>#N/A N/A</v>
        <stp/>
        <stp>BDH|13514637478439427681</stp>
        <tr r="H348" s="3"/>
      </tp>
      <tp t="s">
        <v>#N/A N/A</v>
        <stp/>
        <stp>BDH|17681984626389402895</stp>
        <tr r="B453" s="3"/>
      </tp>
      <tp t="s">
        <v>#N/A N/A</v>
        <stp/>
        <stp>BDH|12523653497090281006</stp>
        <tr r="E369" s="3"/>
      </tp>
      <tp t="s">
        <v>#N/A N/A</v>
        <stp/>
        <stp>BDH|12814183191050280764</stp>
        <tr r="C373" s="3"/>
      </tp>
      <tp t="s">
        <v>#N/A N/A</v>
        <stp/>
        <stp>BDH|12028146719118012788</stp>
        <tr r="F236" s="3"/>
      </tp>
      <tp t="s">
        <v>#N/A N/A</v>
        <stp/>
        <stp>BDH|17526879949824831262</stp>
        <tr r="I570" s="3"/>
      </tp>
      <tp t="s">
        <v>#N/A N/A</v>
        <stp/>
        <stp>BDH|11127837530044425335</stp>
        <tr r="G401" s="3"/>
      </tp>
      <tp t="s">
        <v>#N/A N/A</v>
        <stp/>
        <stp>BDH|17100937794663329906</stp>
        <tr r="H540" s="3"/>
      </tp>
      <tp t="s">
        <v>#N/A N/A</v>
        <stp/>
        <stp>BDH|15765763869760570981</stp>
        <tr r="C418" s="3"/>
      </tp>
      <tp t="s">
        <v>#N/A N/A</v>
        <stp/>
        <stp>BDH|15436745902798109778</stp>
        <tr r="F444" s="3"/>
      </tp>
      <tp t="s">
        <v>#N/A N/A</v>
        <stp/>
        <stp>BDH|13606005730765394812</stp>
        <tr r="H183" s="3"/>
      </tp>
      <tp t="s">
        <v>#N/A N/A</v>
        <stp/>
        <stp>BDH|11851418147125877923</stp>
        <tr r="H556" s="3"/>
      </tp>
      <tp t="s">
        <v>#N/A N/A</v>
        <stp/>
        <stp>BDH|12523673994485702558</stp>
        <tr r="H384" s="3"/>
      </tp>
      <tp t="s">
        <v>#N/A N/A</v>
        <stp/>
        <stp>BDH|16143010462444250942</stp>
        <tr r="F133" s="3"/>
      </tp>
      <tp t="s">
        <v>#N/A N/A</v>
        <stp/>
        <stp>BDH|17586331990930674042</stp>
        <tr r="F193" s="3"/>
      </tp>
      <tp t="s">
        <v>#N/A N/A</v>
        <stp/>
        <stp>BDH|17599958772814044068</stp>
        <tr r="E437" s="3"/>
      </tp>
      <tp t="s">
        <v>#N/A N/A</v>
        <stp/>
        <stp>BDH|15596808272911751676</stp>
        <tr r="I136" s="3"/>
      </tp>
      <tp t="s">
        <v>#N/A N/A</v>
        <stp/>
        <stp>BDH|16318512496345031239</stp>
        <tr r="E547" s="3"/>
      </tp>
      <tp t="s">
        <v>#N/A N/A</v>
        <stp/>
        <stp>BDH|11481551620428338356</stp>
        <tr r="G336" s="3"/>
      </tp>
      <tp t="s">
        <v>#N/A N/A</v>
        <stp/>
        <stp>BDH|12878990875954362505</stp>
        <tr r="D289" s="3"/>
      </tp>
      <tp t="s">
        <v>#N/A N/A</v>
        <stp/>
        <stp>BDH|15602914130740927292</stp>
        <tr r="G428" s="3"/>
      </tp>
      <tp t="s">
        <v>#N/A N/A</v>
        <stp/>
        <stp>BDH|11911253980146351086</stp>
        <tr r="C485" s="3"/>
      </tp>
      <tp t="s">
        <v>#N/A N/A</v>
        <stp/>
        <stp>BDH|12178931864410812089</stp>
        <tr r="H284" s="3"/>
      </tp>
      <tp t="s">
        <v>#N/A N/A</v>
        <stp/>
        <stp>BDH|17948328128679073251</stp>
        <tr r="G350" s="3"/>
      </tp>
      <tp t="s">
        <v>#N/A N/A</v>
        <stp/>
        <stp>BDH|18186558862427041100</stp>
        <tr r="C399" s="3"/>
      </tp>
      <tp t="s">
        <v>#N/A N/A</v>
        <stp/>
        <stp>BDH|14725224997043003146</stp>
        <tr r="G96" s="3"/>
      </tp>
      <tp t="s">
        <v>#N/A N/A</v>
        <stp/>
        <stp>BDH|18317652492643727950</stp>
        <tr r="G212" s="3"/>
      </tp>
      <tp t="s">
        <v>#N/A N/A</v>
        <stp/>
        <stp>BDH|10760518718639045089</stp>
        <tr r="C108" s="3"/>
      </tp>
      <tp t="s">
        <v>#N/A N/A</v>
        <stp/>
        <stp>BDH|10603884453531121159</stp>
        <tr r="C413" s="3"/>
      </tp>
      <tp t="s">
        <v>#N/A N/A</v>
        <stp/>
        <stp>BDH|12798587881682209052</stp>
        <tr r="E560" s="3"/>
      </tp>
      <tp t="s">
        <v>#N/A N/A</v>
        <stp/>
        <stp>BDH|13590521819348040270</stp>
        <tr r="D243" s="3"/>
      </tp>
      <tp t="s">
        <v>#N/A N/A</v>
        <stp/>
        <stp>BDH|15780731591242414485</stp>
        <tr r="E302" s="3"/>
      </tp>
      <tp t="s">
        <v>#N/A N/A</v>
        <stp/>
        <stp>BDH|11810957389139813458</stp>
        <tr r="D234" s="3"/>
      </tp>
      <tp t="s">
        <v>#N/A N/A</v>
        <stp/>
        <stp>BDH|15009343542927854872</stp>
        <tr r="B456" s="3"/>
      </tp>
      <tp t="s">
        <v>#N/A N/A</v>
        <stp/>
        <stp>BDH|12544380590750328572</stp>
        <tr r="E471" s="3"/>
      </tp>
      <tp t="s">
        <v>#N/A N/A</v>
        <stp/>
        <stp>BDH|16836469555963566974</stp>
        <tr r="I428" s="3"/>
      </tp>
      <tp t="s">
        <v>#N/A N/A</v>
        <stp/>
        <stp>BDH|12372115899515710253</stp>
        <tr r="C380" s="3"/>
      </tp>
      <tp t="s">
        <v>#N/A N/A</v>
        <stp/>
        <stp>BDH|11135483027923553929</stp>
        <tr r="G372" s="3"/>
      </tp>
      <tp t="s">
        <v>#N/A N/A</v>
        <stp/>
        <stp>BDH|17990794827986740994</stp>
        <tr r="E268" s="3"/>
      </tp>
      <tp t="s">
        <v>#N/A N/A</v>
        <stp/>
        <stp>BDH|15144689292954587364</stp>
        <tr r="C521" s="3"/>
      </tp>
      <tp t="s">
        <v>#N/A N/A</v>
        <stp/>
        <stp>BDH|16687546848503305914</stp>
        <tr r="F128" s="3"/>
      </tp>
      <tp t="s">
        <v>#N/A N/A</v>
        <stp/>
        <stp>BDH|18366860717479832520</stp>
        <tr r="D260" s="3"/>
      </tp>
      <tp t="s">
        <v>#N/A N/A</v>
        <stp/>
        <stp>BDH|16991794590981883435</stp>
        <tr r="E329" s="3"/>
      </tp>
      <tp t="s">
        <v>#N/A N/A</v>
        <stp/>
        <stp>BDH|11316111809709180416</stp>
        <tr r="B492" s="3"/>
      </tp>
      <tp t="s">
        <v>#N/A N/A</v>
        <stp/>
        <stp>BDH|13170437528541742969</stp>
        <tr r="G469" s="3"/>
      </tp>
      <tp t="s">
        <v>#N/A N/A</v>
        <stp/>
        <stp>BDH|17799494986724714244</stp>
        <tr r="D176" s="3"/>
      </tp>
      <tp t="s">
        <v>#N/A N/A</v>
        <stp/>
        <stp>BDH|12770860211626801031</stp>
        <tr r="C424" s="3"/>
      </tp>
      <tp t="s">
        <v>#N/A N/A</v>
        <stp/>
        <stp>BDH|16005321310988058199</stp>
        <tr r="F526" s="3"/>
      </tp>
      <tp t="s">
        <v>#N/A N/A</v>
        <stp/>
        <stp>BDH|14216628317199937742</stp>
        <tr r="I386" s="3"/>
      </tp>
      <tp t="s">
        <v>#N/A N/A</v>
        <stp/>
        <stp>BDH|17064643687977901305</stp>
        <tr r="H145" s="3"/>
      </tp>
      <tp t="s">
        <v>#N/A N/A</v>
        <stp/>
        <stp>BDH|14189906813244043581</stp>
        <tr r="H299" s="3"/>
      </tp>
      <tp t="s">
        <v>#N/A N/A</v>
        <stp/>
        <stp>BDH|18248375613621887641</stp>
        <tr r="D104" s="3"/>
      </tp>
      <tp t="s">
        <v>#N/A N/A</v>
        <stp/>
        <stp>BDH|15017418515924892965</stp>
        <tr r="H476" s="3"/>
      </tp>
      <tp t="s">
        <v>#N/A N/A</v>
        <stp/>
        <stp>BDH|15270366318369479326</stp>
        <tr r="I591" s="3"/>
      </tp>
      <tp t="s">
        <v>#N/A N/A</v>
        <stp/>
        <stp>BDH|12956734061448619677</stp>
        <tr r="D264" s="3"/>
      </tp>
      <tp t="s">
        <v>#N/A N/A</v>
        <stp/>
        <stp>BDH|16300635075388863271</stp>
        <tr r="G512" s="3"/>
      </tp>
      <tp t="s">
        <v>#N/A N/A</v>
        <stp/>
        <stp>BDH|16452392972707676837</stp>
        <tr r="E545" s="3"/>
      </tp>
      <tp t="s">
        <v>#N/A N/A</v>
        <stp/>
        <stp>BDH|14769214427721823831</stp>
        <tr r="C543" s="3"/>
      </tp>
      <tp t="s">
        <v>#N/A N/A</v>
        <stp/>
        <stp>BDH|17757463631358292588</stp>
        <tr r="H583" s="3"/>
      </tp>
      <tp t="s">
        <v>#N/A N/A</v>
        <stp/>
        <stp>BDH|18169081639867566181</stp>
        <tr r="D128" s="3"/>
      </tp>
      <tp t="s">
        <v>#N/A N/A</v>
        <stp/>
        <stp>BDH|10693462341915552899</stp>
        <tr r="D95" s="3"/>
      </tp>
      <tp t="s">
        <v>#N/A N/A</v>
        <stp/>
        <stp>BDH|10677793370878229502</stp>
        <tr r="I410" s="3"/>
      </tp>
      <tp t="s">
        <v>#N/A N/A</v>
        <stp/>
        <stp>BDH|13357436408753575906</stp>
        <tr r="F111" s="3"/>
      </tp>
      <tp t="s">
        <v>#N/A N/A</v>
        <stp/>
        <stp>BDH|10567162140430723888</stp>
        <tr r="B360" s="3"/>
      </tp>
      <tp t="s">
        <v>#N/A N/A</v>
        <stp/>
        <stp>BDH|18033678488248355302</stp>
        <tr r="E272" s="3"/>
      </tp>
      <tp t="s">
        <v>#N/A N/A</v>
        <stp/>
        <stp>BDH|15934353290122017006</stp>
        <tr r="G480" s="3"/>
      </tp>
      <tp t="s">
        <v>#N/A N/A</v>
        <stp/>
        <stp>BDH|11135299285833638574</stp>
        <tr r="I144" s="3"/>
      </tp>
      <tp t="s">
        <v>#N/A N/A</v>
        <stp/>
        <stp>BDH|18142950798425707074</stp>
        <tr r="E297" s="3"/>
      </tp>
      <tp t="s">
        <v>#N/A N/A</v>
        <stp/>
        <stp>BDH|17080441927568425486</stp>
        <tr r="C355" s="3"/>
      </tp>
      <tp t="s">
        <v>#N/A N/A</v>
        <stp/>
        <stp>BDH|10702634570124937828</stp>
        <tr r="E554" s="3"/>
      </tp>
      <tp t="s">
        <v>#N/A N/A</v>
        <stp/>
        <stp>BDH|15301836765264388291</stp>
        <tr r="E586" s="3"/>
      </tp>
      <tp t="s">
        <v>#N/A N/A</v>
        <stp/>
        <stp>BDH|11949619085116496466</stp>
        <tr r="H328" s="3"/>
      </tp>
      <tp t="s">
        <v>#N/A N/A</v>
        <stp/>
        <stp>BDH|11653847312131685498</stp>
        <tr r="I175" s="3"/>
      </tp>
      <tp t="s">
        <v>#N/A N/A</v>
        <stp/>
        <stp>BDH|15581349180441977271</stp>
        <tr r="C533" s="3"/>
      </tp>
      <tp t="s">
        <v>#N/A N/A</v>
        <stp/>
        <stp>BDH|11669427358919093428</stp>
        <tr r="E600" s="3"/>
      </tp>
      <tp t="s">
        <v>#N/A N/A</v>
        <stp/>
        <stp>BDH|10763118457061956869</stp>
        <tr r="F247" s="3"/>
      </tp>
      <tp t="s">
        <v>#N/A N/A</v>
        <stp/>
        <stp>BDH|12192483776478206439</stp>
        <tr r="D597" s="3"/>
      </tp>
      <tp t="s">
        <v>#N/A N/A</v>
        <stp/>
        <stp>BDH|14416982357757207273</stp>
        <tr r="B192" s="3"/>
      </tp>
      <tp t="s">
        <v>#N/A N/A</v>
        <stp/>
        <stp>BDH|18222962098452298708</stp>
        <tr r="D453" s="3"/>
      </tp>
      <tp t="s">
        <v>#N/A N/A</v>
        <stp/>
        <stp>BDH|10937835025327120003</stp>
        <tr r="F307" s="3"/>
      </tp>
      <tp t="s">
        <v>#N/A N/A</v>
        <stp/>
        <stp>BDS|15324010348834085708</stp>
        <tr r="L308" s="3"/>
      </tp>
      <tp t="s">
        <v>#N/A N/A</v>
        <stp/>
        <stp>BDS|17526566648656045215</stp>
        <tr r="L245" s="3"/>
      </tp>
      <tp t="e">
        <v>#N/A</v>
        <stp/>
        <stp>BDS|12629013418255316465</stp>
        <tr r="L428" s="3"/>
        <tr r="L428" s="3"/>
        <tr r="AH428" s="3"/>
        <tr r="AH428" s="3"/>
        <tr r="W428" s="3"/>
        <tr r="W428" s="3"/>
      </tp>
      <tp t="e">
        <v>#N/A</v>
        <stp/>
        <stp>BDS|16220806293093317698</stp>
        <tr r="L272" s="3"/>
        <tr r="L272" s="3"/>
        <tr r="AH272" s="3"/>
        <tr r="AH272" s="3"/>
        <tr r="W272" s="3"/>
        <tr r="W272" s="3"/>
      </tp>
      <tp t="s">
        <v>#N/A N/A</v>
        <stp/>
        <stp>BDS|17737183391395754825</stp>
        <tr r="W598" s="3"/>
      </tp>
      <tp t="s">
        <v>#N/A N/A</v>
        <stp/>
        <stp>BDS|11417043421266368797</stp>
        <tr r="W273" s="3"/>
      </tp>
      <tp t="s">
        <v>#N/A N/A</v>
        <stp/>
        <stp>BDS|10504502479530318046</stp>
        <tr r="AH273" s="3"/>
      </tp>
      <tp t="e">
        <v>#N/A</v>
        <stp/>
        <stp>BDP|11240802628428071125</stp>
        <tr r="AS510" s="3"/>
      </tp>
      <tp t="e">
        <v>#N/A</v>
        <stp/>
        <stp>BDP|10856304477143194569</stp>
        <tr r="AR191" s="3"/>
      </tp>
      <tp t="e">
        <v>#N/A</v>
        <stp/>
        <stp>BDP|10493589605665343225</stp>
        <tr r="AS195" s="3"/>
      </tp>
      <tp t="s">
        <v>#N/A N/A</v>
        <stp/>
        <stp>BDS|18142325349664924980</stp>
        <tr r="W174" s="3"/>
      </tp>
      <tp t="e">
        <v>#N/A</v>
        <stp/>
        <stp>BDP|17760052253977209784</stp>
        <tr r="AS513" s="3"/>
      </tp>
      <tp t="s">
        <v>#N/A N/A</v>
        <stp/>
        <stp>BDS|15833622512884376437</stp>
        <tr r="L180" s="3"/>
      </tp>
      <tp t="e">
        <v>#N/A</v>
        <stp/>
        <stp>BDS|10525430472815848446</stp>
        <tr r="AH152" s="3"/>
        <tr r="AH152" s="3"/>
        <tr r="L152" s="3"/>
        <tr r="L152" s="3"/>
        <tr r="W152" s="3"/>
        <tr r="W152" s="3"/>
      </tp>
      <tp t="s">
        <v>#N/A N/A</v>
        <stp/>
        <stp>BDS|16833699659400542755</stp>
        <tr r="W344" s="3"/>
      </tp>
      <tp t="s">
        <v>#N/A N/A</v>
        <stp/>
        <stp>BDS|12840816496852380345</stp>
        <tr r="L378" s="3"/>
      </tp>
      <tp t="e">
        <v>#N/A</v>
        <stp/>
        <stp>BDP|15334279428871285641</stp>
        <tr r="AR397" s="3"/>
      </tp>
      <tp t="e">
        <v>#N/A</v>
        <stp/>
        <stp>BDP|10674174402947137488</stp>
        <tr r="AS312" s="3"/>
      </tp>
      <tp t="e">
        <v>#N/A</v>
        <stp/>
        <stp>BDS|14894404977772388755</stp>
        <tr r="W259" s="3"/>
        <tr r="W259" s="3"/>
        <tr r="L259" s="3"/>
        <tr r="L259" s="3"/>
        <tr r="AH259" s="3"/>
        <tr r="AH259" s="3"/>
      </tp>
      <tp t="e">
        <v>#N/A</v>
        <stp/>
        <stp>BDP|16505082087485103912</stp>
        <tr r="AS546" s="3"/>
      </tp>
      <tp t="e">
        <v>#N/A</v>
        <stp/>
        <stp>BDP|17830967913225896884</stp>
        <tr r="AR490" s="3"/>
      </tp>
      <tp t="s">
        <v>#N/A N/A</v>
        <stp/>
        <stp>BDS|14750520248316355109</stp>
        <tr r="W305" s="3"/>
      </tp>
      <tp t="s">
        <v>#N/A N/A</v>
        <stp/>
        <stp>BDS|12912332313405642719</stp>
        <tr r="W378" s="3"/>
      </tp>
      <tp t="s">
        <v>#N/A N/A</v>
        <stp/>
        <stp>BDS|18321861802434157681</stp>
        <tr r="AH577" s="3"/>
      </tp>
      <tp t="e">
        <v>#N/A</v>
        <stp/>
        <stp>BDP|15321982041248125262</stp>
        <tr r="AS268" s="3"/>
      </tp>
      <tp t="s">
        <v>#N/A N/A</v>
        <stp/>
        <stp>BDS|16864290029273108774</stp>
        <tr r="L366" s="3"/>
      </tp>
      <tp t="e">
        <v>#N/A</v>
        <stp/>
        <stp>BDS|16272710819036770437</stp>
        <tr r="L503" s="3"/>
        <tr r="L503" s="3"/>
        <tr r="W503" s="3"/>
        <tr r="W503" s="3"/>
        <tr r="AH503" s="3"/>
        <tr r="AH503" s="3"/>
      </tp>
      <tp t="e">
        <v>#N/A</v>
        <stp/>
        <stp>BDP|13449355852463879466</stp>
        <tr r="AR409" s="3"/>
      </tp>
      <tp t="s">
        <v>#N/A N/A</v>
        <stp/>
        <stp>BDS|10912687919542094771</stp>
        <tr r="W244" s="3"/>
      </tp>
      <tp t="s">
        <v>#N/A N/A</v>
        <stp/>
        <stp>BDS|10162555559783751158</stp>
        <tr r="L321" s="3"/>
      </tp>
      <tp t="s">
        <v>#N/A N/A</v>
        <stp/>
        <stp>BDS|10249785574334723668</stp>
        <tr r="W445" s="3"/>
      </tp>
      <tp t="s">
        <v>#N/A N/A</v>
        <stp/>
        <stp>BDS|17093507378377230056</stp>
        <tr r="AH467" s="3"/>
      </tp>
      <tp t="e">
        <v>#N/A</v>
        <stp/>
        <stp>BDP|11386279749836791362</stp>
        <tr r="AS566" s="3"/>
      </tp>
      <tp t="e">
        <v>#N/A</v>
        <stp/>
        <stp>BDP|13768216039143618356</stp>
        <tr r="AR133" s="3"/>
      </tp>
      <tp t="s">
        <v>#N/A N/A</v>
        <stp/>
        <stp>BDS|11973333270107125041</stp>
        <tr r="L579" s="3"/>
      </tp>
      <tp t="e">
        <v>#N/A</v>
        <stp/>
        <stp>BDP|12599149005290942113</stp>
        <tr r="AS430" s="3"/>
      </tp>
      <tp t="e">
        <v>#N/A</v>
        <stp/>
        <stp>BDP|15951510700566624417</stp>
        <tr r="AR365" s="3"/>
      </tp>
      <tp t="e">
        <v>#N/A</v>
        <stp/>
        <stp>BDP|17031264469576625764</stp>
        <tr r="AR433" s="3"/>
      </tp>
      <tp t="e">
        <v>#N/A</v>
        <stp/>
        <stp>BDP|12071701310256685080</stp>
        <tr r="AR193" s="3"/>
      </tp>
      <tp t="e">
        <v>#N/A</v>
        <stp/>
        <stp>BDP|13378095243654732104</stp>
        <tr r="AR169" s="3"/>
      </tp>
      <tp t="s">
        <v>#N/A N/A</v>
        <stp/>
        <stp>BDS|12037326520479803871</stp>
        <tr r="AH601" s="3"/>
      </tp>
      <tp t="s">
        <v>#N/A N/A</v>
        <stp/>
        <stp>BDS|12591023321780037244</stp>
        <tr r="AH511" s="3"/>
      </tp>
      <tp t="s">
        <v>#N/A N/A</v>
        <stp/>
        <stp>BDS|12775469968312217096</stp>
        <tr r="AH365" s="3"/>
      </tp>
      <tp t="e">
        <v>#N/A</v>
        <stp/>
        <stp>BDP|11161266509941910061</stp>
        <tr r="AR260" s="3"/>
      </tp>
      <tp t="e">
        <v>#N/A</v>
        <stp/>
        <stp>BDP|14867378781255876872</stp>
        <tr r="AR289" s="3"/>
      </tp>
      <tp t="e">
        <v>#N/A</v>
        <stp/>
        <stp>BDP|10655530062208116977</stp>
        <tr r="AR178" s="3"/>
      </tp>
      <tp t="e">
        <v>#N/A</v>
        <stp/>
        <stp>BDP|17574314475268129914</stp>
        <tr r="AR534" s="3"/>
      </tp>
      <tp t="e">
        <v>#N/A</v>
        <stp/>
        <stp>BDP|17232897016499960545</stp>
        <tr r="C10" s="3"/>
      </tp>
      <tp t="e">
        <v>#N/A</v>
        <stp/>
        <stp>BDS|13046306124975516528</stp>
        <tr r="AH555" s="3"/>
        <tr r="AH555" s="3"/>
        <tr r="W555" s="3"/>
        <tr r="W555" s="3"/>
        <tr r="L555" s="3"/>
        <tr r="L555" s="3"/>
      </tp>
      <tp t="e">
        <v>#N/A</v>
        <stp/>
        <stp>BDP|16754632416720575376</stp>
        <tr r="AS589" s="3"/>
      </tp>
      <tp t="s">
        <v>#N/A N/A</v>
        <stp/>
        <stp>BDS|11069789009925205106</stp>
        <tr r="AH347" s="3"/>
      </tp>
      <tp t="e">
        <v>#N/A</v>
        <stp/>
        <stp>BDP|10766222775446577153</stp>
        <tr r="AS158" s="3"/>
      </tp>
      <tp t="e">
        <v>#N/A</v>
        <stp/>
        <stp>BDS|16429270724126038278</stp>
        <tr r="W200" s="3"/>
        <tr r="W200" s="3"/>
        <tr r="AH200" s="3"/>
        <tr r="AH200" s="3"/>
        <tr r="L200" s="3"/>
        <tr r="L200" s="3"/>
      </tp>
      <tp t="e">
        <v>#N/A</v>
        <stp/>
        <stp>BDP|16176102969043258098</stp>
        <tr r="AR143" s="3"/>
      </tp>
      <tp t="e">
        <v>#N/A</v>
        <stp/>
        <stp>BDP|16645296764310911013</stp>
        <tr r="AS378" s="3"/>
      </tp>
      <tp t="e">
        <v>#N/A</v>
        <stp/>
        <stp>BDP|17565312551581548230</stp>
        <tr r="AS314" s="3"/>
      </tp>
      <tp t="s">
        <v>#N/A N/A</v>
        <stp/>
        <stp>BDS|17367326110091284623</stp>
        <tr r="W536" s="3"/>
      </tp>
      <tp t="e">
        <v>#N/A</v>
        <stp/>
        <stp>BDS|10488402167680024024</stp>
        <tr r="L146" s="3"/>
        <tr r="L146" s="3"/>
        <tr r="AH146" s="3"/>
        <tr r="AH146" s="3"/>
        <tr r="W146" s="3"/>
        <tr r="W146" s="3"/>
      </tp>
      <tp t="s">
        <v>#N/A N/A</v>
        <stp/>
        <stp>BDS|14153185338672292627</stp>
        <tr r="AH582" s="3"/>
      </tp>
      <tp t="s">
        <v>#N/A N/A</v>
        <stp/>
        <stp>BDS|16923530529067295403</stp>
        <tr r="W337" s="3"/>
      </tp>
      <tp t="e">
        <v>#N/A</v>
        <stp/>
        <stp>BDP|12220625504895421322</stp>
        <tr r="AS578" s="3"/>
      </tp>
      <tp t="e">
        <v>#N/A</v>
        <stp/>
        <stp>BDS|13368476002972027774</stp>
        <tr r="AH215" s="3"/>
        <tr r="AH215" s="3"/>
        <tr r="W215" s="3"/>
        <tr r="W215" s="3"/>
        <tr r="L215" s="3"/>
        <tr r="L215" s="3"/>
      </tp>
      <tp t="s">
        <v>#N/A N/A</v>
        <stp/>
        <stp>BDS|16705059734524042379</stp>
        <tr r="AH489" s="3"/>
      </tp>
      <tp t="s">
        <v>#N/A N/A</v>
        <stp/>
        <stp>BDS|16496735277915845191</stp>
        <tr r="L219" s="3"/>
      </tp>
      <tp t="e">
        <v>#N/A</v>
        <stp/>
        <stp>BDS|14307033715753052444</stp>
        <tr r="W537" s="3"/>
        <tr r="W537" s="3"/>
        <tr r="L537" s="3"/>
        <tr r="L537" s="3"/>
        <tr r="AH537" s="3"/>
        <tr r="AH537" s="3"/>
      </tp>
      <tp t="e">
        <v>#N/A</v>
        <stp/>
        <stp>BDP|13156910990913227275</stp>
        <tr r="AR148" s="3"/>
      </tp>
      <tp t="e">
        <v>#N/A</v>
        <stp/>
        <stp>BDP|10872368105762929376</stp>
        <tr r="AS243" s="3"/>
      </tp>
      <tp t="s">
        <v>#N/A N/A</v>
        <stp/>
        <stp>BDS|15875281400937654206</stp>
        <tr r="AH383" s="3"/>
      </tp>
      <tp t="e">
        <v>#N/A</v>
        <stp/>
        <stp>BDP|14518723443562420754</stp>
        <tr r="AS135" s="3"/>
      </tp>
      <tp t="e">
        <v>#N/A</v>
        <stp/>
        <stp>BDP|17027263339682832624</stp>
        <tr r="AS260" s="3"/>
      </tp>
      <tp t="s">
        <v>#N/A N/A</v>
        <stp/>
        <stp>BDS|17150360375192201363</stp>
        <tr r="AH445" s="3"/>
      </tp>
      <tp t="e">
        <v>#N/A</v>
        <stp/>
        <stp>BDP|12819073511559262895</stp>
        <tr r="AS489" s="3"/>
      </tp>
      <tp t="e">
        <v>#N/A</v>
        <stp/>
        <stp>BDS|17720677665616312318</stp>
        <tr r="AH499" s="3"/>
        <tr r="AH499" s="3"/>
        <tr r="W499" s="3"/>
        <tr r="W499" s="3"/>
        <tr r="L499" s="3"/>
        <tr r="L499" s="3"/>
      </tp>
      <tp t="s">
        <v>#N/A N/A</v>
        <stp/>
        <stp>BDS|12143544977802082059</stp>
        <tr r="W261" s="3"/>
      </tp>
      <tp t="s">
        <v>#N/A N/A</v>
        <stp/>
        <stp>BDS|12173057462921249731</stp>
        <tr r="AH217" s="3"/>
      </tp>
      <tp t="s">
        <v>#N/A N/A</v>
        <stp/>
        <stp>BDS|10381206733280551328</stp>
        <tr r="L254" s="3"/>
      </tp>
      <tp t="s">
        <v>#N/A N/A</v>
        <stp/>
        <stp>BDS|13069560870636654575</stp>
        <tr r="L485" s="3"/>
      </tp>
      <tp t="s">
        <v>#N/A N/A</v>
        <stp/>
        <stp>BDS|11622314403620597069</stp>
        <tr r="AH211" s="3"/>
      </tp>
      <tp t="s">
        <v>#N/A N/A</v>
        <stp/>
        <stp>BDS|14130319410491100569</stp>
        <tr r="W294" s="3"/>
      </tp>
      <tp t="s">
        <v>#N/A N/A</v>
        <stp/>
        <stp>BDS|15891957483021927734</stp>
        <tr r="L471" s="3"/>
      </tp>
      <tp t="e">
        <v>#N/A</v>
        <stp/>
        <stp>BDP|13162302761760766408</stp>
        <tr r="AR533" s="3"/>
      </tp>
      <tp t="e">
        <v>#N/A</v>
        <stp/>
        <stp>BDP|11663287440663129686</stp>
        <tr r="AS350" s="3"/>
      </tp>
      <tp t="s">
        <v>#N/A N/A</v>
        <stp/>
        <stp>BDS|17936660982009999209</stp>
        <tr r="W365" s="3"/>
      </tp>
      <tp t="e">
        <v>#N/A</v>
        <stp/>
        <stp>BDP|17714931500469431576</stp>
        <tr r="AS345" s="3"/>
      </tp>
      <tp t="s">
        <v>#N/A N/A</v>
        <stp/>
        <stp>BDS|16370917472968598215</stp>
        <tr r="L412" s="3"/>
      </tp>
      <tp t="s">
        <v>#N/A N/A</v>
        <stp/>
        <stp>BDS|10997506270615583585</stp>
        <tr r="L300" s="3"/>
      </tp>
      <tp t="s">
        <v>#N/A N/A</v>
        <stp/>
        <stp>BDS|15239451515214083673</stp>
        <tr r="L260" s="3"/>
      </tp>
      <tp t="s">
        <v>#N/A N/A</v>
        <stp/>
        <stp>BDS|12606821625688194254</stp>
        <tr r="L166" s="3"/>
      </tp>
      <tp t="e">
        <v>#N/A</v>
        <stp/>
        <stp>BDS|10686350316258418841</stp>
        <tr r="W391" s="3"/>
        <tr r="W391" s="3"/>
        <tr r="L391" s="3"/>
        <tr r="L391" s="3"/>
        <tr r="AH391" s="3"/>
        <tr r="AH391" s="3"/>
      </tp>
      <tp t="s">
        <v>#N/A N/A</v>
        <stp/>
        <stp>BDS|13070529469002943070</stp>
        <tr r="L519" s="3"/>
      </tp>
      <tp t="e">
        <v>#N/A</v>
        <stp/>
        <stp>BDS|17843620128152794305</stp>
        <tr r="W305" s="3"/>
        <tr r="W305" s="3"/>
        <tr r="L305" s="3"/>
        <tr r="L305" s="3"/>
        <tr r="AH305" s="3"/>
        <tr r="AH305" s="3"/>
      </tp>
      <tp t="s">
        <v>#N/A N/A</v>
        <stp/>
        <stp>BDS|15781771965697781178</stp>
        <tr r="L492" s="3"/>
      </tp>
      <tp t="s">
        <v>#N/A N/A</v>
        <stp/>
        <stp>BDS|12553728164629344853</stp>
        <tr r="W238" s="3"/>
      </tp>
      <tp t="e">
        <v>#N/A</v>
        <stp/>
        <stp>BDS|16831188355576458648</stp>
        <tr r="W219" s="3"/>
        <tr r="W219" s="3"/>
        <tr r="L219" s="3"/>
        <tr r="L219" s="3"/>
        <tr r="AH219" s="3"/>
        <tr r="AH219" s="3"/>
      </tp>
      <tp t="e">
        <v>#N/A</v>
        <stp/>
        <stp>BDS|11730357925713009124</stp>
        <tr r="AH236" s="3"/>
        <tr r="AH236" s="3"/>
        <tr r="L236" s="3"/>
        <tr r="L236" s="3"/>
        <tr r="W236" s="3"/>
        <tr r="W236" s="3"/>
      </tp>
      <tp t="e">
        <v>#N/A</v>
        <stp/>
        <stp>BDP|12577565157495032520</stp>
        <tr r="AS275" s="3"/>
      </tp>
      <tp t="e">
        <v>#N/A</v>
        <stp/>
        <stp>BDS|14076363800320736541</stp>
        <tr r="W453" s="3"/>
        <tr r="W453" s="3"/>
        <tr r="AH453" s="3"/>
        <tr r="AH453" s="3"/>
        <tr r="L453" s="3"/>
        <tr r="L453" s="3"/>
      </tp>
      <tp t="s">
        <v>#N/A N/A</v>
        <stp/>
        <stp>BDH|17074845136868221613</stp>
        <tr r="D351" s="3"/>
      </tp>
      <tp t="s">
        <v>#N/A N/A</v>
        <stp/>
        <stp>BDH|15942269838791125772</stp>
        <tr r="B172" s="3"/>
      </tp>
      <tp t="s">
        <v>#N/A N/A</v>
        <stp/>
        <stp>BDH|11580943673239400470</stp>
        <tr r="E115" s="3"/>
      </tp>
      <tp t="s">
        <v>#N/A N/A</v>
        <stp/>
        <stp>BDH|12333172020740681331</stp>
        <tr r="H525" s="3"/>
      </tp>
      <tp t="s">
        <v>#N/A N/A</v>
        <stp/>
        <stp>BDH|16919157599309219567</stp>
        <tr r="C390" s="3"/>
      </tp>
      <tp t="s">
        <v>#N/A N/A</v>
        <stp/>
        <stp>BDH|16604366151797880588</stp>
        <tr r="C140" s="3"/>
      </tp>
      <tp t="s">
        <v>#N/A N/A</v>
        <stp/>
        <stp>BDH|13775264547417348042</stp>
        <tr r="E288" s="3"/>
      </tp>
      <tp t="s">
        <v>#N/A N/A</v>
        <stp/>
        <stp>BDH|10219930589212863115</stp>
        <tr r="D555" s="3"/>
      </tp>
      <tp t="s">
        <v>#N/A N/A</v>
        <stp/>
        <stp>BDH|13566410621355547211</stp>
        <tr r="F530" s="3"/>
      </tp>
      <tp t="s">
        <v>#N/A N/A</v>
        <stp/>
        <stp>BDH|14072733820186702553</stp>
        <tr r="D245" s="3"/>
      </tp>
      <tp t="s">
        <v>#N/A N/A</v>
        <stp/>
        <stp>BDH|11433840091864663674</stp>
        <tr r="E263" s="3"/>
      </tp>
      <tp t="s">
        <v>#N/A N/A</v>
        <stp/>
        <stp>BDH|13303434157733426339</stp>
        <tr r="E343" s="3"/>
      </tp>
      <tp t="s">
        <v>#N/A N/A</v>
        <stp/>
        <stp>BDH|13298625883098548760</stp>
        <tr r="D129" s="3"/>
      </tp>
      <tp t="s">
        <v>#N/A N/A</v>
        <stp/>
        <stp>BDH|14482063077462271375</stp>
        <tr r="I524" s="3"/>
      </tp>
      <tp t="s">
        <v>#N/A N/A</v>
        <stp/>
        <stp>BDH|14821523387189541287</stp>
        <tr r="B363" s="3"/>
      </tp>
      <tp t="s">
        <v>#N/A N/A</v>
        <stp/>
        <stp>BDH|15579886298186267075</stp>
        <tr r="D483" s="3"/>
      </tp>
      <tp t="s">
        <v>#N/A N/A</v>
        <stp/>
        <stp>BDH|14253798248006377308</stp>
        <tr r="E567" s="3"/>
      </tp>
      <tp t="s">
        <v>#N/A N/A</v>
        <stp/>
        <stp>BDH|12962680462172633256</stp>
        <tr r="F225" s="3"/>
      </tp>
      <tp t="s">
        <v>#N/A N/A</v>
        <stp/>
        <stp>BDH|16073519875350699623</stp>
        <tr r="C585" s="3"/>
      </tp>
      <tp t="s">
        <v>#N/A N/A</v>
        <stp/>
        <stp>BDH|11191386239547093405</stp>
        <tr r="H596" s="3"/>
      </tp>
      <tp t="s">
        <v>#N/A N/A</v>
        <stp/>
        <stp>BDH|14901248478160648338</stp>
        <tr r="I297" s="3"/>
      </tp>
      <tp t="s">
        <v>#N/A N/A</v>
        <stp/>
        <stp>BDH|18400977023633119214</stp>
        <tr r="E127" s="3"/>
      </tp>
      <tp t="s">
        <v>#N/A N/A</v>
        <stp/>
        <stp>BDH|13262974545189237511</stp>
        <tr r="G260" s="3"/>
      </tp>
      <tp t="s">
        <v>#N/A N/A</v>
        <stp/>
        <stp>BDH|14722553938150151083</stp>
        <tr r="I439" s="3"/>
      </tp>
      <tp t="s">
        <v>#N/A N/A</v>
        <stp/>
        <stp>BDH|16323852565029900396</stp>
        <tr r="G376" s="3"/>
      </tp>
      <tp t="s">
        <v>#N/A N/A</v>
        <stp/>
        <stp>BDH|10661606441401340175</stp>
        <tr r="C184" s="3"/>
      </tp>
      <tp t="s">
        <v>#N/A N/A</v>
        <stp/>
        <stp>BDH|14973083071658217916</stp>
        <tr r="F504" s="3"/>
      </tp>
      <tp t="s">
        <v>#N/A N/A</v>
        <stp/>
        <stp>BDH|12374053033880628315</stp>
        <tr r="H402" s="3"/>
      </tp>
      <tp t="s">
        <v>#N/A N/A</v>
        <stp/>
        <stp>BDH|10472258507501744136</stp>
        <tr r="E514" s="3"/>
      </tp>
      <tp t="s">
        <v>#N/A N/A</v>
        <stp/>
        <stp>BDH|10694868543019976789</stp>
        <tr r="H166" s="3"/>
      </tp>
      <tp t="s">
        <v>#N/A N/A</v>
        <stp/>
        <stp>BDH|14033476645871230721</stp>
        <tr r="G515" s="3"/>
      </tp>
      <tp t="s">
        <v>#N/A N/A</v>
        <stp/>
        <stp>BDH|15546477082168668346</stp>
        <tr r="B577" s="3"/>
      </tp>
      <tp t="s">
        <v>#N/A N/A</v>
        <stp/>
        <stp>BDH|16340699838796280723</stp>
        <tr r="B227" s="3"/>
      </tp>
      <tp t="s">
        <v>#N/A N/A</v>
        <stp/>
        <stp>BDH|11706167613753423042</stp>
        <tr r="D511" s="3"/>
      </tp>
      <tp t="s">
        <v>#N/A N/A</v>
        <stp/>
        <stp>BDH|10741779116685281164</stp>
        <tr r="E546" s="3"/>
      </tp>
      <tp t="s">
        <v>#N/A N/A</v>
        <stp/>
        <stp>BDH|10441247313695325422</stp>
        <tr r="D217" s="3"/>
      </tp>
      <tp t="s">
        <v>#N/A N/A</v>
        <stp/>
        <stp>BDH|16904454903783831329</stp>
        <tr r="F259" s="3"/>
      </tp>
      <tp t="s">
        <v>#N/A N/A</v>
        <stp/>
        <stp>BDH|15444770062721791733</stp>
        <tr r="I189" s="3"/>
      </tp>
      <tp t="s">
        <v>#N/A N/A</v>
        <stp/>
        <stp>BDH|12178305047601280613</stp>
        <tr r="F145" s="3"/>
      </tp>
      <tp t="s">
        <v>#N/A N/A</v>
        <stp/>
        <stp>BDH|14712696499778685146</stp>
        <tr r="D268" s="3"/>
      </tp>
      <tp t="s">
        <v>#N/A N/A</v>
        <stp/>
        <stp>BDH|12706158533960085245</stp>
        <tr r="I500" s="3"/>
      </tp>
      <tp t="s">
        <v>#N/A N/A</v>
        <stp/>
        <stp>BDH|14469457266462472660</stp>
        <tr r="F588" s="3"/>
      </tp>
      <tp t="s">
        <v>#N/A N/A</v>
        <stp/>
        <stp>BDH|10464577971934319449</stp>
        <tr r="D137" s="3"/>
      </tp>
      <tp t="s">
        <v>#N/A N/A</v>
        <stp/>
        <stp>BDH|15854087025306544352</stp>
        <tr r="E502" s="3"/>
      </tp>
      <tp t="s">
        <v>#N/A N/A</v>
        <stp/>
        <stp>BDH|12519992273338971633</stp>
        <tr r="C433" s="3"/>
      </tp>
      <tp t="s">
        <v>#N/A N/A</v>
        <stp/>
        <stp>BDH|11782954216139415258</stp>
        <tr r="H312" s="3"/>
      </tp>
      <tp t="s">
        <v>#N/A N/A</v>
        <stp/>
        <stp>BDH|14534719745276509303</stp>
        <tr r="G387" s="3"/>
      </tp>
      <tp t="s">
        <v>#N/A N/A</v>
        <stp/>
        <stp>BDH|17976301869911677121</stp>
        <tr r="B591" s="3"/>
      </tp>
      <tp t="s">
        <v>#N/A N/A</v>
        <stp/>
        <stp>BDH|12492776748154750782</stp>
        <tr r="E163" s="3"/>
      </tp>
      <tp t="s">
        <v>#N/A N/A</v>
        <stp/>
        <stp>BDH|12783620385096709835</stp>
        <tr r="E428" s="3"/>
      </tp>
      <tp t="s">
        <v>#N/A N/A</v>
        <stp/>
        <stp>BDH|10548781984044438994</stp>
        <tr r="F240" s="3"/>
      </tp>
      <tp t="s">
        <v>#N/A N/A</v>
        <stp/>
        <stp>BDH|10456559614437086112</stp>
        <tr r="C469" s="3"/>
      </tp>
      <tp t="s">
        <v>#N/A N/A</v>
        <stp/>
        <stp>BDH|18419628020777477968</stp>
        <tr r="E231" s="3"/>
      </tp>
      <tp t="s">
        <v>#N/A N/A</v>
        <stp/>
        <stp>BDH|15643829697890360643</stp>
        <tr r="I323" s="3"/>
      </tp>
      <tp t="s">
        <v>#N/A N/A</v>
        <stp/>
        <stp>BDH|11193356273966562167</stp>
        <tr r="C518" s="3"/>
      </tp>
      <tp t="s">
        <v>#N/A N/A</v>
        <stp/>
        <stp>BDH|10450760972796323449</stp>
        <tr r="I549" s="3"/>
      </tp>
      <tp t="s">
        <v>#N/A N/A</v>
        <stp/>
        <stp>BDH|13092216643094548303</stp>
        <tr r="B342" s="3"/>
      </tp>
      <tp t="s">
        <v>#N/A N/A</v>
        <stp/>
        <stp>BDH|17259222530957154365</stp>
        <tr r="B162" s="3"/>
      </tp>
      <tp t="s">
        <v>#N/A N/A</v>
        <stp/>
        <stp>BDH|17290039309914792181</stp>
        <tr r="B277" s="3"/>
      </tp>
      <tp t="s">
        <v>#N/A N/A</v>
        <stp/>
        <stp>BDH|12419363869490960554</stp>
        <tr r="I523" s="3"/>
      </tp>
      <tp t="s">
        <v>#N/A N/A</v>
        <stp/>
        <stp>BDH|15001925867540229819</stp>
        <tr r="F295" s="3"/>
      </tp>
      <tp t="s">
        <v>#N/A N/A</v>
        <stp/>
        <stp>BDH|14184372470870875286</stp>
        <tr r="I225" s="3"/>
      </tp>
      <tp t="s">
        <v>#N/A N/A</v>
        <stp/>
        <stp>BDH|17424452176012362424</stp>
        <tr r="B308" s="3"/>
      </tp>
      <tp t="s">
        <v>#N/A N/A</v>
        <stp/>
        <stp>BDH|17718550467854381200</stp>
        <tr r="C495" s="3"/>
      </tp>
      <tp t="s">
        <v>#N/A N/A</v>
        <stp/>
        <stp>BDH|10947251246225573190</stp>
        <tr r="H283" s="3"/>
      </tp>
      <tp t="s">
        <v>#N/A N/A</v>
        <stp/>
        <stp>BDH|11341358356910560533</stp>
        <tr r="B350" s="3"/>
      </tp>
      <tp t="s">
        <v>#N/A N/A</v>
        <stp/>
        <stp>BDH|17390082739671124759</stp>
        <tr r="G573" s="3"/>
      </tp>
      <tp t="s">
        <v>#N/A N/A</v>
        <stp/>
        <stp>BDH|13311632401691607610</stp>
        <tr r="E490" s="3"/>
      </tp>
      <tp t="s">
        <v>#N/A N/A</v>
        <stp/>
        <stp>BDH|13917382762432719622</stp>
        <tr r="C319" s="3"/>
      </tp>
      <tp t="s">
        <v>#N/A N/A</v>
        <stp/>
        <stp>BDH|18047275528462184889</stp>
        <tr r="F514" s="3"/>
      </tp>
      <tp t="s">
        <v>#N/A N/A</v>
        <stp/>
        <stp>BDH|12644508011644843064</stp>
        <tr r="B398" s="3"/>
      </tp>
      <tp t="s">
        <v>#N/A N/A</v>
        <stp/>
        <stp>BDH|15941889222735922830</stp>
        <tr r="F302" s="3"/>
      </tp>
      <tp t="s">
        <v>#N/A N/A</v>
        <stp/>
        <stp>BDH|10072670757203937205</stp>
        <tr r="F409" s="3"/>
      </tp>
      <tp t="s">
        <v>#N/A N/A</v>
        <stp/>
        <stp>BDH|16753580806885387437</stp>
        <tr r="G459" s="3"/>
      </tp>
      <tp t="s">
        <v>#N/A N/A</v>
        <stp/>
        <stp>BDH|13258686373596818682</stp>
        <tr r="I195" s="3"/>
      </tp>
      <tp t="s">
        <v>#N/A N/A</v>
        <stp/>
        <stp>BDH|12442372033756135687</stp>
        <tr r="H127" s="3"/>
      </tp>
      <tp t="s">
        <v>#N/A N/A</v>
        <stp/>
        <stp>BDH|16053026639235608245</stp>
        <tr r="B260" s="3"/>
      </tp>
      <tp t="s">
        <v>#N/A N/A</v>
        <stp/>
        <stp>BDH|10322708674377918567</stp>
        <tr r="B400" s="3"/>
      </tp>
      <tp t="s">
        <v>#N/A N/A</v>
        <stp/>
        <stp>BDH|16171066519836730315</stp>
        <tr r="D601" s="3"/>
      </tp>
      <tp t="s">
        <v>#N/A N/A</v>
        <stp/>
        <stp>BDH|13721735140534943654</stp>
        <tr r="I510" s="3"/>
      </tp>
      <tp t="s">
        <v>#N/A N/A</v>
        <stp/>
        <stp>BDH|16310197467144368761</stp>
        <tr r="G408" s="3"/>
      </tp>
      <tp t="s">
        <v>#N/A N/A</v>
        <stp/>
        <stp>BDH|17068211821041846404</stp>
        <tr r="E286" s="3"/>
      </tp>
      <tp t="s">
        <v>#N/A N/A</v>
        <stp/>
        <stp>BDH|11413975089386602443</stp>
        <tr r="C245" s="3"/>
      </tp>
      <tp t="s">
        <v>#N/A N/A</v>
        <stp/>
        <stp>BDH|18062211154705942879</stp>
        <tr r="H222" s="3"/>
      </tp>
      <tp t="s">
        <v>#N/A N/A</v>
        <stp/>
        <stp>BDH|10734668251336263792</stp>
        <tr r="C317" s="3"/>
      </tp>
      <tp t="s">
        <v>#N/A N/A</v>
        <stp/>
        <stp>BDH|12447372072265367192</stp>
        <tr r="E520" s="3"/>
      </tp>
      <tp t="s">
        <v>#N/A N/A</v>
        <stp/>
        <stp>BDH|13920077779941833748</stp>
        <tr r="H204" s="3"/>
      </tp>
      <tp t="s">
        <v>#N/A N/A</v>
        <stp/>
        <stp>BDH|16930096356595447491</stp>
        <tr r="D385" s="3"/>
      </tp>
      <tp t="s">
        <v>#N/A N/A</v>
        <stp/>
        <stp>BDH|18377589401146180902</stp>
        <tr r="I465" s="3"/>
      </tp>
      <tp t="s">
        <v>#N/A N/A</v>
        <stp/>
        <stp>BDH|13944107538544984721</stp>
        <tr r="B125" s="3"/>
      </tp>
      <tp t="s">
        <v>#N/A N/A</v>
        <stp/>
        <stp>BDH|10778317404810834105</stp>
        <tr r="C574" s="3"/>
      </tp>
      <tp t="s">
        <v>#N/A N/A</v>
        <stp/>
        <stp>BDH|17491318130194630193</stp>
        <tr r="B573" s="3"/>
      </tp>
      <tp t="s">
        <v>#N/A N/A</v>
        <stp/>
        <stp>BDH|12767783992299613716</stp>
        <tr r="E308" s="3"/>
      </tp>
      <tp t="s">
        <v>#N/A N/A</v>
        <stp/>
        <stp>BDH|15943165976567022631</stp>
        <tr r="B461" s="3"/>
      </tp>
      <tp t="s">
        <v>#N/A N/A</v>
        <stp/>
        <stp>BDH|16487498117675153414</stp>
        <tr r="C459" s="3"/>
      </tp>
      <tp t="s">
        <v>#N/A N/A</v>
        <stp/>
        <stp>BDH|11003042938282171272</stp>
        <tr r="C572" s="3"/>
      </tp>
      <tp t="s">
        <v>#N/A N/A</v>
        <stp/>
        <stp>BDH|12893026732046034557</stp>
        <tr r="H407" s="3"/>
      </tp>
      <tp t="s">
        <v>#N/A N/A</v>
        <stp/>
        <stp>BDH|17363288262127421601</stp>
        <tr r="C178" s="3"/>
      </tp>
      <tp t="s">
        <v>#N/A N/A</v>
        <stp/>
        <stp>BDH|16498655054026989114</stp>
        <tr r="C132" s="3"/>
      </tp>
      <tp t="s">
        <v>#N/A N/A</v>
        <stp/>
        <stp>BDH|12721262168493297776</stp>
        <tr r="B232" s="3"/>
      </tp>
      <tp t="s">
        <v>#N/A N/A</v>
        <stp/>
        <stp>BDH|17063034249537239647</stp>
        <tr r="C287" s="3"/>
      </tp>
      <tp t="s">
        <v>#N/A N/A</v>
        <stp/>
        <stp>BDH|12815736774611619155</stp>
        <tr r="H120" s="3"/>
      </tp>
      <tp t="s">
        <v>#N/A N/A</v>
        <stp/>
        <stp>BDH|13980084962352983563</stp>
        <tr r="E235" s="3"/>
      </tp>
      <tp t="s">
        <v>#N/A N/A</v>
        <stp/>
        <stp>BDH|11101346332811133296</stp>
        <tr r="D277" s="3"/>
      </tp>
      <tp t="s">
        <v>#N/A N/A</v>
        <stp/>
        <stp>BDH|10284217728952544018</stp>
        <tr r="H566" s="3"/>
      </tp>
      <tp t="s">
        <v>#N/A N/A</v>
        <stp/>
        <stp>BDH|16141016886979820511</stp>
        <tr r="F267" s="3"/>
      </tp>
      <tp t="s">
        <v>#N/A N/A</v>
        <stp/>
        <stp>BDH|14138587700046787512</stp>
        <tr r="I256" s="3"/>
      </tp>
      <tp t="s">
        <v>#N/A N/A</v>
        <stp/>
        <stp>BDH|14427927479521876984</stp>
        <tr r="D291" s="3"/>
      </tp>
      <tp t="s">
        <v>#N/A N/A</v>
        <stp/>
        <stp>BDH|10625685213391564475</stp>
        <tr r="I206" s="3"/>
      </tp>
      <tp t="s">
        <v>#N/A N/A</v>
        <stp/>
        <stp>BDH|11922403157612456054</stp>
        <tr r="I92" s="3"/>
      </tp>
      <tp t="s">
        <v>#N/A N/A</v>
        <stp/>
        <stp>BDH|12606568488109283457</stp>
        <tr r="I196" s="3"/>
      </tp>
      <tp t="s">
        <v>#N/A N/A</v>
        <stp/>
        <stp>BDH|13570151651293723693</stp>
        <tr r="F293" s="3"/>
      </tp>
      <tp t="s">
        <v>#N/A N/A</v>
        <stp/>
        <stp>BDH|11676665818493512722</stp>
        <tr r="G426" s="3"/>
      </tp>
      <tp t="s">
        <v>#N/A N/A</v>
        <stp/>
        <stp>BDH|17828556064265352357</stp>
        <tr r="C207" s="3"/>
      </tp>
      <tp t="s">
        <v>#N/A N/A</v>
        <stp/>
        <stp>BDH|14250590333377048769</stp>
        <tr r="C514" s="3"/>
      </tp>
      <tp t="s">
        <v>#N/A N/A</v>
        <stp/>
        <stp>BDH|11744238365317960060</stp>
        <tr r="D573" s="3"/>
      </tp>
      <tp t="s">
        <v>#N/A N/A</v>
        <stp/>
        <stp>BDH|15458475955093839501</stp>
        <tr r="F358" s="3"/>
      </tp>
      <tp t="s">
        <v>#N/A N/A</v>
        <stp/>
        <stp>BDH|15237248881719040499</stp>
        <tr r="H323" s="3"/>
      </tp>
      <tp t="s">
        <v>#N/A N/A</v>
        <stp/>
        <stp>BDH|16877790566166847312</stp>
        <tr r="F371" s="3"/>
      </tp>
      <tp t="s">
        <v>#N/A N/A</v>
        <stp/>
        <stp>BDH|15008541595139873271</stp>
        <tr r="H564" s="3"/>
      </tp>
      <tp t="s">
        <v>#N/A N/A</v>
        <stp/>
        <stp>BDH|14629860528958168479</stp>
        <tr r="E411" s="3"/>
      </tp>
    </main>
    <main first="bofaddin.rtdserver">
      <tp t="e">
        <v>#N/A</v>
        <stp/>
        <stp>BDS|15700763213847105790</stp>
        <tr r="AH405" s="3"/>
        <tr r="AH405" s="3"/>
        <tr r="W405" s="3"/>
        <tr r="W405" s="3"/>
        <tr r="L405" s="3"/>
        <tr r="L405" s="3"/>
      </tp>
      <tp t="s">
        <v>#N/A N/A</v>
        <stp/>
        <stp>BDS|11862215860615390305</stp>
        <tr r="L168" s="3"/>
      </tp>
      <tp t="e">
        <v>#N/A</v>
        <stp/>
        <stp>BDP|17503796438533834358</stp>
        <tr r="AR105" s="3"/>
      </tp>
      <tp t="s">
        <v>#N/A N/A</v>
        <stp/>
        <stp>BDS|15275448225517172783</stp>
        <tr r="L569" s="3"/>
      </tp>
      <tp t="s">
        <v>#N/A N/A</v>
        <stp/>
        <stp>BDS|13830237065516550213</stp>
        <tr r="AH202" s="3"/>
      </tp>
      <tp t="s">
        <v>#N/A N/A</v>
        <stp/>
        <stp>BDS|14112056682938926759</stp>
        <tr r="L381" s="3"/>
      </tp>
      <tp t="s">
        <v>#N/A N/A</v>
        <stp/>
        <stp>BDS|17771014060604892656</stp>
        <tr r="L324" s="3"/>
      </tp>
      <tp t="s">
        <v>#N/A N/A</v>
        <stp/>
        <stp>BDS|16803446544315149029</stp>
        <tr r="W570" s="3"/>
      </tp>
      <tp t="s">
        <v>#N/A N/A</v>
        <stp/>
        <stp>BDS|11571790891568597433</stp>
        <tr r="AH128" s="3"/>
      </tp>
      <tp t="e">
        <v>#N/A</v>
        <stp/>
        <stp>BDP|17569480997761567878</stp>
        <tr r="AR348" s="3"/>
      </tp>
      <tp t="s">
        <v>#N/A N/A</v>
        <stp/>
        <stp>BDS|13960374797242491866</stp>
        <tr r="W127" s="3"/>
      </tp>
      <tp t="s">
        <v>#N/A N/A</v>
        <stp/>
        <stp>BDS|15850208749498299883</stp>
        <tr r="AH234" s="3"/>
      </tp>
      <tp t="e">
        <v>#N/A</v>
        <stp/>
        <stp>BDS|15631935353762472894</stp>
        <tr r="AH322" s="3"/>
        <tr r="AH322" s="3"/>
        <tr r="L322" s="3"/>
        <tr r="L322" s="3"/>
        <tr r="W322" s="3"/>
        <tr r="W322" s="3"/>
      </tp>
      <tp t="s">
        <v>#N/A N/A</v>
        <stp/>
        <stp>BDS|10946013955582257445</stp>
        <tr r="L196" s="3"/>
      </tp>
      <tp t="e">
        <v>#N/A</v>
        <stp/>
        <stp>BDS|17058157876687905515</stp>
        <tr r="W452" s="3"/>
        <tr r="W452" s="3"/>
        <tr r="AH452" s="3"/>
        <tr r="AH452" s="3"/>
        <tr r="L452" s="3"/>
        <tr r="L452" s="3"/>
      </tp>
      <tp t="e">
        <v>#N/A</v>
        <stp/>
        <stp>BDP|16522311058335676621</stp>
        <tr r="AS173" s="3"/>
      </tp>
      <tp t="s">
        <v>#N/A N/A</v>
        <stp/>
        <stp>BDS|18254873840007591080</stp>
        <tr r="L420" s="3"/>
      </tp>
      <tp t="s">
        <v>#N/A N/A</v>
        <stp/>
        <stp>BDS|11017499931936668368</stp>
        <tr r="W143" s="3"/>
      </tp>
      <tp t="e">
        <v>#N/A</v>
        <stp/>
        <stp>BDP|11893835306023675908</stp>
        <tr r="AS232" s="3"/>
      </tp>
      <tp t="e">
        <v>#N/A</v>
        <stp/>
        <stp>BDP|16204056787139946422</stp>
        <tr r="AR487" s="3"/>
      </tp>
      <tp t="s">
        <v>#N/A N/A</v>
        <stp/>
        <stp>BDS|17714043541512996239</stp>
        <tr r="W377" s="3"/>
      </tp>
      <tp t="e">
        <v>#N/A</v>
        <stp/>
        <stp>BDP|13320362409831167274</stp>
        <tr r="AR440" s="3"/>
      </tp>
      <tp t="s">
        <v>#N/A N/A</v>
        <stp/>
        <stp>BDS|10483681258340923040</stp>
        <tr r="L479" s="3"/>
      </tp>
      <tp t="e">
        <v>#N/A</v>
        <stp/>
        <stp>BDP|10310426419003602548</stp>
        <tr r="AR476" s="3"/>
      </tp>
      <tp t="e">
        <v>#N/A</v>
        <stp/>
        <stp>BDP|14913449376217857392</stp>
        <tr r="AS597" s="3"/>
      </tp>
      <tp t="e">
        <v>#N/A</v>
        <stp/>
        <stp>BDP|11081246671246800171</stp>
        <tr r="G15" s="3"/>
      </tp>
      <tp t="e">
        <v>#N/A</v>
        <stp/>
        <stp>BDP|15904964987692524573</stp>
        <tr r="AR488" s="3"/>
      </tp>
      <tp t="e">
        <v>#N/A</v>
        <stp/>
        <stp>BDP|17189682200781392305</stp>
        <tr r="AS230" s="3"/>
      </tp>
      <tp t="e">
        <v>#N/A</v>
        <stp/>
        <stp>BDP|13121179331675251783</stp>
        <tr r="AR411" s="3"/>
      </tp>
      <tp t="e">
        <v>#N/A</v>
        <stp/>
        <stp>BDP|13318182970595134374</stp>
        <tr r="AR405" s="3"/>
      </tp>
      <tp t="e">
        <v>#N/A</v>
        <stp/>
        <stp>BDP|10516568879393424239</stp>
        <tr r="AS254" s="3"/>
      </tp>
      <tp t="s">
        <v>#N/A N/A</v>
        <stp/>
        <stp>BDS|17912751576724775030</stp>
        <tr r="AH453" s="3"/>
      </tp>
      <tp t="s">
        <v>#N/A N/A</v>
        <stp/>
        <stp>BDS|17370548178226189000</stp>
        <tr r="L134" s="3"/>
      </tp>
      <tp t="s">
        <v>#N/A N/A</v>
        <stp/>
        <stp>BDS|10557727560513125180</stp>
        <tr r="L599" s="3"/>
      </tp>
      <tp t="e">
        <v>#N/A</v>
        <stp/>
        <stp>BDP|13414123902479008892</stp>
        <tr r="AS523" s="3"/>
      </tp>
      <tp t="e">
        <v>#N/A</v>
        <stp/>
        <stp>BDS|15051939674968005089</stp>
        <tr r="W597" s="3"/>
        <tr r="W597" s="3"/>
        <tr r="L597" s="3"/>
        <tr r="L597" s="3"/>
        <tr r="AH597" s="3"/>
        <tr r="AH597" s="3"/>
      </tp>
      <tp t="e">
        <v>#N/A</v>
        <stp/>
        <stp>BDS|16846823419759525591</stp>
        <tr r="AH237" s="3"/>
        <tr r="AH237" s="3"/>
        <tr r="W237" s="3"/>
        <tr r="W237" s="3"/>
        <tr r="L237" s="3"/>
        <tr r="L237" s="3"/>
      </tp>
      <tp t="e">
        <v>#N/A</v>
        <stp/>
        <stp>BDP|15579374657784800414</stp>
        <tr r="AR267" s="3"/>
      </tp>
      <tp t="e">
        <v>#N/A</v>
        <stp/>
        <stp>BDP|11186083330873344262</stp>
        <tr r="AR496" s="3"/>
      </tp>
      <tp t="s">
        <v>#N/A N/A</v>
        <stp/>
        <stp>BDS|16549640799172656814</stp>
        <tr r="L503" s="3"/>
      </tp>
      <tp t="s">
        <v>#N/A N/A</v>
        <stp/>
        <stp>BDS|18312965302763336188</stp>
        <tr r="L537" s="3"/>
      </tp>
      <tp t="e">
        <v>#N/A</v>
        <stp/>
        <stp>BDP|14852459721220675155</stp>
        <tr r="AS448" s="3"/>
      </tp>
      <tp t="e">
        <v>#N/A</v>
        <stp/>
        <stp>BDS|17867312147587623444</stp>
        <tr r="L282" s="3"/>
        <tr r="L282" s="3"/>
        <tr r="AH282" s="3"/>
        <tr r="AH282" s="3"/>
        <tr r="W282" s="3"/>
        <tr r="W282" s="3"/>
      </tp>
      <tp t="e">
        <v>#N/A</v>
        <stp/>
        <stp>BDP|18376320456558919517</stp>
        <tr r="AR402" s="3"/>
      </tp>
      <tp t="e">
        <v>#N/A</v>
        <stp/>
        <stp>BDP|10983731383618745406</stp>
        <tr r="AS602" s="3"/>
      </tp>
      <tp t="e">
        <v>#N/A</v>
        <stp/>
        <stp>BDP|11367674361694242692</stp>
        <tr r="AS581" s="3"/>
      </tp>
      <tp t="s">
        <v>#N/A N/A</v>
        <stp/>
        <stp>BDS|13556190104486071757</stp>
        <tr r="L207" s="3"/>
      </tp>
      <tp t="e">
        <v>#N/A</v>
        <stp/>
        <stp>BDP|10302283847163629647</stp>
        <tr r="AS441" s="3"/>
      </tp>
      <tp t="s">
        <v>#N/A N/A</v>
        <stp/>
        <stp>BDS|16911189426221341798</stp>
        <tr r="W228" s="3"/>
      </tp>
      <tp t="e">
        <v>#N/A</v>
        <stp/>
        <stp>BDS|16594340948316303488</stp>
        <tr r="AH338" s="3"/>
        <tr r="AH338" s="3"/>
        <tr r="L338" s="3"/>
        <tr r="L338" s="3"/>
        <tr r="W338" s="3"/>
        <tr r="W338" s="3"/>
      </tp>
      <tp t="s">
        <v>#N/A N/A</v>
        <stp/>
        <stp>BDS|13072509834992575432</stp>
        <tr r="L428" s="3"/>
      </tp>
      <tp t="e">
        <v>#N/A</v>
        <stp/>
        <stp>BDP|17074156164185160617</stp>
        <tr r="AR422" s="3"/>
      </tp>
      <tp t="s">
        <v>#N/A N/A</v>
        <stp/>
        <stp>BDS|17364317551173000110</stp>
        <tr r="L177" s="3"/>
      </tp>
      <tp t="s">
        <v>#N/A N/A</v>
        <stp/>
        <stp>BDS|11742663406544561003</stp>
        <tr r="L574" s="3"/>
      </tp>
      <tp t="s">
        <v>#N/A N/A</v>
        <stp/>
        <stp>BDS|18292245498844810443</stp>
        <tr r="W191" s="3"/>
      </tp>
      <tp t="s">
        <v>#N/A N/A</v>
        <stp/>
        <stp>BDS|13086524273152718057</stp>
        <tr r="W426" s="3"/>
      </tp>
      <tp t="e">
        <v>#N/A</v>
        <stp/>
        <stp>BDS|10713102563045082171</stp>
        <tr r="W521" s="3"/>
        <tr r="W521" s="3"/>
        <tr r="L521" s="3"/>
        <tr r="L521" s="3"/>
        <tr r="AH521" s="3"/>
        <tr r="AH521" s="3"/>
      </tp>
      <tp t="e">
        <v>#N/A</v>
        <stp/>
        <stp>BDP|17987195680228331534</stp>
        <tr r="AR506" s="3"/>
      </tp>
      <tp t="e">
        <v>#N/A</v>
        <stp/>
        <stp>BDS|10166779103384135071</stp>
        <tr r="AH194" s="3"/>
        <tr r="AH194" s="3"/>
        <tr r="W194" s="3"/>
        <tr r="W194" s="3"/>
        <tr r="L194" s="3"/>
        <tr r="L194" s="3"/>
      </tp>
      <tp t="e">
        <v>#N/A</v>
        <stp/>
        <stp>BDS|17979208716142448588</stp>
        <tr r="L283" s="3"/>
        <tr r="L283" s="3"/>
        <tr r="AH283" s="3"/>
        <tr r="AH283" s="3"/>
        <tr r="W283" s="3"/>
        <tr r="W283" s="3"/>
      </tp>
      <tp t="e">
        <v>#N/A</v>
        <stp/>
        <stp>BDS|14768190749811723307</stp>
        <tr r="W556" s="3"/>
        <tr r="W556" s="3"/>
        <tr r="AH556" s="3"/>
        <tr r="AH556" s="3"/>
        <tr r="L556" s="3"/>
        <tr r="L556" s="3"/>
      </tp>
      <tp t="e">
        <v>#N/A</v>
        <stp/>
        <stp>BDS|15724981079859239142</stp>
        <tr r="L454" s="3"/>
        <tr r="L454" s="3"/>
        <tr r="W454" s="3"/>
        <tr r="W454" s="3"/>
        <tr r="AH454" s="3"/>
        <tr r="AH454" s="3"/>
      </tp>
      <tp t="e">
        <v>#N/A</v>
        <stp/>
        <stp>BDP|11370792533857249185</stp>
        <tr r="AR390" s="3"/>
      </tp>
      <tp t="e">
        <v>#N/A</v>
        <stp/>
        <stp>BDP|11549673768150028295</stp>
        <tr r="AR158" s="3"/>
      </tp>
      <tp t="s">
        <v>#N/A N/A</v>
        <stp/>
        <stp>BDS|14329035932414222000</stp>
        <tr r="AH586" s="3"/>
      </tp>
      <tp t="e">
        <v>#N/A</v>
        <stp/>
        <stp>BDP|11918041635055855435</stp>
        <tr r="F14" s="3"/>
      </tp>
      <tp t="e">
        <v>#N/A</v>
        <stp/>
        <stp>BDP|13098852549824975864</stp>
        <tr r="AS590" s="3"/>
      </tp>
      <tp t="e">
        <v>#N/A</v>
        <stp/>
        <stp>BDS|15212661437140411370</stp>
        <tr r="W111" s="3"/>
        <tr r="W111" s="3"/>
        <tr r="AH111" s="3"/>
        <tr r="AH111" s="3"/>
        <tr r="L111" s="3"/>
        <tr r="L111" s="3"/>
      </tp>
      <tp t="s">
        <v>#N/A N/A</v>
        <stp/>
        <stp>BDS|12876663076972981213</stp>
        <tr r="W287" s="3"/>
      </tp>
      <tp t="s">
        <v>#N/A N/A</v>
        <stp/>
        <stp>BDS|12720570206216309255</stp>
        <tr r="L530" s="3"/>
      </tp>
      <tp t="e">
        <v>#N/A</v>
        <stp/>
        <stp>BDS|12578236125169520866</stp>
        <tr r="AH528" s="3"/>
        <tr r="AH528" s="3"/>
        <tr r="W528" s="3"/>
        <tr r="W528" s="3"/>
        <tr r="L528" s="3"/>
        <tr r="L528" s="3"/>
      </tp>
      <tp t="e">
        <v>#N/A</v>
        <stp/>
        <stp>BDP|11600819506939125329</stp>
        <tr r="AR535" s="3"/>
      </tp>
      <tp t="s">
        <v>#N/A N/A</v>
        <stp/>
        <stp>BDS|16799038930060625638</stp>
        <tr r="W301" s="3"/>
      </tp>
      <tp t="s">
        <v>#N/A N/A</v>
        <stp/>
        <stp>BDS|17327036540712919288</stp>
        <tr r="W502" s="3"/>
      </tp>
      <tp t="e">
        <v>#N/A</v>
        <stp/>
        <stp>BDP|12208069804501360015</stp>
        <tr r="B9" s="3"/>
      </tp>
      <tp t="s">
        <v>#N/A N/A</v>
        <stp/>
        <stp>BDS|15369288220651832727</stp>
        <tr r="AH123" s="3"/>
      </tp>
      <tp t="e">
        <v>#N/A</v>
        <stp/>
        <stp>BDS|11180007272291338419</stp>
        <tr r="L221" s="3"/>
        <tr r="L221" s="3"/>
        <tr r="AH221" s="3"/>
        <tr r="AH221" s="3"/>
        <tr r="W221" s="3"/>
        <tr r="W221" s="3"/>
      </tp>
      <tp t="s">
        <v>#N/A N/A</v>
        <stp/>
        <stp>BDS|12911691421935098079</stp>
        <tr r="W180" s="3"/>
      </tp>
      <tp t="e">
        <v>#N/A</v>
        <stp/>
        <stp>BDS|16532482339022082027</stp>
        <tr r="L523" s="3"/>
        <tr r="L523" s="3"/>
        <tr r="W523" s="3"/>
        <tr r="W523" s="3"/>
        <tr r="AH523" s="3"/>
        <tr r="AH523" s="3"/>
      </tp>
      <tp t="e">
        <v>#N/A</v>
        <stp/>
        <stp>BDS|12258270676276200274</stp>
        <tr r="L365" s="3"/>
        <tr r="L365" s="3"/>
        <tr r="W365" s="3"/>
        <tr r="W365" s="3"/>
        <tr r="AH365" s="3"/>
        <tr r="AH365" s="3"/>
      </tp>
      <tp t="e">
        <v>#N/A</v>
        <stp/>
        <stp>BDS|16891411309940431120</stp>
        <tr r="L349" s="3"/>
        <tr r="L349" s="3"/>
        <tr r="W349" s="3"/>
        <tr r="W349" s="3"/>
        <tr r="AH349" s="3"/>
        <tr r="AH349" s="3"/>
      </tp>
      <tp t="e">
        <v>#N/A</v>
        <stp/>
        <stp>BDP|10509261128481708294</stp>
        <tr r="AS502" s="3"/>
      </tp>
      <tp t="s">
        <v>#N/A N/A</v>
        <stp/>
        <stp>BDS|15269523667614764164</stp>
        <tr r="L165" s="3"/>
      </tp>
      <tp t="e">
        <v>#N/A</v>
        <stp/>
        <stp>BDP|16968281472783608306</stp>
        <tr r="AS372" s="3"/>
      </tp>
      <tp t="e">
        <v>#N/A</v>
        <stp/>
        <stp>BDP|17889295966165312506</stp>
        <tr r="AS392" s="3"/>
      </tp>
      <tp t="s">
        <v>#N/A N/A</v>
        <stp/>
        <stp>BDS|11119779702606646355</stp>
        <tr r="L501" s="3"/>
      </tp>
      <tp t="s">
        <v>#N/A N/A</v>
        <stp/>
        <stp>BDS|16796438038370819233</stp>
        <tr r="W572" s="3"/>
      </tp>
      <tp t="s">
        <v>#N/A N/A</v>
        <stp/>
        <stp>BDS|16736542044912732640</stp>
        <tr r="L411" s="3"/>
      </tp>
      <tp t="e">
        <v>#N/A</v>
        <stp/>
        <stp>BDS|15820789549890499593</stp>
        <tr r="W110" s="3"/>
        <tr r="W110" s="3"/>
        <tr r="L110" s="3"/>
        <tr r="L110" s="3"/>
        <tr r="AH110" s="3"/>
        <tr r="AH110" s="3"/>
      </tp>
      <tp t="e">
        <v>#N/A</v>
        <stp/>
        <stp>BDP|11834090668431970579</stp>
        <tr r="AS470" s="3"/>
      </tp>
      <tp t="s">
        <v>#N/A N/A</v>
        <stp/>
        <stp>BDS|13333587509027498220</stp>
        <tr r="W514" s="3"/>
      </tp>
      <tp t="e">
        <v>#N/A</v>
        <stp/>
        <stp>BDS|11371506412651739728</stp>
        <tr r="AH353" s="3"/>
        <tr r="AH353" s="3"/>
        <tr r="L353" s="3"/>
        <tr r="L353" s="3"/>
        <tr r="W353" s="3"/>
        <tr r="W353" s="3"/>
      </tp>
      <tp t="s">
        <v>#N/A N/A</v>
        <stp/>
        <stp>BDS|11680108158555843326</stp>
        <tr r="AH209" s="3"/>
      </tp>
      <tp t="e">
        <v>#N/A</v>
        <stp/>
        <stp>BDP|14034137721170281478</stp>
        <tr r="AR155" s="3"/>
      </tp>
      <tp t="s">
        <v>#N/A N/A</v>
        <stp/>
        <stp>BDS|12221119703967716736</stp>
        <tr r="L469" s="3"/>
      </tp>
      <tp t="s">
        <v>#N/A N/A</v>
        <stp/>
        <stp>BDS|11094898159576791938</stp>
        <tr r="AH313" s="3"/>
      </tp>
      <tp t="s">
        <v>#N/A N/A</v>
        <stp/>
        <stp>BDS|12977186124130225229</stp>
        <tr r="AH164" s="3"/>
      </tp>
      <tp t="e">
        <v>#N/A</v>
        <stp/>
        <stp>BDS|15842172478928261803</stp>
        <tr r="L367" s="3"/>
        <tr r="L367" s="3"/>
        <tr r="AH367" s="3"/>
        <tr r="AH367" s="3"/>
        <tr r="W367" s="3"/>
        <tr r="W367" s="3"/>
      </tp>
      <tp t="s">
        <v>#N/A N/A</v>
        <stp/>
        <stp>BDS|10543843707022393900</stp>
        <tr r="W169" s="3"/>
      </tp>
      <tp t="e">
        <v>#N/A</v>
        <stp/>
        <stp>BDP|10454187798648045323</stp>
        <tr r="AS419" s="3"/>
      </tp>
      <tp t="e">
        <v>#N/A</v>
        <stp/>
        <stp>BDS|11816681753243573233</stp>
        <tr r="AH249" s="3"/>
        <tr r="AH249" s="3"/>
        <tr r="L249" s="3"/>
        <tr r="L249" s="3"/>
        <tr r="W249" s="3"/>
        <tr r="W249" s="3"/>
      </tp>
      <tp t="e">
        <v>#N/A</v>
        <stp/>
        <stp>BDS|10528419446732617119</stp>
        <tr r="L244" s="3"/>
        <tr r="L244" s="3"/>
        <tr r="AH244" s="3"/>
        <tr r="AH244" s="3"/>
        <tr r="W244" s="3"/>
        <tr r="W244" s="3"/>
      </tp>
      <tp t="s">
        <v>#N/A N/A</v>
        <stp/>
        <stp>BDH|17881916388340750573</stp>
        <tr r="I288" s="3"/>
      </tp>
      <tp t="s">
        <v>#N/A N/A</v>
        <stp/>
        <stp>BDH|13502751634377083351</stp>
        <tr r="I471" s="3"/>
      </tp>
      <tp t="s">
        <v>#N/A N/A</v>
        <stp/>
        <stp>BDH|14589061452200013200</stp>
        <tr r="G574" s="3"/>
      </tp>
      <tp t="s">
        <v>#N/A N/A</v>
        <stp/>
        <stp>BDH|12982287973791369504</stp>
        <tr r="I353" s="3"/>
      </tp>
      <tp t="s">
        <v>#N/A N/A</v>
        <stp/>
        <stp>BDH|16230238250605218724</stp>
        <tr r="B337" s="3"/>
      </tp>
      <tp t="s">
        <v>#N/A N/A</v>
        <stp/>
        <stp>BDH|10996289977837149164</stp>
        <tr r="I463" s="3"/>
      </tp>
      <tp t="s">
        <v>#N/A N/A</v>
        <stp/>
        <stp>BDH|17555726262584216169</stp>
        <tr r="B302" s="3"/>
      </tp>
      <tp t="s">
        <v>#N/A N/A</v>
        <stp/>
        <stp>BDH|15447570736368007849</stp>
        <tr r="E300" s="3"/>
      </tp>
      <tp t="s">
        <v>#N/A N/A</v>
        <stp/>
        <stp>BDH|10102593836861986463</stp>
        <tr r="C401" s="3"/>
      </tp>
      <tp t="s">
        <v>#N/A N/A</v>
        <stp/>
        <stp>BDH|13947597970673775165</stp>
        <tr r="I581" s="3"/>
      </tp>
      <tp t="s">
        <v>#N/A N/A</v>
        <stp/>
        <stp>BDH|16753169824230510619</stp>
        <tr r="H146" s="3"/>
      </tp>
      <tp t="s">
        <v>#N/A N/A</v>
        <stp/>
        <stp>BDH|11458022771507515236</stp>
        <tr r="F309" s="3"/>
      </tp>
      <tp t="s">
        <v>#N/A N/A</v>
        <stp/>
        <stp>BDH|11583389418545073547</stp>
        <tr r="F136" s="3"/>
      </tp>
      <tp t="s">
        <v>#N/A N/A</v>
        <stp/>
        <stp>BDH|11444604540876123657</stp>
        <tr r="E403" s="3"/>
      </tp>
      <tp t="s">
        <v>#N/A N/A</v>
        <stp/>
        <stp>BDH|16457816487672357713</stp>
        <tr r="I438" s="3"/>
      </tp>
      <tp t="s">
        <v>#N/A N/A</v>
        <stp/>
        <stp>BDH|18095050114829232335</stp>
        <tr r="E384" s="3"/>
      </tp>
      <tp t="s">
        <v>#N/A N/A</v>
        <stp/>
        <stp>BDH|16928761228257648712</stp>
        <tr r="G482" s="3"/>
      </tp>
      <tp t="s">
        <v>#N/A N/A</v>
        <stp/>
        <stp>BDH|16427480030521803340</stp>
        <tr r="C291" s="3"/>
      </tp>
      <tp t="s">
        <v>#N/A N/A</v>
        <stp/>
        <stp>BDH|17975669848154189260</stp>
        <tr r="G334" s="3"/>
      </tp>
      <tp t="s">
        <v>#N/A N/A</v>
        <stp/>
        <stp>BDH|15584829787736962095</stp>
        <tr r="H134" s="3"/>
      </tp>
      <tp t="s">
        <v>#N/A N/A</v>
        <stp/>
        <stp>BDH|11379232623487250510</stp>
        <tr r="H178" s="3"/>
      </tp>
      <tp t="s">
        <v>#N/A N/A</v>
        <stp/>
        <stp>BDH|14646325363195344778</stp>
        <tr r="F494" s="3"/>
      </tp>
      <tp t="s">
        <v>#N/A N/A</v>
        <stp/>
        <stp>BDH|14515460057477278151</stp>
        <tr r="D441" s="3"/>
      </tp>
      <tp t="s">
        <v>#N/A N/A</v>
        <stp/>
        <stp>BDH|16320086412536204282</stp>
        <tr r="D423" s="3"/>
      </tp>
      <tp t="s">
        <v>#N/A N/A</v>
        <stp/>
        <stp>BDH|13424750200650745750</stp>
        <tr r="E172" s="3"/>
      </tp>
      <tp t="s">
        <v>#N/A N/A</v>
        <stp/>
        <stp>BDH|14505003536593117710</stp>
        <tr r="G475" s="3"/>
      </tp>
      <tp t="s">
        <v>#N/A N/A</v>
        <stp/>
        <stp>BDH|15972719374301880772</stp>
        <tr r="H176" s="3"/>
      </tp>
      <tp t="s">
        <v>#N/A N/A</v>
        <stp/>
        <stp>BDH|17409812692943747626</stp>
        <tr r="B410" s="3"/>
      </tp>
      <tp t="s">
        <v>#N/A N/A</v>
        <stp/>
        <stp>BDH|15270357614335094115</stp>
        <tr r="E128" s="3"/>
      </tp>
      <tp t="s">
        <v>#N/A N/A</v>
        <stp/>
        <stp>BDH|11132908803379932298</stp>
        <tr r="F567" s="3"/>
      </tp>
      <tp t="s">
        <v>#N/A N/A</v>
        <stp/>
        <stp>BDH|11606689973396608599</stp>
        <tr r="F511" s="3"/>
      </tp>
      <tp t="s">
        <v>#N/A N/A</v>
        <stp/>
        <stp>BDH|13941106256261832550</stp>
        <tr r="G429" s="3"/>
      </tp>
      <tp t="s">
        <v>#N/A N/A</v>
        <stp/>
        <stp>BDH|10517020909471903257</stp>
        <tr r="H551" s="3"/>
      </tp>
      <tp t="s">
        <v>#N/A N/A</v>
        <stp/>
        <stp>BDH|15311176704995166238</stp>
        <tr r="G230" s="3"/>
      </tp>
      <tp t="s">
        <v>#N/A N/A</v>
        <stp/>
        <stp>BDH|17636404130646198558</stp>
        <tr r="B389" s="3"/>
      </tp>
      <tp t="s">
        <v>#N/A N/A</v>
        <stp/>
        <stp>BDH|14478162315107153046</stp>
        <tr r="I210" s="3"/>
      </tp>
      <tp t="s">
        <v>#N/A N/A</v>
        <stp/>
        <stp>BDH|16716188317265817053</stp>
        <tr r="C134" s="3"/>
      </tp>
      <tp t="s">
        <v>#N/A N/A</v>
        <stp/>
        <stp>BDH|12363930077547768856</stp>
        <tr r="D109" s="3"/>
      </tp>
      <tp t="s">
        <v>#N/A N/A</v>
        <stp/>
        <stp>BDH|12563166451310522523</stp>
        <tr r="H361" s="3"/>
      </tp>
      <tp t="s">
        <v>#N/A N/A</v>
        <stp/>
        <stp>BDH|10565044293579603315</stp>
        <tr r="I180" s="3"/>
      </tp>
      <tp t="s">
        <v>#N/A N/A</v>
        <stp/>
        <stp>BDH|10943213962604978367</stp>
        <tr r="C597" s="3"/>
      </tp>
      <tp t="s">
        <v>#N/A N/A</v>
        <stp/>
        <stp>BDH|16146735870106583328</stp>
        <tr r="E267" s="3"/>
      </tp>
      <tp t="s">
        <v>#N/A N/A</v>
        <stp/>
        <stp>BDH|11072884790005475694</stp>
        <tr r="G187" s="3"/>
      </tp>
      <tp t="s">
        <v>#N/A N/A</v>
        <stp/>
        <stp>BDH|18102652715809284565</stp>
        <tr r="H358" s="3"/>
      </tp>
      <tp t="s">
        <v>#N/A N/A</v>
        <stp/>
        <stp>BDH|10756566166494469467</stp>
        <tr r="H288" s="3"/>
      </tp>
      <tp t="s">
        <v>#N/A N/A</v>
        <stp/>
        <stp>BDH|14345578674730090556</stp>
        <tr r="F303" s="3"/>
      </tp>
      <tp t="s">
        <v>#N/A N/A</v>
        <stp/>
        <stp>BDH|17880765709410006333</stp>
        <tr r="G546" s="3"/>
      </tp>
      <tp t="s">
        <v>#N/A N/A</v>
        <stp/>
        <stp>BDH|10127437663993328260</stp>
        <tr r="B522" s="3"/>
      </tp>
      <tp t="s">
        <v>#N/A N/A</v>
        <stp/>
        <stp>BDH|11084193817674327692</stp>
        <tr r="H245" s="3"/>
      </tp>
      <tp t="s">
        <v>#N/A N/A</v>
        <stp/>
        <stp>BDH|10834898622598720101</stp>
        <tr r="I482" s="3"/>
      </tp>
      <tp t="s">
        <v>#N/A N/A</v>
        <stp/>
        <stp>BDH|17400097059334014504</stp>
        <tr r="E599" s="3"/>
      </tp>
      <tp t="s">
        <v>#N/A N/A</v>
        <stp/>
        <stp>BDH|10242686285055257896</stp>
        <tr r="B541" s="3"/>
      </tp>
      <tp t="s">
        <v>#N/A N/A</v>
        <stp/>
        <stp>BDH|13980609919626137150</stp>
        <tr r="C137" s="3"/>
      </tp>
      <tp t="s">
        <v>#N/A N/A</v>
        <stp/>
        <stp>BDH|14527372751109091842</stp>
        <tr r="F120" s="3"/>
      </tp>
      <tp t="s">
        <v>#N/A N/A</v>
        <stp/>
        <stp>BDH|15183887832769562496</stp>
        <tr r="C577" s="3"/>
      </tp>
      <tp t="s">
        <v>#N/A N/A</v>
        <stp/>
        <stp>BDH|17714590388419628078</stp>
        <tr r="F87" s="3"/>
      </tp>
      <tp t="s">
        <v>#N/A N/A</v>
        <stp/>
        <stp>BDH|17426675473062525728</stp>
        <tr r="C222" s="3"/>
      </tp>
      <tp t="s">
        <v>#N/A N/A</v>
        <stp/>
        <stp>BDH|10956187620615579532</stp>
        <tr r="D386" s="3"/>
      </tp>
      <tp t="s">
        <v>#N/A N/A</v>
        <stp/>
        <stp>BDH|14309643605040463114</stp>
        <tr r="G180" s="3"/>
      </tp>
      <tp t="s">
        <v>#N/A N/A</v>
        <stp/>
        <stp>BDH|16860236229395436010</stp>
        <tr r="I292" s="3"/>
      </tp>
      <tp t="s">
        <v>#N/A N/A</v>
        <stp/>
        <stp>BDH|17309110529381831644</stp>
        <tr r="I535" s="3"/>
      </tp>
      <tp t="s">
        <v>#N/A N/A</v>
        <stp/>
        <stp>BDH|16525967704984333824</stp>
        <tr r="C226" s="3"/>
      </tp>
      <tp t="s">
        <v>#N/A N/A</v>
        <stp/>
        <stp>BDH|18126296650818669481</stp>
        <tr r="D216" s="3"/>
      </tp>
      <tp t="s">
        <v>#N/A N/A</v>
        <stp/>
        <stp>BDH|16118023520184682331</stp>
        <tr r="D105" s="3"/>
      </tp>
      <tp t="s">
        <v>#N/A N/A</v>
        <stp/>
        <stp>BDH|17598262827573375710</stp>
        <tr r="E521" s="3"/>
      </tp>
      <tp t="s">
        <v>#N/A N/A</v>
        <stp/>
        <stp>BDH|11827629677335226692</stp>
        <tr r="F427" s="3"/>
      </tp>
      <tp t="s">
        <v>#N/A N/A</v>
        <stp/>
        <stp>BDH|17628139195379099569</stp>
        <tr r="G179" s="3"/>
      </tp>
      <tp t="s">
        <v>#N/A N/A</v>
        <stp/>
        <stp>BDH|16868346868136498664</stp>
        <tr r="E155" s="3"/>
      </tp>
      <tp t="s">
        <v>#N/A N/A</v>
        <stp/>
        <stp>BDH|12584552777910391329</stp>
        <tr r="E316" s="3"/>
      </tp>
      <tp t="s">
        <v>#N/A N/A</v>
        <stp/>
        <stp>BDH|13466241077650024511</stp>
        <tr r="D369" s="3"/>
      </tp>
      <tp t="s">
        <v>#N/A N/A</v>
        <stp/>
        <stp>BDH|14388338136875394230</stp>
        <tr r="C87" s="3"/>
      </tp>
      <tp t="s">
        <v>#N/A N/A</v>
        <stp/>
        <stp>BDH|10951831910598457282</stp>
        <tr r="D246" s="3"/>
      </tp>
      <tp t="s">
        <v>#N/A N/A</v>
        <stp/>
        <stp>BDH|10213059702835642650</stp>
        <tr r="B599" s="3"/>
      </tp>
      <tp t="s">
        <v>#N/A N/A</v>
        <stp/>
        <stp>BDH|13879281313040352399</stp>
        <tr r="E124" s="3"/>
      </tp>
      <tp t="s">
        <v>#N/A N/A</v>
        <stp/>
        <stp>BDH|14349034179007339739</stp>
        <tr r="I395" s="3"/>
      </tp>
      <tp t="s">
        <v>#N/A N/A</v>
        <stp/>
        <stp>BDH|12694704045483912131</stp>
        <tr r="D223" s="3"/>
      </tp>
      <tp t="s">
        <v>#N/A N/A</v>
        <stp/>
        <stp>BDH|12763706425444325089</stp>
        <tr r="H423" s="3"/>
      </tp>
      <tp t="s">
        <v>#N/A N/A</v>
        <stp/>
        <stp>BDH|17673890670469645208</stp>
        <tr r="G472" s="3"/>
      </tp>
      <tp t="s">
        <v>#N/A N/A</v>
        <stp/>
        <stp>BDH|14121989143552316809</stp>
        <tr r="I461" s="3"/>
      </tp>
      <tp t="s">
        <v>#N/A N/A</v>
        <stp/>
        <stp>BDH|14248654488341448822</stp>
        <tr r="H263" s="3"/>
      </tp>
      <tp t="s">
        <v>#N/A N/A</v>
        <stp/>
        <stp>BDH|15966917110798380635</stp>
        <tr r="F412" s="3"/>
      </tp>
      <tp t="s">
        <v>#N/A N/A</v>
        <stp/>
        <stp>BDH|13235967865178081796</stp>
        <tr r="G277" s="3"/>
      </tp>
      <tp t="s">
        <v>#N/A N/A</v>
        <stp/>
        <stp>BDH|14668814446398023392</stp>
        <tr r="F121" s="3"/>
      </tp>
      <tp t="s">
        <v>#N/A N/A</v>
        <stp/>
        <stp>BDH|12361251509220356341</stp>
        <tr r="H557" s="3"/>
      </tp>
      <tp t="s">
        <v>#N/A N/A</v>
        <stp/>
        <stp>BDH|12639849092544922418</stp>
        <tr r="H232" s="3"/>
      </tp>
      <tp t="s">
        <v>#N/A N/A</v>
        <stp/>
        <stp>BDH|10919239470685827396</stp>
        <tr r="E125" s="3"/>
      </tp>
      <tp t="s">
        <v>#N/A N/A</v>
        <stp/>
        <stp>BDH|11143695214890251553</stp>
        <tr r="E501" s="3"/>
      </tp>
      <tp t="s">
        <v>#N/A N/A</v>
        <stp/>
        <stp>BDH|16124420264063556494</stp>
        <tr r="D140" s="3"/>
      </tp>
      <tp t="s">
        <v>#N/A N/A</v>
        <stp/>
        <stp>BDH|12217633147545427695</stp>
        <tr r="D540" s="3"/>
      </tp>
      <tp t="s">
        <v>#N/A N/A</v>
        <stp/>
        <stp>BDH|11404513723656447395</stp>
        <tr r="I564" s="3"/>
      </tp>
      <tp t="s">
        <v>#N/A N/A</v>
        <stp/>
        <stp>BDH|10260330814235671499</stp>
        <tr r="G501" s="3"/>
      </tp>
      <tp t="s">
        <v>#N/A N/A</v>
        <stp/>
        <stp>BDH|17512411201962623295</stp>
        <tr r="C100" s="3"/>
      </tp>
      <tp t="s">
        <v>#N/A N/A</v>
        <stp/>
        <stp>BDH|16299701368385262121</stp>
        <tr r="E257" s="3"/>
      </tp>
      <tp t="s">
        <v>#N/A N/A</v>
        <stp/>
        <stp>BDH|14748487218601516387</stp>
        <tr r="C392" s="3"/>
      </tp>
      <tp t="s">
        <v>#N/A N/A</v>
        <stp/>
        <stp>BDH|10611732849019241944</stp>
        <tr r="H149" s="3"/>
      </tp>
      <tp t="s">
        <v>#N/A N/A</v>
        <stp/>
        <stp>BDH|13718022648344040072</stp>
        <tr r="H104" s="3"/>
      </tp>
      <tp t="s">
        <v>#N/A N/A</v>
        <stp/>
        <stp>BDH|10343095104676093548</stp>
        <tr r="F536" s="3"/>
      </tp>
      <tp t="s">
        <v>#N/A N/A</v>
        <stp/>
        <stp>BDH|14862820207406274951</stp>
        <tr r="I572" s="3"/>
      </tp>
      <tp t="s">
        <v>#N/A N/A</v>
        <stp/>
        <stp>BDH|17872245218552882514</stp>
        <tr r="B182" s="3"/>
      </tp>
      <tp t="s">
        <v>#N/A N/A</v>
        <stp/>
        <stp>BDH|11889122541370108772</stp>
        <tr r="G257" s="3"/>
      </tp>
      <tp t="s">
        <v>#N/A N/A</v>
        <stp/>
        <stp>BDH|12684403683395849805</stp>
        <tr r="B569" s="3"/>
      </tp>
      <tp t="s">
        <v>#N/A N/A</v>
        <stp/>
        <stp>BDH|14574426535924759481</stp>
        <tr r="F167" s="3"/>
      </tp>
      <tp t="s">
        <v>#N/A N/A</v>
        <stp/>
        <stp>BDH|10972918088530817258</stp>
        <tr r="D177" s="3"/>
      </tp>
      <tp t="s">
        <v>#N/A N/A</v>
        <stp/>
        <stp>BDH|10819857315332110844</stp>
        <tr r="E190" s="3"/>
      </tp>
      <tp t="s">
        <v>#N/A N/A</v>
        <stp/>
        <stp>BDH|12961216961367176249</stp>
        <tr r="H389" s="3"/>
      </tp>
      <tp t="s">
        <v>#N/A N/A</v>
        <stp/>
        <stp>BDH|14794337647169671994</stp>
        <tr r="G202" s="3"/>
      </tp>
      <tp t="s">
        <v>#N/A N/A</v>
        <stp/>
        <stp>BDH|10635590132035468057</stp>
        <tr r="C415" s="3"/>
      </tp>
      <tp t="s">
        <v>#N/A N/A</v>
        <stp/>
        <stp>BDH|16885635101065785615</stp>
        <tr r="D124" s="3"/>
      </tp>
      <tp t="s">
        <v>#N/A N/A</v>
        <stp/>
        <stp>BDH|12069268778153202708</stp>
        <tr r="G297" s="3"/>
      </tp>
      <tp t="s">
        <v>#N/A N/A</v>
        <stp/>
        <stp>BDH|11301403775685936431</stp>
        <tr r="D371" s="3"/>
      </tp>
      <tp t="s">
        <v>#N/A N/A</v>
        <stp/>
        <stp>BDH|10241836884214869711</stp>
        <tr r="B516" s="3"/>
      </tp>
      <tp t="s">
        <v>#N/A N/A</v>
        <stp/>
        <stp>BDH|11897625422285488303</stp>
        <tr r="H92" s="3"/>
      </tp>
      <tp t="s">
        <v>#N/A N/A</v>
        <stp/>
        <stp>BDH|13361419664323949101</stp>
        <tr r="E102" s="3"/>
      </tp>
      <tp t="s">
        <v>#N/A N/A</v>
        <stp/>
        <stp>BDH|10475386425782166079</stp>
        <tr r="G431" s="3"/>
      </tp>
      <tp t="s">
        <v>#N/A N/A</v>
        <stp/>
        <stp>BDH|17026349748685261612</stp>
        <tr r="H273" s="3"/>
      </tp>
      <tp t="s">
        <v>#N/A N/A</v>
        <stp/>
        <stp>BDH|16483686667652243765</stp>
        <tr r="E118" s="3"/>
      </tp>
      <tp t="s">
        <v>#N/A N/A</v>
        <stp/>
        <stp>BDH|16592791220939291916</stp>
        <tr r="G420" s="3"/>
      </tp>
      <tp t="s">
        <v>#N/A N/A</v>
        <stp/>
        <stp>BDH|10004495605963196428</stp>
        <tr r="F173" s="3"/>
      </tp>
      <tp t="s">
        <v>#N/A N/A</v>
        <stp/>
        <stp>BDH|12860463107735288046</stp>
        <tr r="G567" s="3"/>
      </tp>
      <tp t="s">
        <v>#N/A N/A</v>
        <stp/>
        <stp>BDH|11842665434681003650</stp>
        <tr r="B246" s="3"/>
      </tp>
      <tp t="s">
        <v>#N/A N/A</v>
        <stp/>
        <stp>BDH|14945141318807835029</stp>
        <tr r="F363" s="3"/>
      </tp>
      <tp t="s">
        <v>#N/A N/A</v>
        <stp/>
        <stp>BDH|15443256710811656488</stp>
        <tr r="I322" s="3"/>
      </tp>
      <tp t="s">
        <v>#N/A N/A</v>
        <stp/>
        <stp>BDH|13855302039926651694</stp>
        <tr r="I425" s="3"/>
      </tp>
      <tp t="s">
        <v>#N/A N/A</v>
        <stp/>
        <stp>BDH|13033699856556077514</stp>
        <tr r="B413" s="3"/>
      </tp>
      <tp t="s">
        <v>#N/A N/A</v>
        <stp/>
        <stp>BDH|14211180051567546403</stp>
        <tr r="H257" s="3"/>
      </tp>
      <tp>
        <v>0</v>
        <stp/>
        <stp>BDP|17666949016647932138|22</stp>
        <stp>PCE CYOY Index</stp>
        <stp>RT_BN_SURVEY_NUMBER</stp>
        <tr r="E14" s="3"/>
      </tp>
      <tp t="s">
        <v>#N/A N/A</v>
        <stp/>
        <stp>BDS|11082987957735116845</stp>
        <tr r="W556" s="3"/>
      </tp>
      <tp t="s">
        <v>#N/A N/A</v>
        <stp/>
        <stp>BDS|16615483254415083211</stp>
        <tr r="AH514" s="3"/>
      </tp>
      <tp t="s">
        <v>#N/A N/A</v>
        <stp/>
        <stp>BDS|12497916793171925342</stp>
        <tr r="AH380" s="3"/>
      </tp>
      <tp t="s">
        <v>#N/A N/A</v>
        <stp/>
        <stp>BDS|10838574251222234275</stp>
        <tr r="L149" s="3"/>
      </tp>
      <tp t="e">
        <v>#N/A</v>
        <stp/>
        <stp>BDP|14922043641111329170</stp>
        <tr r="AR573" s="3"/>
      </tp>
      <tp t="e">
        <v>#N/A</v>
        <stp/>
        <stp>BDS|17795275632046958008</stp>
        <tr r="W421" s="3"/>
        <tr r="W421" s="3"/>
        <tr r="L421" s="3"/>
        <tr r="L421" s="3"/>
        <tr r="AH421" s="3"/>
        <tr r="AH421" s="3"/>
      </tp>
      <tp t="e">
        <v>#N/A</v>
        <stp/>
        <stp>BDP|13563661247072514397</stp>
        <tr r="AR554" s="3"/>
      </tp>
      <tp t="e">
        <v>#N/A</v>
        <stp/>
        <stp>BDP|15236029047295614499</stp>
        <tr r="AR435" s="3"/>
      </tp>
      <tp t="s">
        <v>#N/A N/A</v>
        <stp/>
        <stp>BDS|12240286330331612277</stp>
        <tr r="W427" s="3"/>
      </tp>
      <tp t="s">
        <v>#N/A N/A</v>
        <stp/>
        <stp>BDS|17948092156434805656</stp>
        <tr r="W539" s="3"/>
      </tp>
      <tp t="s">
        <v>#N/A N/A</v>
        <stp/>
        <stp>BDS|13080568288136732818</stp>
        <tr r="L171" s="3"/>
      </tp>
      <tp t="s">
        <v>#N/A N/A</v>
        <stp/>
        <stp>BDS|17164574332944999551</stp>
        <tr r="W178" s="3"/>
      </tp>
      <tp t="s">
        <v>#N/A N/A</v>
        <stp/>
        <stp>BDS|16740246058394319502</stp>
        <tr r="L310" s="3"/>
      </tp>
      <tp t="e">
        <v>#N/A</v>
        <stp/>
        <stp>BDS|13500693234053095508</stp>
        <tr r="L380" s="3"/>
        <tr r="L380" s="3"/>
        <tr r="AH380" s="3"/>
        <tr r="AH380" s="3"/>
        <tr r="W380" s="3"/>
        <tr r="W380" s="3"/>
      </tp>
      <tp t="e">
        <v>#N/A</v>
        <stp/>
        <stp>BDP|11887234424464274568</stp>
        <tr r="AR501" s="3"/>
      </tp>
      <tp t="s">
        <v>#N/A N/A</v>
        <stp/>
        <stp>BDS|14231322813376816037</stp>
        <tr r="L297" s="3"/>
      </tp>
      <tp t="s">
        <v>#N/A N/A</v>
        <stp/>
        <stp>BDS|16942559124726802791</stp>
        <tr r="W578" s="3"/>
      </tp>
      <tp t="e">
        <v>#N/A</v>
        <stp/>
        <stp>BDS|17943074341986781518</stp>
        <tr r="AH164" s="3"/>
        <tr r="AH164" s="3"/>
        <tr r="L164" s="3"/>
        <tr r="L164" s="3"/>
        <tr r="W164" s="3"/>
        <tr r="W164" s="3"/>
      </tp>
      <tp t="e">
        <v>#N/A</v>
        <stp/>
        <stp>BDP|13483421975491049195</stp>
        <tr r="AS592" s="3"/>
      </tp>
      <tp t="s">
        <v>#N/A N/A</v>
        <stp/>
        <stp>BDS|12306187801467226413</stp>
        <tr r="AH167" s="3"/>
      </tp>
      <tp t="s">
        <v>#N/A N/A</v>
        <stp/>
        <stp>BDS|16918319664880396369</stp>
        <tr r="W224" s="3"/>
      </tp>
      <tp t="e">
        <v>#N/A</v>
        <stp/>
        <stp>BDS|14272188125720678708</stp>
        <tr r="AH591" s="3"/>
        <tr r="AH591" s="3"/>
        <tr r="W591" s="3"/>
        <tr r="W591" s="3"/>
        <tr r="L591" s="3"/>
        <tr r="L591" s="3"/>
      </tp>
      <tp t="s">
        <v>#N/A N/A</v>
        <stp/>
        <stp>BDS|12815481414340564780</stp>
        <tr r="L563" s="3"/>
      </tp>
      <tp t="e">
        <v>#N/A</v>
        <stp/>
        <stp>BDS|14549619570301232486</stp>
        <tr r="L590" s="3"/>
        <tr r="L590" s="3"/>
        <tr r="W590" s="3"/>
        <tr r="W590" s="3"/>
        <tr r="AH590" s="3"/>
        <tr r="AH590" s="3"/>
      </tp>
      <tp t="s">
        <v>#N/A N/A</v>
        <stp/>
        <stp>BDS|12269471618423518469</stp>
        <tr r="AH188" s="3"/>
      </tp>
      <tp t="e">
        <v>#N/A</v>
        <stp/>
        <stp>BDP|18099987424053236037</stp>
        <tr r="AR277" s="3"/>
      </tp>
      <tp t="e">
        <v>#N/A</v>
        <stp/>
        <stp>BDS|10761565909910391551</stp>
        <tr r="AH577" s="3"/>
        <tr r="AH577" s="3"/>
        <tr r="W577" s="3"/>
        <tr r="W577" s="3"/>
        <tr r="L577" s="3"/>
        <tr r="L577" s="3"/>
      </tp>
      <tp t="e">
        <v>#N/A</v>
        <stp/>
        <stp>BDS|10102212149811533736</stp>
        <tr r="W315" s="3"/>
        <tr r="W315" s="3"/>
        <tr r="AH315" s="3"/>
        <tr r="AH315" s="3"/>
        <tr r="L315" s="3"/>
        <tr r="L315" s="3"/>
      </tp>
      <tp t="s">
        <v>#N/A N/A</v>
        <stp/>
        <stp>BDS|13877385928032782004</stp>
        <tr r="L187" s="3"/>
      </tp>
      <tp t="e">
        <v>#N/A</v>
        <stp/>
        <stp>BDP|13800708348404530491</stp>
        <tr r="AR505" s="3"/>
      </tp>
      <tp t="e">
        <v>#N/A</v>
        <stp/>
        <stp>BDS|15281591704384298420</stp>
        <tr r="L582" s="3"/>
        <tr r="L582" s="3"/>
        <tr r="W582" s="3"/>
        <tr r="W582" s="3"/>
        <tr r="AH582" s="3"/>
        <tr r="AH582" s="3"/>
      </tp>
      <tp t="e">
        <v>#N/A</v>
        <stp/>
        <stp>BDS|12241522959601537333</stp>
        <tr r="AH351" s="3"/>
        <tr r="AH351" s="3"/>
        <tr r="L351" s="3"/>
        <tr r="L351" s="3"/>
        <tr r="W351" s="3"/>
        <tr r="W351" s="3"/>
      </tp>
      <tp t="e">
        <v>#N/A</v>
        <stp/>
        <stp>BDS|14287957434697479988</stp>
        <tr r="L562" s="3"/>
        <tr r="L562" s="3"/>
        <tr r="AH562" s="3"/>
        <tr r="AH562" s="3"/>
        <tr r="W562" s="3"/>
        <tr r="W562" s="3"/>
      </tp>
      <tp t="e">
        <v>#N/A</v>
        <stp/>
        <stp>BDP|15943136053657654637</stp>
        <tr r="AS259" s="3"/>
      </tp>
      <tp t="e">
        <v>#N/A</v>
        <stp/>
        <stp>BDP|13328621220657456094</stp>
        <tr r="AS335" s="3"/>
      </tp>
      <tp t="e">
        <v>#N/A</v>
        <stp/>
        <stp>BDS|11919511136993251406</stp>
        <tr r="AH281" s="3"/>
        <tr r="AH281" s="3"/>
        <tr r="L281" s="3"/>
        <tr r="L281" s="3"/>
        <tr r="W281" s="3"/>
        <tr r="W281" s="3"/>
      </tp>
      <tp t="s">
        <v>#N/A N/A</v>
        <stp/>
        <stp>BDS|11634931709541542954</stp>
        <tr r="W321" s="3"/>
      </tp>
      <tp t="e">
        <v>#N/A</v>
        <stp/>
        <stp>BDP|10328473068857071538</stp>
        <tr r="AR217" s="3"/>
      </tp>
      <tp t="e">
        <v>#N/A</v>
        <stp/>
        <stp>BDP|11322854731533882913</stp>
        <tr r="AR367" s="3"/>
      </tp>
      <tp t="s">
        <v>#N/A N/A</v>
        <stp/>
        <stp>BDS|14233678451170052792</stp>
        <tr r="W225" s="3"/>
      </tp>
      <tp t="e">
        <v>#N/A</v>
        <stp/>
        <stp>BDP|16026061553083305081</stp>
        <tr r="AS540" s="3"/>
      </tp>
      <tp t="e">
        <v>#N/A</v>
        <stp/>
        <stp>BDP|15523491345801400439</stp>
        <tr r="AS309" s="3"/>
      </tp>
      <tp t="e">
        <v>#N/A</v>
        <stp/>
        <stp>BDP|12831162328124804506</stp>
        <tr r="H15" s="3"/>
      </tp>
      <tp t="s">
        <v>#N/A N/A</v>
        <stp/>
        <stp>BDS|17744350710100930560</stp>
        <tr r="L213" s="3"/>
      </tp>
      <tp t="s">
        <v>#N/A N/A</v>
        <stp/>
        <stp>BDS|14083162850243532310</stp>
        <tr r="AH174" s="3"/>
      </tp>
      <tp t="s">
        <v>#N/A N/A</v>
        <stp/>
        <stp>BDS|14585590805712828336</stp>
        <tr r="L376" s="3"/>
      </tp>
      <tp t="e">
        <v>#N/A</v>
        <stp/>
        <stp>BDP|11193520575076255556</stp>
        <tr r="AS525" s="3"/>
      </tp>
      <tp t="s">
        <v>#N/A N/A</v>
        <stp/>
        <stp>BDS|18055861182830418825</stp>
        <tr r="AH179" s="3"/>
      </tp>
      <tp t="s">
        <v>#N/A N/A</v>
        <stp/>
        <stp>BDS|12080280739695447672</stp>
        <tr r="L500" s="3"/>
      </tp>
      <tp t="s">
        <v>#N/A N/A</v>
        <stp/>
        <stp>BDS|14137753111805759701</stp>
        <tr r="L520" s="3"/>
      </tp>
      <tp t="s">
        <v>#N/A N/A</v>
        <stp/>
        <stp>BDS|13130130955793036452</stp>
        <tr r="L591" s="3"/>
      </tp>
      <tp t="e">
        <v>#N/A</v>
        <stp/>
        <stp>BDS|12385344830586618421</stp>
        <tr r="L255" s="3"/>
        <tr r="L255" s="3"/>
        <tr r="W255" s="3"/>
        <tr r="W255" s="3"/>
        <tr r="AH255" s="3"/>
        <tr r="AH255" s="3"/>
      </tp>
      <tp t="e">
        <v>#N/A</v>
        <stp/>
        <stp>BDS|10633237531993614214</stp>
        <tr r="AH265" s="3"/>
        <tr r="AH265" s="3"/>
        <tr r="W265" s="3"/>
        <tr r="W265" s="3"/>
        <tr r="L265" s="3"/>
        <tr r="L265" s="3"/>
      </tp>
      <tp t="s">
        <v>#N/A N/A</v>
        <stp/>
        <stp>BDS|15461753360284768059</stp>
        <tr r="AH373" s="3"/>
      </tp>
      <tp t="s">
        <v>#N/A N/A</v>
        <stp/>
        <stp>BDS|15807224089939576654</stp>
        <tr r="W181" s="3"/>
      </tp>
      <tp t="s">
        <v>#N/A N/A</v>
        <stp/>
        <stp>BDS|11216399791633055899</stp>
        <tr r="L583" s="3"/>
      </tp>
      <tp t="s">
        <v>#N/A N/A</v>
        <stp/>
        <stp>BDS|18338706465359510006</stp>
        <tr r="W105" s="3"/>
      </tp>
      <tp t="e">
        <v>#N/A</v>
        <stp/>
        <stp>BDP|16945192136380471412</stp>
        <tr r="AS483" s="3"/>
      </tp>
      <tp t="e">
        <v>#N/A</v>
        <stp/>
        <stp>BDS|15618731966666216210</stp>
        <tr r="L371" s="3"/>
        <tr r="L371" s="3"/>
        <tr r="W371" s="3"/>
        <tr r="W371" s="3"/>
        <tr r="AH371" s="3"/>
        <tr r="AH371" s="3"/>
      </tp>
      <tp t="e">
        <v>#N/A</v>
        <stp/>
        <stp>BDP|12452146744587095079</stp>
        <tr r="AR256" s="3"/>
      </tp>
      <tp t="s">
        <v>#N/A N/A</v>
        <stp/>
        <stp>BDS|13219155363757016347</stp>
        <tr r="L547" s="3"/>
      </tp>
      <tp t="e">
        <v>#N/A</v>
        <stp/>
        <stp>BDP|11789303046136118025</stp>
        <tr r="AR252" s="3"/>
      </tp>
      <tp t="e">
        <v>#N/A</v>
        <stp/>
        <stp>BDP|13140001741580589779</stp>
        <tr r="AR391" s="3"/>
      </tp>
      <tp t="s">
        <v>#N/A N/A</v>
        <stp/>
        <stp>BDS|15361127714386170352</stp>
        <tr r="L191" s="3"/>
      </tp>
      <tp t="e">
        <v>#N/A</v>
        <stp/>
        <stp>BDP|13647635617487726373</stp>
        <tr r="AS411" s="3"/>
      </tp>
      <tp t="e">
        <v>#N/A</v>
        <stp/>
        <stp>BDP|15347009223771043655</stp>
        <tr r="AR116" s="3"/>
      </tp>
      <tp t="e">
        <v>#N/A</v>
        <stp/>
        <stp>BDP|14187366106687651024</stp>
        <tr r="AS203" s="3"/>
      </tp>
      <tp t="s">
        <v>#N/A N/A</v>
        <stp/>
        <stp>BDS|18286682686373850524</stp>
        <tr r="AH551" s="3"/>
      </tp>
      <tp t="s">
        <v>#N/A N/A</v>
        <stp/>
        <stp>BDS|12235634601911711510</stp>
        <tr r="L338" s="3"/>
      </tp>
      <tp t="e">
        <v>#N/A</v>
        <stp/>
        <stp>BDP|10390626944641903397</stp>
        <tr r="AR481" s="3"/>
      </tp>
      <tp t="s">
        <v>#N/A N/A</v>
        <stp/>
        <stp>BDS|13446321677920032772</stp>
        <tr r="W501" s="3"/>
      </tp>
      <tp t="e">
        <v>#N/A</v>
        <stp/>
        <stp>BDP|15223340877661058043</stp>
        <tr r="AR457" s="3"/>
      </tp>
      <tp t="e">
        <v>#N/A</v>
        <stp/>
        <stp>BDP|12745024533012551364</stp>
        <tr r="AS132" s="3"/>
      </tp>
      <tp t="e">
        <v>#N/A</v>
        <stp/>
        <stp>BDP|14105211654944537751</stp>
        <tr r="AS111" s="3"/>
      </tp>
      <tp t="s">
        <v>#N/A N/A</v>
        <stp/>
        <stp>BDS|18066510384096569379</stp>
        <tr r="L354" s="3"/>
      </tp>
      <tp t="s">
        <v>#N/A N/A</v>
        <stp/>
        <stp>BDS|15658652374813119716</stp>
        <tr r="L589" s="3"/>
      </tp>
      <tp t="e">
        <v>#N/A</v>
        <stp/>
        <stp>BDP|12689205707575060553</stp>
        <tr r="AR544" s="3"/>
      </tp>
      <tp t="e">
        <v>#N/A</v>
        <stp/>
        <stp>BDP|11011412517204417062</stp>
        <tr r="AS479" s="3"/>
      </tp>
      <tp t="s">
        <v>#N/A N/A</v>
        <stp/>
        <stp>BDS|16132754214686336645</stp>
        <tr r="L406" s="3"/>
      </tp>
      <tp t="e">
        <v>#N/A</v>
        <stp/>
        <stp>BDS|16846267202914280095</stp>
        <tr r="W288" s="3"/>
        <tr r="W288" s="3"/>
        <tr r="L288" s="3"/>
        <tr r="L288" s="3"/>
        <tr r="AH288" s="3"/>
        <tr r="AH288" s="3"/>
      </tp>
      <tp t="s">
        <v>#N/A N/A</v>
        <stp/>
        <stp>BDS|12117831520249649133</stp>
        <tr r="AH259" s="3"/>
      </tp>
      <tp t="e">
        <v>#N/A</v>
        <stp/>
        <stp>BDP|10466174432522666034</stp>
        <tr r="AS505" s="3"/>
      </tp>
      <tp t="e">
        <v>#N/A</v>
        <stp/>
        <stp>BDP|17992380640164792424</stp>
        <tr r="AR483" s="3"/>
      </tp>
      <tp t="s">
        <v>#N/A N/A</v>
        <stp/>
        <stp>BDS|17853304491649955449</stp>
        <tr r="L601" s="3"/>
      </tp>
      <tp t="s">
        <v>#N/A N/A</v>
        <stp/>
        <stp>BDS|13670745287289639578</stp>
        <tr r="W302" s="3"/>
      </tp>
      <tp t="s">
        <v>#N/A N/A</v>
        <stp/>
        <stp>BDS|14254003465901079332</stp>
        <tr r="AH269" s="3"/>
      </tp>
      <tp t="e">
        <v>#N/A</v>
        <stp/>
        <stp>BDP|16685642682598661016</stp>
        <tr r="AR310" s="3"/>
      </tp>
      <tp t="e">
        <v>#N/A</v>
        <stp/>
        <stp>BDP|12631682472697372481</stp>
        <tr r="AR107" s="3"/>
      </tp>
      <tp t="e">
        <v>#N/A</v>
        <stp/>
        <stp>BDP|13760111318680178387</stp>
        <tr r="AS422" s="3"/>
      </tp>
      <tp t="s">
        <v>#N/A N/A</v>
        <stp/>
        <stp>BDS|15011402544710402544</stp>
        <tr r="W579" s="3"/>
      </tp>
      <tp t="e">
        <v>#N/A</v>
        <stp/>
        <stp>BDP|16487478832627000661</stp>
        <tr r="AS255" s="3"/>
      </tp>
      <tp t="s">
        <v>#N/A N/A</v>
        <stp/>
        <stp>BDS|14389543375273297547</stp>
        <tr r="AH567" s="3"/>
      </tp>
      <tp t="s">
        <v>#N/A N/A</v>
        <stp/>
        <stp>BDS|10358225886619315301</stp>
        <tr r="W277" s="3"/>
      </tp>
      <tp t="e">
        <v>#N/A</v>
        <stp/>
        <stp>BDS|17031956291660941793</stp>
        <tr r="W520" s="3"/>
        <tr r="W520" s="3"/>
        <tr r="L520" s="3"/>
        <tr r="L520" s="3"/>
        <tr r="AH520" s="3"/>
        <tr r="AH520" s="3"/>
      </tp>
      <tp t="e">
        <v>#N/A</v>
        <stp/>
        <stp>BDP|14615459432285797609</stp>
        <tr r="AR602" s="3"/>
      </tp>
      <tp t="s">
        <v>#N/A N/A</v>
        <stp/>
        <stp>BDS|18238013996693723278</stp>
        <tr r="L539" s="3"/>
      </tp>
      <tp t="s">
        <v>#N/A N/A</v>
        <stp/>
        <stp>BDS|14385111812256762221</stp>
        <tr r="AH132" s="3"/>
      </tp>
      <tp t="e">
        <v>#N/A</v>
        <stp/>
        <stp>BDP|18276033464708353605</stp>
        <tr r="AS190" s="3"/>
      </tp>
      <tp t="e">
        <v>#N/A</v>
        <stp/>
        <stp>BDP|14793878357130271937</stp>
        <tr r="AS516" s="3"/>
      </tp>
      <tp t="e">
        <v>#N/A</v>
        <stp/>
        <stp>BDP|13022536656040071334</stp>
        <tr r="AR426" s="3"/>
      </tp>
      <tp t="e">
        <v>#N/A</v>
        <stp/>
        <stp>BDP|12651359275897917193</stp>
        <tr r="AS449" s="3"/>
      </tp>
      <tp t="e">
        <v>#N/A</v>
        <stp/>
        <stp>BDS|14538108540746783772</stp>
        <tr r="AH535" s="3"/>
        <tr r="AH535" s="3"/>
        <tr r="W535" s="3"/>
        <tr r="W535" s="3"/>
        <tr r="L535" s="3"/>
        <tr r="L535" s="3"/>
      </tp>
      <tp t="e">
        <v>#N/A</v>
        <stp/>
        <stp>BDP|11732162012017137644</stp>
        <tr r="AS183" s="3"/>
      </tp>
      <tp t="e">
        <v>#N/A</v>
        <stp/>
        <stp>BDS|13410603441759917892</stp>
        <tr r="W344" s="3"/>
        <tr r="W344" s="3"/>
        <tr r="L344" s="3"/>
        <tr r="L344" s="3"/>
        <tr r="AH344" s="3"/>
        <tr r="AH344" s="3"/>
      </tp>
      <tp t="s">
        <v>#N/A N/A</v>
        <stp/>
        <stp>BDH|14933010004942943644</stp>
        <tr r="I551" s="3"/>
      </tp>
      <tp t="s">
        <v>#N/A N/A</v>
        <stp/>
        <stp>BDH|17788252850344054436</stp>
        <tr r="I563" s="3"/>
      </tp>
      <tp t="s">
        <v>#N/A N/A</v>
        <stp/>
        <stp>BDH|16930604749115689177</stp>
        <tr r="H310" s="3"/>
      </tp>
      <tp t="s">
        <v>#N/A N/A</v>
        <stp/>
        <stp>BDH|10856412648353599355</stp>
        <tr r="I169" s="3"/>
      </tp>
      <tp t="s">
        <v>#N/A N/A</v>
        <stp/>
        <stp>BDH|14488647299218028387</stp>
        <tr r="G369" s="3"/>
      </tp>
      <tp t="s">
        <v>#N/A N/A</v>
        <stp/>
        <stp>BDH|15161884395846809255</stp>
        <tr r="I270" s="3"/>
      </tp>
      <tp t="s">
        <v>#N/A N/A</v>
        <stp/>
        <stp>BDH|11707028396769334111</stp>
        <tr r="G464" s="3"/>
      </tp>
      <tp t="s">
        <v>#N/A N/A</v>
        <stp/>
        <stp>BDH|14011709839425064589</stp>
        <tr r="I191" s="3"/>
      </tp>
      <tp t="s">
        <v>#N/A N/A</v>
        <stp/>
        <stp>BDH|14030480478605521243</stp>
        <tr r="I148" s="3"/>
      </tp>
      <tp t="s">
        <v>#N/A N/A</v>
        <stp/>
        <stp>BDH|13158209504947389666</stp>
        <tr r="D256" s="3"/>
      </tp>
      <tp t="s">
        <v>#N/A N/A</v>
        <stp/>
        <stp>BDH|14783185235582832422</stp>
        <tr r="I123" s="3"/>
      </tp>
      <tp t="s">
        <v>#N/A N/A</v>
        <stp/>
        <stp>BDH|10006876685422547278</stp>
        <tr r="E131" s="3"/>
      </tp>
      <tp t="s">
        <v>#N/A N/A</v>
        <stp/>
        <stp>BDH|11949382954146558100</stp>
        <tr r="E280" s="3"/>
      </tp>
      <tp t="s">
        <v>#N/A N/A</v>
        <stp/>
        <stp>BDH|16470607215301954084</stp>
        <tr r="H481" s="3"/>
      </tp>
      <tp t="s">
        <v>#N/A N/A</v>
        <stp/>
        <stp>BDH|17199149420050165447</stp>
        <tr r="E295" s="3"/>
      </tp>
      <tp t="s">
        <v>#N/A N/A</v>
        <stp/>
        <stp>BDH|11627212231491130176</stp>
        <tr r="D326" s="3"/>
      </tp>
      <tp t="s">
        <v>#N/A N/A</v>
        <stp/>
        <stp>BDH|10982014065557482190</stp>
        <tr r="D541" s="3"/>
      </tp>
      <tp t="s">
        <v>#N/A N/A</v>
        <stp/>
        <stp>BDH|13043095764772578787</stp>
        <tr r="D499" s="3"/>
      </tp>
      <tp t="s">
        <v>#N/A N/A</v>
        <stp/>
        <stp>BDH|16703632941143577701</stp>
        <tr r="E193" s="3"/>
      </tp>
      <tp t="s">
        <v>#N/A N/A</v>
        <stp/>
        <stp>BDH|10692953091665502579</stp>
        <tr r="B555" s="3"/>
      </tp>
      <tp t="s">
        <v>#N/A N/A</v>
        <stp/>
        <stp>BDH|17705912370900652934</stp>
        <tr r="D210" s="3"/>
      </tp>
      <tp t="s">
        <v>#N/A N/A</v>
        <stp/>
        <stp>BDH|15898364299408648727</stp>
        <tr r="H414" s="3"/>
      </tp>
      <tp t="s">
        <v>#N/A N/A</v>
        <stp/>
        <stp>BDH|10714256772076795341</stp>
        <tr r="H569" s="3"/>
      </tp>
      <tp t="s">
        <v>#N/A N/A</v>
        <stp/>
        <stp>BDH|11128884258258433464</stp>
        <tr r="B515" s="3"/>
      </tp>
      <tp t="s">
        <v>#N/A N/A</v>
        <stp/>
        <stp>BDH|10142344028354858565</stp>
        <tr r="D518" s="3"/>
      </tp>
      <tp t="s">
        <v>#N/A N/A</v>
        <stp/>
        <stp>BDH|12914931789501904297</stp>
        <tr r="I359" s="3"/>
      </tp>
      <tp t="s">
        <v>#N/A N/A</v>
        <stp/>
        <stp>BDH|13803604204311735485</stp>
        <tr r="H578" s="3"/>
      </tp>
      <tp t="s">
        <v>#N/A N/A</v>
        <stp/>
        <stp>BDH|11762043716377155772</stp>
        <tr r="H296" s="3"/>
      </tp>
      <tp t="s">
        <v>#N/A N/A</v>
        <stp/>
        <stp>BDH|10631645072632546361</stp>
        <tr r="C143" s="3"/>
      </tp>
      <tp t="s">
        <v>#N/A N/A</v>
        <stp/>
        <stp>BDH|10649584951428847844</stp>
        <tr r="E203" s="3"/>
      </tp>
      <tp t="s">
        <v>#N/A N/A</v>
        <stp/>
        <stp>BDH|12830372863897804062</stp>
        <tr r="D284" s="3"/>
      </tp>
      <tp t="s">
        <v>#N/A N/A</v>
        <stp/>
        <stp>BDH|16155288899529245406</stp>
        <tr r="D247" s="3"/>
      </tp>
      <tp t="s">
        <v>#N/A N/A</v>
        <stp/>
        <stp>BDH|18328829905549226944</stp>
        <tr r="F279" s="3"/>
      </tp>
      <tp t="s">
        <v>#N/A N/A</v>
        <stp/>
        <stp>BDH|11161577131220697735</stp>
        <tr r="D520" s="3"/>
      </tp>
      <tp t="s">
        <v>#N/A N/A</v>
        <stp/>
        <stp>BDH|10002235563525190138</stp>
        <tr r="I119" s="3"/>
      </tp>
      <tp t="s">
        <v>#N/A N/A</v>
        <stp/>
        <stp>BDH|14901096118307968234</stp>
        <tr r="D560" s="3"/>
      </tp>
      <tp t="s">
        <v>#N/A N/A</v>
        <stp/>
        <stp>BDH|10022829191123185205</stp>
        <tr r="I426" s="3"/>
      </tp>
      <tp t="s">
        <v>#N/A N/A</v>
        <stp/>
        <stp>BDH|10194397620214983532</stp>
        <tr r="H398" s="3"/>
      </tp>
      <tp t="s">
        <v>#N/A N/A</v>
        <stp/>
        <stp>BDH|14447404772864546318</stp>
        <tr r="H161" s="3"/>
      </tp>
      <tp t="s">
        <v>#N/A N/A</v>
        <stp/>
        <stp>BDH|11188224713110701227</stp>
        <tr r="I349" s="3"/>
      </tp>
      <tp t="s">
        <v>#N/A N/A</v>
        <stp/>
        <stp>BDH|10588730476289715922</stp>
        <tr r="D242" s="3"/>
      </tp>
      <tp t="s">
        <v>#N/A N/A</v>
        <stp/>
        <stp>BDH|17254453039046938624</stp>
        <tr r="H494" s="3"/>
      </tp>
      <tp t="s">
        <v>#N/A N/A</v>
        <stp/>
        <stp>BDH|16354824670368053146</stp>
        <tr r="B196" s="3"/>
      </tp>
      <tp t="s">
        <v>#N/A N/A</v>
        <stp/>
        <stp>BDH|11320375052336108124</stp>
        <tr r="B465" s="3"/>
      </tp>
      <tp t="s">
        <v>#N/A N/A</v>
        <stp/>
        <stp>BDH|14678630154555057247</stp>
        <tr r="E372" s="3"/>
      </tp>
      <tp t="s">
        <v>#N/A N/A</v>
        <stp/>
        <stp>BDH|18416913685039632034</stp>
        <tr r="G117" s="3"/>
      </tp>
      <tp t="s">
        <v>#N/A N/A</v>
        <stp/>
        <stp>BDH|14602772961600690526</stp>
        <tr r="I590" s="3"/>
      </tp>
      <tp t="s">
        <v>#N/A N/A</v>
        <stp/>
        <stp>BDH|15854659908666630573</stp>
        <tr r="D168" s="3"/>
      </tp>
      <tp t="s">
        <v>#N/A N/A</v>
        <stp/>
        <stp>BDH|10225480103954406091</stp>
        <tr r="E446" s="3"/>
      </tp>
      <tp t="s">
        <v>#N/A N/A</v>
        <stp/>
        <stp>BDH|15292819797307494342</stp>
        <tr r="B228" s="3"/>
      </tp>
      <tp t="s">
        <v>#N/A N/A</v>
        <stp/>
        <stp>BDH|10089564955659647910</stp>
        <tr r="D172" s="3"/>
      </tp>
      <tp t="s">
        <v>#N/A N/A</v>
        <stp/>
        <stp>BDH|13034403546006200502</stp>
        <tr r="I372" s="3"/>
      </tp>
      <tp t="s">
        <v>#N/A N/A</v>
        <stp/>
        <stp>BDH|16829567161396859335</stp>
        <tr r="D323" s="3"/>
      </tp>
      <tp t="s">
        <v>#N/A N/A</v>
        <stp/>
        <stp>BDH|14167458837927387449</stp>
        <tr r="D120" s="3"/>
      </tp>
      <tp t="s">
        <v>#N/A N/A</v>
        <stp/>
        <stp>BDH|17773443727909683863</stp>
        <tr r="H491" s="3"/>
      </tp>
      <tp t="s">
        <v>#N/A N/A</v>
        <stp/>
        <stp>BDH|15273284982599455685</stp>
        <tr r="C500" s="3"/>
      </tp>
      <tp t="s">
        <v>#N/A N/A</v>
        <stp/>
        <stp>BDH|10505606138595991030</stp>
        <tr r="H463" s="3"/>
      </tp>
      <tp t="s">
        <v>#N/A N/A</v>
        <stp/>
        <stp>BDH|14486343601720625707</stp>
        <tr r="I128" s="3"/>
      </tp>
      <tp t="s">
        <v>#N/A N/A</v>
        <stp/>
        <stp>BDH|10719607917963249454</stp>
        <tr r="H91" s="3"/>
      </tp>
      <tp t="s">
        <v>#N/A N/A</v>
        <stp/>
        <stp>BDH|16270166864761300049</stp>
        <tr r="E444" s="3"/>
      </tp>
      <tp t="s">
        <v>#N/A N/A</v>
        <stp/>
        <stp>BDH|10506260854491435649</stp>
        <tr r="D126" s="3"/>
      </tp>
      <tp t="s">
        <v>#N/A N/A</v>
        <stp/>
        <stp>BDH|17199775704756683633</stp>
        <tr r="D488" s="3"/>
      </tp>
      <tp t="s">
        <v>#N/A N/A</v>
        <stp/>
        <stp>BDH|14927825823936884871</stp>
        <tr r="B380" s="3"/>
      </tp>
      <tp t="s">
        <v>#N/A N/A</v>
        <stp/>
        <stp>BDH|10375207140964294267</stp>
        <tr r="C358" s="3"/>
      </tp>
      <tp t="s">
        <v>#N/A N/A</v>
        <stp/>
        <stp>BDH|13496023325011687025</stp>
        <tr r="G363" s="3"/>
      </tp>
      <tp t="s">
        <v>#N/A N/A</v>
        <stp/>
        <stp>BDH|11960138645986143295</stp>
        <tr r="E309" s="3"/>
      </tp>
      <tp t="s">
        <v>#N/A N/A</v>
        <stp/>
        <stp>BDH|15297001644482773372</stp>
        <tr r="G386" s="3"/>
      </tp>
      <tp t="s">
        <v>#N/A N/A</v>
        <stp/>
        <stp>BDH|13181892288406745514</stp>
        <tr r="D315" s="3"/>
      </tp>
      <tp t="s">
        <v>#N/A N/A</v>
        <stp/>
        <stp>BDH|17992414349621548623</stp>
        <tr r="E395" s="3"/>
      </tp>
      <tp t="s">
        <v>#N/A N/A</v>
        <stp/>
        <stp>BDH|11198315937398844999</stp>
        <tr r="B447" s="3"/>
      </tp>
      <tp t="s">
        <v>#N/A N/A</v>
        <stp/>
        <stp>BDH|16868380627124575346</stp>
        <tr r="C579" s="3"/>
      </tp>
      <tp t="s">
        <v>#N/A N/A</v>
        <stp/>
        <stp>BDH|13661718096624365948</stp>
        <tr r="E265" s="3"/>
      </tp>
      <tp t="s">
        <v>#N/A N/A</v>
        <stp/>
        <stp>BDH|11922782437264720176</stp>
        <tr r="E348" s="3"/>
      </tp>
      <tp t="s">
        <v>#N/A N/A</v>
        <stp/>
        <stp>BDH|13146477161737817691</stp>
        <tr r="B586" s="3"/>
      </tp>
      <tp t="s">
        <v>#N/A N/A</v>
        <stp/>
        <stp>BDH|14079700139114547459</stp>
        <tr r="C404" s="3"/>
      </tp>
      <tp t="s">
        <v>#N/A N/A</v>
        <stp/>
        <stp>BDH|17862557527889072934</stp>
        <tr r="D113" s="3"/>
      </tp>
      <tp t="s">
        <v>#N/A N/A</v>
        <stp/>
        <stp>BDH|15725223919293519508</stp>
        <tr r="G123" s="3"/>
      </tp>
      <tp t="s">
        <v>#N/A N/A</v>
        <stp/>
        <stp>BDH|10346797873271388136</stp>
        <tr r="D360" s="3"/>
      </tp>
      <tp t="s">
        <v>#N/A N/A</v>
        <stp/>
        <stp>BDH|18038683914897264870</stp>
        <tr r="B568" s="3"/>
      </tp>
      <tp t="s">
        <v>#N/A N/A</v>
        <stp/>
        <stp>BDH|11813174886958706071</stp>
        <tr r="H172" s="3"/>
      </tp>
      <tp t="s">
        <v>#N/A N/A</v>
        <stp/>
        <stp>BDH|13765423310021848742</stp>
        <tr r="H410" s="3"/>
      </tp>
      <tp t="s">
        <v>#N/A N/A</v>
        <stp/>
        <stp>BDH|13018300059450467540</stp>
        <tr r="C330" s="3"/>
      </tp>
      <tp t="s">
        <v>#N/A N/A</v>
        <stp/>
        <stp>BDH|13407267803576826706</stp>
        <tr r="F601" s="3"/>
      </tp>
      <tp t="s">
        <v>#N/A N/A</v>
        <stp/>
        <stp>BDH|11277930844888981451</stp>
        <tr r="G508" s="3"/>
      </tp>
      <tp t="s">
        <v>#N/A N/A</v>
        <stp/>
        <stp>BDH|14275945490772811670</stp>
        <tr r="F131" s="3"/>
      </tp>
      <tp t="s">
        <v>#N/A N/A</v>
        <stp/>
        <stp>BDH|15200629782528895331</stp>
        <tr r="D545" s="3"/>
      </tp>
      <tp t="s">
        <v>#N/A N/A</v>
        <stp/>
        <stp>BDH|11846848082516521735</stp>
        <tr r="G445" s="3"/>
      </tp>
      <tp t="s">
        <v>#N/A N/A</v>
        <stp/>
        <stp>BDH|11001929381669223990</stp>
        <tr r="B274" s="3"/>
      </tp>
      <tp t="s">
        <v>#N/A N/A</v>
        <stp/>
        <stp>BDH|17480893412087155962</stp>
        <tr r="C386" s="3"/>
      </tp>
      <tp t="s">
        <v>#N/A N/A</v>
        <stp/>
        <stp>BDH|12076006348450644666</stp>
        <tr r="G437" s="3"/>
      </tp>
      <tp t="s">
        <v>#N/A N/A</v>
        <stp/>
        <stp>BDH|13531542338666672377</stp>
        <tr r="I477" s="3"/>
      </tp>
      <tp t="s">
        <v>#N/A N/A</v>
        <stp/>
        <stp>BDH|13743621345421033086</stp>
        <tr r="F369" s="3"/>
      </tp>
      <tp t="s">
        <v>#N/A N/A</v>
        <stp/>
        <stp>BDH|18339470893732494786</stp>
        <tr r="H338" s="3"/>
      </tp>
      <tp t="s">
        <v>#N/A N/A</v>
        <stp/>
        <stp>BDH|12672889625550893889</stp>
        <tr r="I430" s="3"/>
      </tp>
      <tp t="s">
        <v>#N/A N/A</v>
        <stp/>
        <stp>BDH|14191363409462351562</stp>
        <tr r="G454" s="3"/>
      </tp>
      <tp t="s">
        <v>#N/A N/A</v>
        <stp/>
        <stp>BDH|11859422332954141227</stp>
        <tr r="B375" s="3"/>
      </tp>
      <tp t="s">
        <v>#N/A N/A</v>
        <stp/>
        <stp>BDH|17102377302454978068</stp>
        <tr r="F556" s="3"/>
      </tp>
      <tp t="s">
        <v>#N/A N/A</v>
        <stp/>
        <stp>BDH|14035633970011048486</stp>
        <tr r="B147" s="3"/>
      </tp>
      <tp t="s">
        <v>#N/A N/A</v>
        <stp/>
        <stp>BDH|17146546801501885379</stp>
        <tr r="G381" s="3"/>
      </tp>
      <tp t="s">
        <v>#N/A N/A</v>
        <stp/>
        <stp>BDH|12757861830559855021</stp>
        <tr r="D435" s="3"/>
      </tp>
      <tp t="s">
        <v>#N/A N/A</v>
        <stp/>
        <stp>BDH|11596644069509405865</stp>
        <tr r="D468" s="3"/>
      </tp>
      <tp t="s">
        <v>#N/A N/A</v>
        <stp/>
        <stp>BDH|12430892582711029357</stp>
        <tr r="B436" s="3"/>
      </tp>
      <tp t="s">
        <v>#N/A N/A</v>
        <stp/>
        <stp>BDH|18421563056191679984</stp>
        <tr r="F538" s="3"/>
      </tp>
      <tp t="s">
        <v>#N/A N/A</v>
        <stp/>
        <stp>BDH|10711682506877754149</stp>
        <tr r="E420" s="3"/>
      </tp>
      <tp t="s">
        <v>#N/A N/A</v>
        <stp/>
        <stp>BDH|17971873342258661307</stp>
        <tr r="F386" s="3"/>
      </tp>
      <tp t="s">
        <v>#N/A N/A</v>
        <stp/>
        <stp>BDH|17142008541031308299</stp>
        <tr r="C444" s="3"/>
      </tp>
      <tp t="s">
        <v>#N/A N/A</v>
        <stp/>
        <stp>BDH|10252423104207673386</stp>
        <tr r="D321" s="3"/>
      </tp>
      <tp t="s">
        <v>#N/A N/A</v>
        <stp/>
        <stp>BDH|15514981081454986084</stp>
        <tr r="D286" s="3"/>
      </tp>
      <tp t="s">
        <v>#N/A N/A</v>
        <stp/>
        <stp>BDH|15073816099834652034</stp>
        <tr r="I215" s="3"/>
      </tp>
      <tp t="s">
        <v>#N/A N/A</v>
        <stp/>
        <stp>BDH|13589633390499260594</stp>
        <tr r="G558" s="3"/>
      </tp>
      <tp t="s">
        <v>#N/A N/A</v>
        <stp/>
        <stp>BDH|17828949218089823615</stp>
        <tr r="B312" s="3"/>
      </tp>
      <tp t="s">
        <v>#N/A N/A</v>
        <stp/>
        <stp>BDH|12684355815491891136</stp>
        <tr r="E583" s="3"/>
      </tp>
      <tp t="s">
        <v>#N/A N/A</v>
        <stp/>
        <stp>BDH|10369150908749028829</stp>
        <tr r="I337" s="3"/>
      </tp>
      <tp t="s">
        <v>#N/A N/A</v>
        <stp/>
        <stp>BDH|17342736569005321369</stp>
        <tr r="D222" s="3"/>
      </tp>
      <tp t="s">
        <v>#N/A N/A</v>
        <stp/>
        <stp>BDH|11374384127178130819</stp>
        <tr r="B295" s="3"/>
      </tp>
      <tp t="s">
        <v>#N/A N/A</v>
        <stp/>
        <stp>BDH|12035293150687415218</stp>
        <tr r="F565" s="3"/>
      </tp>
      <tp t="s">
        <v>#N/A N/A</v>
        <stp/>
        <stp>BDH|16925940074968748020</stp>
        <tr r="I371" s="3"/>
      </tp>
      <tp t="s">
        <v>#N/A N/A</v>
        <stp/>
        <stp>BDH|12062084826209511970</stp>
        <tr r="F558" s="3"/>
      </tp>
      <tp t="s">
        <v>#N/A N/A</v>
        <stp/>
        <stp>BDH|10829376297172257867</stp>
        <tr r="D558" s="3"/>
      </tp>
      <tp t="s">
        <v>#N/A N/A</v>
        <stp/>
        <stp>BDH|14441420209410426075</stp>
        <tr r="H126" s="3"/>
      </tp>
      <tp t="s">
        <v>#N/A N/A</v>
        <stp/>
        <stp>BDH|18367096686163556350</stp>
        <tr r="G435" s="3"/>
      </tp>
      <tp t="s">
        <v>#N/A N/A</v>
        <stp/>
        <stp>BDH|12437514847510832358</stp>
        <tr r="G522" s="3"/>
      </tp>
      <tp t="s">
        <v>#N/A N/A</v>
        <stp/>
        <stp>BDH|16696045299699173655</stp>
        <tr r="G499" s="3"/>
      </tp>
      <tp t="s">
        <v>#N/A N/A</v>
        <stp/>
        <stp>BDH|17329072118822613457</stp>
        <tr r="G434" s="3"/>
      </tp>
      <tp t="s">
        <v>#N/A N/A</v>
        <stp/>
        <stp>BDH|16691173603025870253</stp>
        <tr r="C225" s="3"/>
      </tp>
      <tp t="s">
        <v>#N/A N/A</v>
        <stp/>
        <stp>BDH|12823226495531148816</stp>
        <tr r="I483" s="3"/>
      </tp>
      <tp t="s">
        <v>#N/A N/A</v>
        <stp/>
        <stp>BDH|10053530130655859345</stp>
        <tr r="D554" s="3"/>
      </tp>
      <tp t="s">
        <v>#N/A N/A</v>
        <stp/>
        <stp>BDH|10045961488123829297</stp>
        <tr r="I177" s="3"/>
      </tp>
      <tp t="s">
        <v>#N/A N/A</v>
        <stp/>
        <stp>BDH|14058880387393557752</stp>
        <tr r="I503" s="3"/>
      </tp>
      <tp t="s">
        <v>#N/A N/A</v>
        <stp/>
        <stp>BDH|16893352656968475804</stp>
        <tr r="F509" s="3"/>
      </tp>
      <tp t="s">
        <v>#N/A N/A</v>
        <stp/>
        <stp>BDH|11248890146179106435</stp>
        <tr r="G143" s="3"/>
      </tp>
      <tp t="s">
        <v>#N/A N/A</v>
        <stp/>
        <stp>BDH|16607263416944131192</stp>
        <tr r="H287" s="3"/>
      </tp>
      <tp t="s">
        <v>#N/A N/A</v>
        <stp/>
        <stp>BDH|17434674788369675038</stp>
        <tr r="C180" s="3"/>
      </tp>
      <tp t="s">
        <v>#N/A N/A</v>
        <stp/>
        <stp>BDH|15290446059380479455</stp>
        <tr r="H521" s="3"/>
      </tp>
      <tp t="s">
        <v>#N/A N/A</v>
        <stp/>
        <stp>BDH|10841288732460984152</stp>
        <tr r="D257" s="3"/>
      </tp>
      <tp t="s">
        <v>#N/A N/A</v>
        <stp/>
        <stp>BDH|12572635839964933389</stp>
        <tr r="G214" s="3"/>
      </tp>
      <tp t="s">
        <v>#N/A N/A</v>
        <stp/>
        <stp>BDH|17325472875085724183</stp>
        <tr r="C262" s="3"/>
      </tp>
      <tp t="s">
        <v>#N/A N/A</v>
        <stp/>
        <stp>BDH|14497171183274934979</stp>
        <tr r="H582" s="3"/>
      </tp>
      <tp t="s">
        <v>#N/A N/A</v>
        <stp/>
        <stp>BDH|10301322877354165092</stp>
        <tr r="I496" s="3"/>
      </tp>
      <tp t="s">
        <v>#N/A N/A</v>
        <stp/>
        <stp>BDS|16811882686862862547</stp>
        <tr r="AH419" s="3"/>
      </tp>
      <tp t="s">
        <v>#N/A N/A</v>
        <stp/>
        <stp>BDS|14632555733297251489</stp>
        <tr r="L564" s="3"/>
      </tp>
      <tp t="s">
        <v>#N/A N/A</v>
        <stp/>
        <stp>BDS|16816717637357588406</stp>
        <tr r="AH281" s="3"/>
      </tp>
      <tp t="s">
        <v>#N/A N/A</v>
        <stp/>
        <stp>BDS|11652070343904944007</stp>
        <tr r="W494" s="3"/>
      </tp>
      <tp t="e">
        <v>#N/A</v>
        <stp/>
        <stp>BDS|16971380850995889428</stp>
        <tr r="L204" s="3"/>
        <tr r="L204" s="3"/>
        <tr r="W204" s="3"/>
        <tr r="W204" s="3"/>
        <tr r="AH204" s="3"/>
        <tr r="AH204" s="3"/>
      </tp>
      <tp t="e">
        <v>#N/A</v>
        <stp/>
        <stp>BDP|10874662976409613963</stp>
        <tr r="AR326" s="3"/>
      </tp>
      <tp t="e">
        <v>#N/A</v>
        <stp/>
        <stp>BDS|15541893158090733985</stp>
        <tr r="L519" s="3"/>
        <tr r="L519" s="3"/>
        <tr r="W519" s="3"/>
        <tr r="W519" s="3"/>
        <tr r="AH519" s="3"/>
        <tr r="AH519" s="3"/>
      </tp>
      <tp t="s">
        <v>#N/A N/A</v>
        <stp/>
        <stp>BDS|15211195894355141955</stp>
        <tr r="L585" s="3"/>
      </tp>
      <tp t="s">
        <v>#N/A N/A</v>
        <stp/>
        <stp>BDS|12009764710193575687</stp>
        <tr r="W134" s="3"/>
      </tp>
      <tp t="s">
        <v>#N/A N/A</v>
        <stp/>
        <stp>BDS|15880752200654615733</stp>
        <tr r="L157" s="3"/>
      </tp>
      <tp t="s">
        <v>#N/A N/A</v>
        <stp/>
        <stp>BDS|13740230217188815936</stp>
        <tr r="L238" s="3"/>
      </tp>
      <tp t="e">
        <v>#N/A</v>
        <stp/>
        <stp>BDP|13999365424737439449</stp>
        <tr r="AS569" s="3"/>
      </tp>
      <tp t="s">
        <v>#N/A N/A</v>
        <stp/>
        <stp>BDS|12668718553902814343</stp>
        <tr r="W384" s="3"/>
      </tp>
      <tp t="s">
        <v>#N/A N/A</v>
        <stp/>
        <stp>BDS|11768795311275345341</stp>
        <tr r="L487" s="3"/>
      </tp>
      <tp t="s">
        <v>#N/A N/A</v>
        <stp/>
        <stp>BDS|11311112105285997474</stp>
        <tr r="AH557" s="3"/>
      </tp>
      <tp t="s">
        <v>#N/A N/A</v>
        <stp/>
        <stp>BDS|15358597857470555469</stp>
        <tr r="L179" s="3"/>
      </tp>
      <tp t="e">
        <v>#N/A</v>
        <stp/>
        <stp>BDS|13580400000113269596</stp>
        <tr r="L361" s="3"/>
        <tr r="L361" s="3"/>
        <tr r="W361" s="3"/>
        <tr r="W361" s="3"/>
        <tr r="AH361" s="3"/>
        <tr r="AH361" s="3"/>
      </tp>
      <tp t="s">
        <v>#N/A N/A</v>
        <stp/>
        <stp>BDS|16475248268851071269</stp>
        <tr r="W486" s="3"/>
      </tp>
      <tp t="s">
        <v>#N/A N/A</v>
        <stp/>
        <stp>BDS|15416201949847311501</stp>
        <tr r="W351" s="3"/>
      </tp>
      <tp t="s">
        <v>#N/A N/A</v>
        <stp/>
        <stp>BDS|11422805996776544796</stp>
        <tr r="AH409" s="3"/>
      </tp>
      <tp t="s">
        <v>#N/A N/A</v>
        <stp/>
        <stp>BDS|10137716879076777707</stp>
        <tr r="L544" s="3"/>
      </tp>
      <tp t="e">
        <v>#N/A</v>
        <stp/>
        <stp>BDP|14591196311771713462</stp>
        <tr r="AS517" s="3"/>
      </tp>
      <tp t="e">
        <v>#N/A</v>
        <stp/>
        <stp>BDS|17272508471717528390</stp>
        <tr r="AH348" s="3"/>
        <tr r="AH348" s="3"/>
        <tr r="L348" s="3"/>
        <tr r="L348" s="3"/>
        <tr r="W348" s="3"/>
        <tr r="W348" s="3"/>
      </tp>
      <tp t="e">
        <v>#N/A</v>
        <stp/>
        <stp>BDP|13476309538282953093</stp>
        <tr r="AR227" s="3"/>
      </tp>
      <tp t="s">
        <v>#N/A N/A</v>
        <stp/>
        <stp>BDS|15695027696148453594</stp>
        <tr r="AH112" s="3"/>
      </tp>
      <tp t="s">
        <v>#N/A N/A</v>
        <stp/>
        <stp>BDS|13783753657667320793</stp>
        <tr r="W194" s="3"/>
      </tp>
      <tp t="s">
        <v>#N/A N/A</v>
        <stp/>
        <stp>BDS|15608431048266324211</stp>
        <tr r="W379" s="3"/>
      </tp>
      <tp t="e">
        <v>#N/A</v>
        <stp/>
        <stp>BDP|17442404495383911846</stp>
        <tr r="AS157" s="3"/>
      </tp>
      <tp t="s">
        <v>#N/A N/A</v>
        <stp/>
        <stp>BDS|11876904264436193914</stp>
        <tr r="AH422" s="3"/>
      </tp>
      <tp t="e">
        <v>#N/A</v>
        <stp/>
        <stp>BDP|15911085808712739613</stp>
        <tr r="AR282" s="3"/>
      </tp>
      <tp t="e">
        <v>#N/A</v>
        <stp/>
        <stp>BDS|14457126396005422880</stp>
        <tr r="AH313" s="3"/>
        <tr r="AH313" s="3"/>
        <tr r="L313" s="3"/>
        <tr r="L313" s="3"/>
        <tr r="W313" s="3"/>
        <tr r="W313" s="3"/>
      </tp>
      <tp t="s">
        <v>#N/A N/A</v>
        <stp/>
        <stp>BDS|12837097349290442702</stp>
        <tr r="AH516" s="3"/>
      </tp>
      <tp t="e">
        <v>#N/A</v>
        <stp/>
        <stp>BDS|15857149451999069914</stp>
        <tr r="AH304" s="3"/>
        <tr r="AH304" s="3"/>
        <tr r="L304" s="3"/>
        <tr r="L304" s="3"/>
        <tr r="W304" s="3"/>
        <tr r="W304" s="3"/>
      </tp>
      <tp t="s">
        <v>#N/A N/A</v>
        <stp/>
        <stp>BDS|17951377409560391589</stp>
        <tr r="AH304" s="3"/>
      </tp>
      <tp t="e">
        <v>#N/A</v>
        <stp/>
        <stp>BDP|14372173814124670188</stp>
        <tr r="AR582" s="3"/>
      </tp>
      <tp t="s">
        <v>#N/A N/A</v>
        <stp/>
        <stp>BDS|13174779340025310485</stp>
        <tr r="AH197" s="3"/>
      </tp>
      <tp t="e">
        <v>#N/A</v>
        <stp/>
        <stp>BDP|15157598154317043320</stp>
        <tr r="AS465" s="3"/>
      </tp>
      <tp t="s">
        <v>#N/A N/A</v>
        <stp/>
        <stp>BDS|12714931813222988930</stp>
        <tr r="W219" s="3"/>
      </tp>
      <tp t="e">
        <v>#N/A</v>
        <stp/>
        <stp>BDS|10075309827014873427</stp>
        <tr r="L307" s="3"/>
        <tr r="L307" s="3"/>
        <tr r="W307" s="3"/>
        <tr r="W307" s="3"/>
        <tr r="AH307" s="3"/>
        <tr r="AH307" s="3"/>
      </tp>
      <tp t="s">
        <v>#N/A N/A</v>
        <stp/>
        <stp>BDS|18389225489811041253</stp>
        <tr r="AH550" s="3"/>
      </tp>
      <tp t="e">
        <v>#N/A</v>
        <stp/>
        <stp>BDP|15096460146840600483</stp>
        <tr r="AR515" s="3"/>
      </tp>
      <tp t="e">
        <v>#N/A</v>
        <stp/>
        <stp>BDP|11653691619202974510</stp>
        <tr r="AR338" s="3"/>
      </tp>
      <tp t="e">
        <v>#N/A</v>
        <stp/>
        <stp>BDS|16615110277721530080</stp>
        <tr r="W572" s="3"/>
        <tr r="W572" s="3"/>
        <tr r="L572" s="3"/>
        <tr r="L572" s="3"/>
        <tr r="AH572" s="3"/>
        <tr r="AH572" s="3"/>
      </tp>
      <tp t="e">
        <v>#N/A</v>
        <stp/>
        <stp>BDP|17549122908512967581</stp>
        <tr r="AR101" s="3"/>
      </tp>
      <tp t="e">
        <v>#N/A</v>
        <stp/>
        <stp>BDP|14819506712188527910</stp>
        <tr r="AS121" s="3"/>
      </tp>
      <tp t="e">
        <v>#N/A</v>
        <stp/>
        <stp>BDP|16162654036010096232</stp>
        <tr r="AS279" s="3"/>
      </tp>
      <tp t="s">
        <v>#N/A N/A</v>
        <stp/>
        <stp>BDS|11269960880894051568</stp>
        <tr r="W358" s="3"/>
      </tp>
      <tp t="s">
        <v>#N/A N/A</v>
        <stp/>
        <stp>BDS|14454139527680781651</stp>
        <tr r="W588" s="3"/>
      </tp>
      <tp t="s">
        <v>#N/A N/A</v>
        <stp/>
        <stp>BDS|16821181805300036671</stp>
        <tr r="AH575" s="3"/>
      </tp>
      <tp t="e">
        <v>#N/A</v>
        <stp/>
        <stp>BDP|10537218371027433309</stp>
        <tr r="AR406" s="3"/>
      </tp>
      <tp t="e">
        <v>#N/A</v>
        <stp/>
        <stp>BDP|15219105567724656721</stp>
        <tr r="AR254" s="3"/>
      </tp>
      <tp t="s">
        <v>#N/A N/A</v>
        <stp/>
        <stp>BDS|12005384547034569085</stp>
        <tr r="AH458" s="3"/>
      </tp>
      <tp t="s">
        <v>#N/A N/A</v>
        <stp/>
        <stp>BDS|18391695788345852293</stp>
        <tr r="L160" s="3"/>
      </tp>
      <tp t="e">
        <v>#N/A</v>
        <stp/>
        <stp>BDP|16043465645936188128</stp>
        <tr r="AS170" s="3"/>
      </tp>
      <tp t="e">
        <v>#N/A</v>
        <stp/>
        <stp>BDP|14086092445963983253</stp>
        <tr r="AS561" s="3"/>
      </tp>
      <tp t="e">
        <v>#N/A</v>
        <stp/>
        <stp>BDP|16385564671597669227</stp>
        <tr r="AS385" s="3"/>
      </tp>
      <tp t="e">
        <v>#N/A</v>
        <stp/>
        <stp>BDS|11995094709989234987</stp>
        <tr r="L496" s="3"/>
        <tr r="L496" s="3"/>
        <tr r="AH496" s="3"/>
        <tr r="AH496" s="3"/>
        <tr r="W496" s="3"/>
        <tr r="W496" s="3"/>
      </tp>
      <tp t="s">
        <v>#N/A N/A</v>
        <stp/>
        <stp>BDS|17635484667070359494</stp>
        <tr r="L450" s="3"/>
      </tp>
      <tp t="s">
        <v>#N/A N/A</v>
        <stp/>
        <stp>BDS|15418366604007288044</stp>
        <tr r="AH498" s="3"/>
      </tp>
      <tp t="e">
        <v>#N/A</v>
        <stp/>
        <stp>BDS|13115326304452431338</stp>
        <tr r="W116" s="3"/>
        <tr r="W116" s="3"/>
        <tr r="AH116" s="3"/>
        <tr r="AH116" s="3"/>
        <tr r="L116" s="3"/>
        <tr r="L116" s="3"/>
      </tp>
      <tp t="e">
        <v>#N/A</v>
        <stp/>
        <stp>BDS|11584414020065335372</stp>
        <tr r="W508" s="3"/>
        <tr r="W508" s="3"/>
        <tr r="L508" s="3"/>
        <tr r="L508" s="3"/>
        <tr r="AH508" s="3"/>
        <tr r="AH508" s="3"/>
      </tp>
      <tp t="e">
        <v>#N/A</v>
        <stp/>
        <stp>BDS|17570877733595658870</stp>
        <tr r="W450" s="3"/>
        <tr r="W450" s="3"/>
        <tr r="L450" s="3"/>
        <tr r="L450" s="3"/>
        <tr r="AH450" s="3"/>
        <tr r="AH450" s="3"/>
      </tp>
      <tp t="e">
        <v>#N/A</v>
        <stp/>
        <stp>BDP|13597232127176286407</stp>
        <tr r="AS529" s="3"/>
      </tp>
      <tp t="s">
        <v>#N/A N/A</v>
        <stp/>
        <stp>BDS|17446063039842917731</stp>
        <tr r="L373" s="3"/>
      </tp>
      <tp t="s">
        <v>#N/A N/A</v>
        <stp/>
        <stp>BDS|15649499942107497388</stp>
        <tr r="W173" s="3"/>
      </tp>
      <tp t="s">
        <v>#N/A N/A</v>
        <stp/>
        <stp>BDS|16926514493153292882</stp>
        <tr r="AH418" s="3"/>
      </tp>
      <tp t="e">
        <v>#N/A</v>
        <stp/>
        <stp>BDP|16333507428607022793</stp>
        <tr r="AR570" s="3"/>
      </tp>
      <tp t="s">
        <v>#N/A N/A</v>
        <stp/>
        <stp>BDS|14770091086044871912</stp>
        <tr r="L456" s="3"/>
      </tp>
      <tp t="s">
        <v>#N/A N/A</v>
        <stp/>
        <stp>BDS|10626207170262663613</stp>
        <tr r="AH571" s="3"/>
      </tp>
      <tp t="e">
        <v>#N/A</v>
        <stp/>
        <stp>BDP|18202872025190466364</stp>
        <tr r="AS454" s="3"/>
      </tp>
      <tp t="e">
        <v>#N/A</v>
        <stp/>
        <stp>BDP|17382315070943123110</stp>
        <tr r="AR177" s="3"/>
      </tp>
      <tp t="s">
        <v>#N/A N/A</v>
        <stp/>
        <stp>BDS|11157776811880165678</stp>
        <tr r="W253" s="3"/>
      </tp>
      <tp t="e">
        <v>#N/A</v>
        <stp/>
        <stp>BDP|15823137997854173883</stp>
        <tr r="AR520" s="3"/>
      </tp>
      <tp t="s">
        <v>#N/A N/A</v>
        <stp/>
        <stp>BDS|14007144931790756749</stp>
        <tr r="AH394" s="3"/>
      </tp>
      <tp t="s">
        <v>#N/A N/A</v>
        <stp/>
        <stp>BDS|15161066072993414074</stp>
        <tr r="AH243" s="3"/>
      </tp>
      <tp t="e">
        <v>#N/A</v>
        <stp/>
        <stp>BDP|10726821186483242240</stp>
        <tr r="AR120" s="3"/>
      </tp>
      <tp t="e">
        <v>#N/A</v>
        <stp/>
        <stp>BDP|10536441067154219714</stp>
        <tr r="AR524" s="3"/>
      </tp>
      <tp t="e">
        <v>#N/A</v>
        <stp/>
        <stp>BDP|17058385033382664481</stp>
        <tr r="AS562" s="3"/>
      </tp>
      <tp t="s">
        <v>#N/A N/A</v>
        <stp/>
        <stp>BDS|15040250413872619572</stp>
        <tr r="L557" s="3"/>
      </tp>
      <tp t="s">
        <v>#N/A N/A</v>
        <stp/>
        <stp>BDS|12209714366866341416</stp>
        <tr r="L127" s="3"/>
      </tp>
      <tp t="s">
        <v>#N/A N/A</v>
        <stp/>
        <stp>BDS|17511517611367547572</stp>
        <tr r="W211" s="3"/>
      </tp>
      <tp t="e">
        <v>#N/A</v>
        <stp/>
        <stp>BDP|13526696378752622161</stp>
        <tr r="AS584" s="3"/>
      </tp>
      <tp t="e">
        <v>#N/A</v>
        <stp/>
        <stp>BDP|10683704407777280174</stp>
        <tr r="AR578" s="3"/>
      </tp>
      <tp t="s">
        <v>#N/A N/A</v>
        <stp/>
        <stp>BDS|14972127327550944626</stp>
        <tr r="L106" s="3"/>
      </tp>
      <tp t="s">
        <v>#N/A N/A</v>
        <stp/>
        <stp>BDS|10413469798444896850</stp>
        <tr r="W496" s="3"/>
      </tp>
      <tp t="s">
        <v>#N/A N/A</v>
        <stp/>
        <stp>BDS|10381656085727092878</stp>
        <tr r="AH244" s="3"/>
      </tp>
      <tp t="s">
        <v>#N/A N/A</v>
        <stp/>
        <stp>BDS|10381605416227358127</stp>
        <tr r="W523" s="3"/>
      </tp>
      <tp t="s">
        <v>#N/A N/A</v>
        <stp/>
        <stp>BDS|15387474973666130125</stp>
        <tr r="L275" s="3"/>
      </tp>
      <tp t="s">
        <v>#N/A N/A</v>
        <stp/>
        <stp>BDS|17123892821655577983</stp>
        <tr r="L464" s="3"/>
      </tp>
      <tp t="e">
        <v>#N/A</v>
        <stp/>
        <stp>BDS|17681365851883016356</stp>
        <tr r="AH489" s="3"/>
        <tr r="AH489" s="3"/>
        <tr r="L489" s="3"/>
        <tr r="L489" s="3"/>
        <tr r="W489" s="3"/>
        <tr r="W489" s="3"/>
      </tp>
      <tp t="s">
        <v>#N/A N/A</v>
        <stp/>
        <stp>BDS|16861310267010995238</stp>
        <tr r="W210" s="3"/>
      </tp>
      <tp t="s">
        <v>#N/A N/A</v>
        <stp/>
        <stp>BDS|18138511776793251804</stp>
        <tr r="L205" s="3"/>
      </tp>
      <tp t="e">
        <v>#N/A</v>
        <stp/>
        <stp>BDP|12889682816907180310</stp>
        <tr r="AS175" s="3"/>
      </tp>
      <tp t="s">
        <v>#N/A N/A</v>
        <stp/>
        <stp>BDS|17398870030575574846</stp>
        <tr r="AH407" s="3"/>
      </tp>
      <tp t="e">
        <v>#N/A</v>
        <stp/>
        <stp>BDP|16769301910257345222</stp>
        <tr r="AR446" s="3"/>
      </tp>
      <tp t="e">
        <v>#N/A</v>
        <stp/>
        <stp>BDP|14232570002557209734</stp>
        <tr r="AS117" s="3"/>
      </tp>
      <tp t="s">
        <v>#N/A N/A</v>
        <stp/>
        <stp>BDS|13131859000933060914</stp>
        <tr r="W481" s="3"/>
      </tp>
      <tp t="e">
        <v>#N/A</v>
        <stp/>
        <stp>BDP|10147108523820615225</stp>
        <tr r="AR292" s="3"/>
      </tp>
      <tp t="s">
        <v>#N/A N/A</v>
        <stp/>
        <stp>BDH|13807811481277900508</stp>
        <tr r="G174" s="3"/>
      </tp>
      <tp t="s">
        <v>#N/A N/A</v>
        <stp/>
        <stp>BDH|15201022854873769224</stp>
        <tr r="G159" s="3"/>
      </tp>
      <tp t="s">
        <v>#N/A N/A</v>
        <stp/>
        <stp>BDH|12556022817750640278</stp>
        <tr r="D450" s="3"/>
      </tp>
      <tp t="s">
        <v>#N/A N/A</v>
        <stp/>
        <stp>BDH|16000734819008965921</stp>
        <tr r="H435" s="3"/>
      </tp>
      <tp t="s">
        <v>#N/A N/A</v>
        <stp/>
        <stp>BDH|17419774357816694237</stp>
        <tr r="F487" s="3"/>
      </tp>
      <tp t="s">
        <v>#N/A N/A</v>
        <stp/>
        <stp>BDH|13640786955197341795</stp>
        <tr r="C505" s="3"/>
      </tp>
      <tp t="s">
        <v>#N/A N/A</v>
        <stp/>
        <stp>BDH|18242322219332103992</stp>
        <tr r="I91" s="3"/>
      </tp>
      <tp t="s">
        <v>#N/A N/A</v>
        <stp/>
        <stp>BDH|12021681641760830103</stp>
        <tr r="C96" s="3"/>
      </tp>
      <tp t="s">
        <v>#N/A N/A</v>
        <stp/>
        <stp>BDH|17103897533225376896</stp>
        <tr r="G105" s="3"/>
      </tp>
      <tp t="s">
        <v>#N/A N/A</v>
        <stp/>
        <stp>BDH|10944154427410840239</stp>
        <tr r="F241" s="3"/>
      </tp>
      <tp t="s">
        <v>#N/A N/A</v>
        <stp/>
        <stp>BDH|15334644523272734238</stp>
        <tr r="D119" s="3"/>
      </tp>
      <tp t="s">
        <v>#N/A N/A</v>
        <stp/>
        <stp>BDH|13237041923404167443</stp>
        <tr r="E318" s="3"/>
      </tp>
      <tp t="s">
        <v>#N/A N/A</v>
        <stp/>
        <stp>BDH|12148230791750311805</stp>
        <tr r="G120" s="3"/>
      </tp>
      <tp t="s">
        <v>#N/A N/A</v>
        <stp/>
        <stp>BDH|16649202348924782591</stp>
        <tr r="H549" s="3"/>
      </tp>
      <tp t="s">
        <v>#N/A N/A</v>
        <stp/>
        <stp>BDH|15860235108314621257</stp>
        <tr r="G468" s="3"/>
      </tp>
      <tp t="s">
        <v>#N/A N/A</v>
        <stp/>
        <stp>BDH|13767370606864376561</stp>
        <tr r="C562" s="3"/>
      </tp>
      <tp t="s">
        <v>#N/A N/A</v>
        <stp/>
        <stp>BDH|12409733617932141721</stp>
        <tr r="F592" s="3"/>
      </tp>
      <tp t="s">
        <v>#N/A N/A</v>
        <stp/>
        <stp>BDH|16184756757550172513</stp>
        <tr r="C173" s="3"/>
      </tp>
      <tp t="s">
        <v>#N/A N/A</v>
        <stp/>
        <stp>BDH|12642339700183321353</stp>
        <tr r="E389" s="3"/>
      </tp>
      <tp t="s">
        <v>#N/A N/A</v>
        <stp/>
        <stp>BDH|17086467814302824193</stp>
        <tr r="C402" s="3"/>
      </tp>
      <tp t="s">
        <v>#N/A N/A</v>
        <stp/>
        <stp>BDH|11341243827798653859</stp>
        <tr r="B503" s="3"/>
      </tp>
      <tp t="s">
        <v>#N/A N/A</v>
        <stp/>
        <stp>BDH|17624063236735711026</stp>
        <tr r="D478" s="3"/>
      </tp>
      <tp t="s">
        <v>#N/A N/A</v>
        <stp/>
        <stp>BDH|14459543871263366413</stp>
        <tr r="F543" s="3"/>
      </tp>
      <tp t="s">
        <v>#N/A N/A</v>
        <stp/>
        <stp>BDH|16340514195979282261</stp>
        <tr r="E548" s="3"/>
      </tp>
      <tp t="s">
        <v>#N/A N/A</v>
        <stp/>
        <stp>BDH|10439353153551043616</stp>
        <tr r="B473" s="3"/>
      </tp>
      <tp t="s">
        <v>#N/A N/A</v>
        <stp/>
        <stp>BDH|17942580416543278160</stp>
        <tr r="G421" s="3"/>
      </tp>
      <tp t="s">
        <v>#N/A N/A</v>
        <stp/>
        <stp>BDH|10146515553827820690</stp>
        <tr r="I265" s="3"/>
      </tp>
      <tp t="s">
        <v>#N/A N/A</v>
        <stp/>
        <stp>BDH|10580423336223233513</stp>
        <tr r="C280" s="3"/>
      </tp>
      <tp t="s">
        <v>#N/A N/A</v>
        <stp/>
        <stp>BDH|15604017101947228363</stp>
        <tr r="D356" s="3"/>
      </tp>
      <tp t="s">
        <v>#N/A N/A</v>
        <stp/>
        <stp>BDH|16136304766025372763</stp>
        <tr r="F322" s="3"/>
      </tp>
      <tp t="s">
        <v>#N/A N/A</v>
        <stp/>
        <stp>BDH|17824821268728038006</stp>
        <tr r="G304" s="3"/>
      </tp>
      <tp t="s">
        <v>#N/A N/A</v>
        <stp/>
        <stp>BDH|11774036403686771620</stp>
        <tr r="G466" s="3"/>
      </tp>
      <tp t="s">
        <v>#N/A N/A</v>
        <stp/>
        <stp>BDH|16270156204135754365</stp>
        <tr r="F589" s="3"/>
      </tp>
      <tp t="s">
        <v>#N/A N/A</v>
        <stp/>
        <stp>BDH|18016029429482158989</stp>
        <tr r="B189" s="3"/>
      </tp>
      <tp t="s">
        <v>#N/A N/A</v>
        <stp/>
        <stp>BDH|10488613470321365149</stp>
        <tr r="B311" s="3"/>
      </tp>
      <tp t="s">
        <v>#N/A N/A</v>
        <stp/>
        <stp>BDH|10717430826432219523</stp>
        <tr r="H501" s="3"/>
      </tp>
      <tp t="s">
        <v>#N/A N/A</v>
        <stp/>
        <stp>BDH|12698773066583031126</stp>
        <tr r="E374" s="3"/>
      </tp>
      <tp t="s">
        <v>#N/A N/A</v>
        <stp/>
        <stp>BDH|13434168453854528219</stp>
        <tr r="E159" s="3"/>
      </tp>
      <tp t="s">
        <v>#N/A N/A</v>
        <stp/>
        <stp>BDH|13322082847713067599</stp>
        <tr r="F373" s="3"/>
      </tp>
      <tp t="s">
        <v>#N/A N/A</v>
        <stp/>
        <stp>BDH|16935418761274555192</stp>
        <tr r="D298" s="3"/>
      </tp>
      <tp t="s">
        <v>#N/A N/A</v>
        <stp/>
        <stp>BDH|15824617838589363874</stp>
        <tr r="I411" s="3"/>
      </tp>
      <tp t="s">
        <v>#N/A N/A</v>
        <stp/>
        <stp>BDH|14791011992469037518</stp>
        <tr r="I383" s="3"/>
      </tp>
      <tp t="s">
        <v>#N/A N/A</v>
        <stp/>
        <stp>BDH|16341130633407256243</stp>
        <tr r="I529" s="3"/>
      </tp>
      <tp t="s">
        <v>#N/A N/A</v>
        <stp/>
        <stp>BDH|17409568318405933775</stp>
        <tr r="D111" s="3"/>
      </tp>
      <tp t="s">
        <v>#N/A N/A</v>
        <stp/>
        <stp>BDH|11294027159570944546</stp>
        <tr r="H590" s="3"/>
      </tp>
      <tp t="s">
        <v>#N/A N/A</v>
        <stp/>
        <stp>BDH|17280159036376324268</stp>
        <tr r="G189" s="3"/>
      </tp>
      <tp t="s">
        <v>#N/A N/A</v>
        <stp/>
        <stp>BDH|14393701125478422861</stp>
        <tr r="F401" s="3"/>
      </tp>
      <tp t="s">
        <v>#N/A N/A</v>
        <stp/>
        <stp>BDH|10203214766420877598</stp>
        <tr r="E542" s="3"/>
      </tp>
      <tp t="s">
        <v>#N/A N/A</v>
        <stp/>
        <stp>BDH|18157919054042950798</stp>
        <tr r="E414" s="3"/>
      </tp>
      <tp t="s">
        <v>#N/A N/A</v>
        <stp/>
        <stp>BDH|10328515020222705413</stp>
        <tr r="E119" s="3"/>
      </tp>
      <tp t="s">
        <v>#N/A N/A</v>
        <stp/>
        <stp>BDH|16245678936323133153</stp>
        <tr r="F452" s="3"/>
      </tp>
      <tp t="s">
        <v>#N/A N/A</v>
        <stp/>
        <stp>BDH|13237451651981930287</stp>
        <tr r="D271" s="3"/>
      </tp>
      <tp t="s">
        <v>#N/A N/A</v>
        <stp/>
        <stp>BDH|13713145622167798610</stp>
        <tr r="E230" s="3"/>
      </tp>
      <tp t="s">
        <v>#N/A N/A</v>
        <stp/>
        <stp>BDH|13917343611265942528</stp>
        <tr r="G182" s="3"/>
      </tp>
      <tp t="s">
        <v>#N/A N/A</v>
        <stp/>
        <stp>BDH|14935690913356064445</stp>
        <tr r="F327" s="3"/>
      </tp>
      <tp t="s">
        <v>#N/A N/A</v>
        <stp/>
        <stp>BDH|14927797673061112456</stp>
        <tr r="C471" s="3"/>
      </tp>
      <tp t="s">
        <v>#N/A N/A</v>
        <stp/>
        <stp>BDH|17335355146792017371</stp>
        <tr r="G221" s="3"/>
      </tp>
      <tp t="s">
        <v>#N/A N/A</v>
        <stp/>
        <stp>BDH|13540676857817495665</stp>
        <tr r="E296" s="3"/>
      </tp>
      <tp t="s">
        <v>#N/A N/A</v>
        <stp/>
        <stp>BDH|14216758505221185358</stp>
        <tr r="C525" s="3"/>
      </tp>
      <tp t="s">
        <v>#N/A N/A</v>
        <stp/>
        <stp>BDH|15029643535883018275</stp>
        <tr r="F390" s="3"/>
      </tp>
      <tp t="s">
        <v>#N/A N/A</v>
        <stp/>
        <stp>BDH|15129631283528144261</stp>
        <tr r="F89" s="3"/>
      </tp>
      <tp t="s">
        <v>#N/A N/A</v>
        <stp/>
        <stp>BDH|10995565514535599083</stp>
        <tr r="F138" s="3"/>
      </tp>
      <tp t="s">
        <v>#N/A N/A</v>
        <stp/>
        <stp>BDH|13694581129266148309</stp>
        <tr r="E291" s="3"/>
      </tp>
      <tp t="s">
        <v>#N/A N/A</v>
        <stp/>
        <stp>BDH|14347739366591712580</stp>
        <tr r="F147" s="3"/>
      </tp>
      <tp t="s">
        <v>#N/A N/A</v>
        <stp/>
        <stp>BDH|14388303781498830634</stp>
        <tr r="I493" s="3"/>
      </tp>
      <tp t="s">
        <v>#N/A N/A</v>
        <stp/>
        <stp>BDH|12992706057540232157</stp>
        <tr r="H187" s="3"/>
      </tp>
      <tp t="s">
        <v>#N/A N/A</v>
        <stp/>
        <stp>BDH|13617783055954319416</stp>
        <tr r="D467" s="3"/>
      </tp>
      <tp t="s">
        <v>#N/A N/A</v>
        <stp/>
        <stp>BDH|17829032993589434655</stp>
        <tr r="G433" s="3"/>
      </tp>
      <tp t="s">
        <v>#N/A N/A</v>
        <stp/>
        <stp>BDH|12554360253756879312</stp>
        <tr r="D494" s="3"/>
      </tp>
      <tp t="s">
        <v>#N/A N/A</v>
        <stp/>
        <stp>BDH|12643010159514665210</stp>
        <tr r="E158" s="3"/>
      </tp>
      <tp t="s">
        <v>#N/A N/A</v>
        <stp/>
        <stp>BDH|12271543221126829262</stp>
        <tr r="G237" s="3"/>
      </tp>
      <tp t="s">
        <v>#N/A N/A</v>
        <stp/>
        <stp>BDH|16468692034543446140</stp>
        <tr r="I138" s="3"/>
      </tp>
      <tp t="s">
        <v>#N/A N/A</v>
        <stp/>
        <stp>BDH|12546087760985101042</stp>
        <tr r="E468" s="3"/>
      </tp>
      <tp t="s">
        <v>#N/A N/A</v>
        <stp/>
        <stp>BDH|11576116414937162791</stp>
        <tr r="B321" s="3"/>
      </tp>
      <tp t="s">
        <v>#N/A N/A</v>
        <stp/>
        <stp>BDH|11829446579083870052</stp>
        <tr r="E488" s="3"/>
      </tp>
      <tp t="s">
        <v>#N/A N/A</v>
        <stp/>
        <stp>BDH|13247794164072674112</stp>
        <tr r="D530" s="3"/>
      </tp>
      <tp t="s">
        <v>#N/A N/A</v>
        <stp/>
        <stp>BDH|14570579940965229180</stp>
        <tr r="F522" s="3"/>
      </tp>
      <tp t="s">
        <v>#N/A N/A</v>
        <stp/>
        <stp>BDH|18113134713819906008</stp>
        <tr r="B580" s="3"/>
      </tp>
      <tp t="s">
        <v>#N/A N/A</v>
        <stp/>
        <stp>BDH|12304981237658725131</stp>
        <tr r="G358" s="3"/>
      </tp>
      <tp t="s">
        <v>#N/A N/A</v>
        <stp/>
        <stp>BDH|16879942505318382615</stp>
        <tr r="E233" s="3"/>
      </tp>
      <tp t="s">
        <v>#N/A N/A</v>
        <stp/>
        <stp>BDH|13298743659000570016</stp>
        <tr r="E151" s="3"/>
      </tp>
      <tp t="s">
        <v>#N/A N/A</v>
        <stp/>
        <stp>BDH|16666370847404894450</stp>
        <tr r="G280" s="3"/>
      </tp>
      <tp t="s">
        <v>#N/A N/A</v>
        <stp/>
        <stp>BDH|15987630883312519872</stp>
        <tr r="E148" s="3"/>
      </tp>
      <tp t="s">
        <v>#N/A N/A</v>
        <stp/>
        <stp>BDH|10739498156057652753</stp>
        <tr r="B123" s="3"/>
      </tp>
      <tp t="s">
        <v>#N/A N/A</v>
        <stp/>
        <stp>BDH|14814379985146358820</stp>
        <tr r="B427" s="3"/>
      </tp>
      <tp t="s">
        <v>#N/A N/A</v>
        <stp/>
        <stp>BDH|17758271548326413673</stp>
        <tr r="F146" s="3"/>
      </tp>
      <tp t="s">
        <v>#N/A N/A</v>
        <stp/>
        <stp>BDH|15697273938854164131</stp>
        <tr r="C95" s="3"/>
      </tp>
      <tp t="s">
        <v>#N/A N/A</v>
        <stp/>
        <stp>BDH|11236889574938472711</stp>
        <tr r="G543" s="3"/>
      </tp>
      <tp t="s">
        <v>#N/A N/A</v>
        <stp/>
        <stp>BDH|18360781595067438010</stp>
        <tr r="F264" s="3"/>
      </tp>
      <tp t="s">
        <v>#N/A N/A</v>
        <stp/>
        <stp>BDH|12815540463806297679</stp>
        <tr r="G315" s="3"/>
      </tp>
      <tp t="s">
        <v>#N/A N/A</v>
        <stp/>
        <stp>BDH|15875007257185699437</stp>
        <tr r="F384" s="3"/>
      </tp>
      <tp t="s">
        <v>#N/A N/A</v>
        <stp/>
        <stp>BDH|10853091302635045495</stp>
        <tr r="B179" s="3"/>
      </tp>
      <tp t="s">
        <v>#N/A N/A</v>
        <stp/>
        <stp>BDH|12667652229623540453</stp>
        <tr r="C461" s="3"/>
      </tp>
      <tp t="s">
        <v>#N/A N/A</v>
        <stp/>
        <stp>BDH|11756835093989327890</stp>
        <tr r="B583" s="3"/>
      </tp>
      <tp t="s">
        <v>#N/A N/A</v>
        <stp/>
        <stp>BDH|12886027946153529447</stp>
        <tr r="B114" s="3"/>
      </tp>
      <tp t="s">
        <v>#N/A N/A</v>
        <stp/>
        <stp>BDH|12083891615149530345</stp>
        <tr r="C296" s="3"/>
      </tp>
      <tp t="s">
        <v>#N/A N/A</v>
        <stp/>
        <stp>BDH|15208163598488092412</stp>
        <tr r="H558" s="3"/>
      </tp>
      <tp t="s">
        <v>#N/A N/A</v>
        <stp/>
        <stp>BDH|18075669039798213409</stp>
        <tr r="I501" s="3"/>
      </tp>
      <tp t="s">
        <v>#N/A N/A</v>
        <stp/>
        <stp>BDH|15963905675262547842</stp>
        <tr r="D196" s="3"/>
      </tp>
      <tp t="s">
        <v>#N/A N/A</v>
        <stp/>
        <stp>BDH|16110094543986398553</stp>
        <tr r="H559" s="3"/>
      </tp>
      <tp t="s">
        <v>#N/A N/A</v>
        <stp/>
        <stp>BDH|14505215768807818698</stp>
        <tr r="D440" s="3"/>
      </tp>
      <tp t="s">
        <v>#N/A N/A</v>
        <stp/>
        <stp>BDH|16749386964997508521</stp>
        <tr r="B299" s="3"/>
      </tp>
      <tp t="s">
        <v>#N/A N/A</v>
        <stp/>
        <stp>BDH|16570493979561141588</stp>
        <tr r="D403" s="3"/>
      </tp>
      <tp t="s">
        <v>#N/A N/A</v>
        <stp/>
        <stp>BDH|13421301366975960270</stp>
        <tr r="G112" s="3"/>
      </tp>
      <tp t="s">
        <v>#N/A N/A</v>
        <stp/>
        <stp>BDH|11724292571550345501</stp>
        <tr r="B159" s="3"/>
      </tp>
      <tp t="s">
        <v>#N/A N/A</v>
        <stp/>
        <stp>BDH|13401419545074474689</stp>
        <tr r="G198" s="3"/>
      </tp>
      <tp t="s">
        <v>#N/A N/A</v>
        <stp/>
        <stp>BDH|14486379722256701299</stp>
        <tr r="C332" s="3"/>
      </tp>
      <tp t="s">
        <v>#N/A N/A</v>
        <stp/>
        <stp>BDH|18259994653197009279</stp>
        <tr r="F464" s="3"/>
      </tp>
      <tp t="s">
        <v>#N/A N/A</v>
        <stp/>
        <stp>BDH|18397448719964511845</stp>
        <tr r="D409" s="3"/>
      </tp>
      <tp t="s">
        <v>#N/A N/A</v>
        <stp/>
        <stp>BDH|16167398851348197977</stp>
        <tr r="D207" s="3"/>
      </tp>
      <tp t="s">
        <v>#N/A N/A</v>
        <stp/>
        <stp>BDH|17754912759008276222</stp>
        <tr r="B430" s="3"/>
      </tp>
      <tp t="s">
        <v>#N/A N/A</v>
        <stp/>
        <stp>BDH|11742650025071924511</stp>
        <tr r="C303" s="3"/>
      </tp>
      <tp t="s">
        <v>#N/A N/A</v>
        <stp/>
        <stp>BDH|15104501832400923251</stp>
        <tr r="H381" s="3"/>
      </tp>
      <tp t="s">
        <v>#N/A N/A</v>
        <stp/>
        <stp>BDH|10072704219402676505</stp>
        <tr r="I163" s="3"/>
      </tp>
      <tp t="s">
        <v>#N/A N/A</v>
        <stp/>
        <stp>BDH|17093892419597734889</stp>
        <tr r="I352" s="3"/>
      </tp>
      <tp t="s">
        <v>#N/A N/A</v>
        <stp/>
        <stp>BDH|13887639974201408247</stp>
        <tr r="F304" s="3"/>
      </tp>
      <tp t="s">
        <v>#N/A N/A</v>
        <stp/>
        <stp>BDH|10176703159075777618</stp>
        <tr r="B137" s="3"/>
      </tp>
      <tp t="s">
        <v>#N/A N/A</v>
        <stp/>
        <stp>BDH|12905826361955652821</stp>
        <tr r="D125" s="3"/>
      </tp>
      <tp t="s">
        <v>#N/A N/A</v>
        <stp/>
        <stp>BDH|12190136249023328562</stp>
        <tr r="F419" s="3"/>
      </tp>
      <tp t="s">
        <v>#N/A N/A</v>
        <stp/>
        <stp>BDH|13092808997593129084</stp>
        <tr r="E189" s="3"/>
      </tp>
      <tp t="s">
        <v>#N/A N/A</v>
        <stp/>
        <stp>BDH|17769573702342550191</stp>
        <tr r="D377" s="3"/>
      </tp>
      <tp t="s">
        <v>#N/A N/A</v>
        <stp/>
        <stp>BDH|11932247980578643250</stp>
        <tr r="F115" s="3"/>
      </tp>
      <tp t="s">
        <v>#N/A N/A</v>
        <stp/>
        <stp>BDH|17871075476729038872</stp>
        <tr r="E270" s="3"/>
      </tp>
      <tp t="s">
        <v>#N/A N/A</v>
        <stp/>
        <stp>BDP|14343406953613137768|22</stp>
        <stp>PCE CYOY Index</stp>
        <stp>RT_BN_SURVEY_MEDIAN</stp>
        <tr r="D14" s="3"/>
      </tp>
      <tp t="s">
        <v>#N/A N/A</v>
        <stp/>
        <stp>BDS|13673646163543992625</stp>
        <tr r="L438" s="3"/>
      </tp>
      <tp t="s">
        <v>#N/A N/A</v>
        <stp/>
        <stp>BDS|14248627988615187930</stp>
        <tr r="L382" s="3"/>
      </tp>
      <tp t="s">
        <v>#N/A N/A</v>
        <stp/>
        <stp>BDS|15968896779074308802</stp>
        <tr r="W146" s="3"/>
      </tp>
      <tp t="s">
        <v>#N/A N/A</v>
        <stp/>
        <stp>BDS|10310754453372897679</stp>
        <tr r="L115" s="3"/>
      </tp>
      <tp t="e">
        <v>#N/A</v>
        <stp/>
        <stp>BDS|17914900326558690238</stp>
        <tr r="W490" s="3"/>
        <tr r="W490" s="3"/>
        <tr r="AH490" s="3"/>
        <tr r="AH490" s="3"/>
        <tr r="L490" s="3"/>
        <tr r="L490" s="3"/>
      </tp>
      <tp t="e">
        <v>#N/A</v>
        <stp/>
        <stp>BDP|13137551134210899301</stp>
        <tr r="AR121" s="3"/>
      </tp>
      <tp t="e">
        <v>#N/A</v>
        <stp/>
        <stp>BDP|16188502640664995509</stp>
        <tr r="F19" s="3"/>
      </tp>
      <tp t="s">
        <v>#N/A N/A</v>
        <stp/>
        <stp>BDS|12993608038116909732</stp>
        <tr r="L461" s="3"/>
      </tp>
      <tp t="e">
        <v>#N/A</v>
        <stp/>
        <stp>BDP|12150145028675014255</stp>
        <tr r="AS228" s="3"/>
      </tp>
      <tp t="s">
        <v>#N/A N/A</v>
        <stp/>
        <stp>BDS|12498495559784757189</stp>
        <tr r="AH473" s="3"/>
      </tp>
      <tp t="e">
        <v>#N/A</v>
        <stp/>
        <stp>BDP|13634925887417807337</stp>
        <tr r="AS291" s="3"/>
      </tp>
      <tp t="e">
        <v>#N/A</v>
        <stp/>
        <stp>BDP|13699885783467061267</stp>
        <tr r="AS295" s="3"/>
      </tp>
      <tp t="s">
        <v>#N/A N/A</v>
        <stp/>
        <stp>BDS|16559185072200124668</stp>
        <tr r="W231" s="3"/>
      </tp>
      <tp t="e">
        <v>#N/A</v>
        <stp/>
        <stp>BDS|16175238075115656093</stp>
        <tr r="L224" s="3"/>
        <tr r="L224" s="3"/>
        <tr r="AH224" s="3"/>
        <tr r="AH224" s="3"/>
        <tr r="W224" s="3"/>
        <tr r="W224" s="3"/>
      </tp>
      <tp t="s">
        <v>#N/A N/A</v>
        <stp/>
        <stp>BDS|10868625973015040219</stp>
        <tr r="W586" s="3"/>
      </tp>
      <tp t="e">
        <v>#N/A</v>
        <stp/>
        <stp>BDP|11364214655220420081</stp>
        <tr r="AS319" s="3"/>
      </tp>
      <tp t="e">
        <v>#N/A</v>
        <stp/>
        <stp>BDP|12880896825489866766</stp>
        <tr r="AR245" s="3"/>
      </tp>
      <tp t="s">
        <v>#N/A N/A</v>
        <stp/>
        <stp>BDS|17506465000286864320</stp>
        <tr r="L139" s="3"/>
      </tp>
      <tp t="s">
        <v>#N/A N/A</v>
        <stp/>
        <stp>BDS|14124721046283391283</stp>
        <tr r="AH507" s="3"/>
      </tp>
      <tp t="e">
        <v>#N/A</v>
        <stp/>
        <stp>BDS|17281927128448098269</stp>
        <tr r="W588" s="3"/>
        <tr r="W588" s="3"/>
        <tr r="L588" s="3"/>
        <tr r="L588" s="3"/>
        <tr r="AH588" s="3"/>
        <tr r="AH588" s="3"/>
      </tp>
      <tp t="e">
        <v>#N/A</v>
        <stp/>
        <stp>BDS|14798126749016022122</stp>
        <tr r="AH436" s="3"/>
        <tr r="AH436" s="3"/>
        <tr r="W436" s="3"/>
        <tr r="W436" s="3"/>
        <tr r="L436" s="3"/>
        <tr r="L436" s="3"/>
      </tp>
      <tp t="s">
        <v>#N/A N/A</v>
        <stp/>
        <stp>BDS|13454279729855098041</stp>
        <tr r="L305" s="3"/>
      </tp>
      <tp t="s">
        <v>#N/A N/A</v>
        <stp/>
        <stp>BDS|10009083165547140722</stp>
        <tr r="L478" s="3"/>
      </tp>
      <tp t="e">
        <v>#N/A</v>
        <stp/>
        <stp>BDP|12551664532267441680</stp>
        <tr r="AS598" s="3"/>
      </tp>
      <tp t="e">
        <v>#N/A</v>
        <stp/>
        <stp>BDP|10922065928871983532</stp>
        <tr r="AS201" s="3"/>
      </tp>
      <tp t="e">
        <v>#N/A</v>
        <stp/>
        <stp>BDP|14240378187741998872</stp>
        <tr r="AS106" s="3"/>
      </tp>
      <tp t="s">
        <v>#N/A N/A</v>
        <stp/>
        <stp>BDS|16544651876902995302</stp>
        <tr r="W543" s="3"/>
      </tp>
      <tp t="s">
        <v>#N/A N/A</v>
        <stp/>
        <stp>BDS|15940186621769765987</stp>
        <tr r="AH276" s="3"/>
      </tp>
      <tp t="e">
        <v>#N/A</v>
        <stp/>
        <stp>BDS|15993397344920858408</stp>
        <tr r="AH578" s="3"/>
        <tr r="AH578" s="3"/>
        <tr r="W578" s="3"/>
        <tr r="W578" s="3"/>
        <tr r="L578" s="3"/>
        <tr r="L578" s="3"/>
      </tp>
      <tp t="e">
        <v>#N/A</v>
        <stp/>
        <stp>BDP|18415392053329243139</stp>
        <tr r="AS204" s="3"/>
      </tp>
      <tp t="s">
        <v>#N/A N/A</v>
        <stp/>
        <stp>BDS|10796541311680750297</stp>
        <tr r="L513" s="3"/>
      </tp>
      <tp t="s">
        <v>#N/A N/A</v>
        <stp/>
        <stp>BDS|11996524946825037310</stp>
        <tr r="W403" s="3"/>
      </tp>
      <tp t="s">
        <v>#N/A N/A</v>
        <stp/>
        <stp>BDS|15469990241748905694</stp>
        <tr r="AH159" s="3"/>
      </tp>
      <tp t="e">
        <v>#N/A</v>
        <stp/>
        <stp>BDS|15653999977608023551</stp>
        <tr r="AH192" s="3"/>
        <tr r="AH192" s="3"/>
        <tr r="W192" s="3"/>
        <tr r="W192" s="3"/>
        <tr r="L192" s="3"/>
        <tr r="L192" s="3"/>
      </tp>
      <tp t="s">
        <v>#N/A N/A</v>
        <stp/>
        <stp>BDS|15769840039890061875</stp>
        <tr r="AH102" s="3"/>
      </tp>
      <tp t="e">
        <v>#N/A</v>
        <stp/>
        <stp>BDP|17560347089479074367</stp>
        <tr r="AS426" s="3"/>
      </tp>
      <tp t="e">
        <v>#N/A</v>
        <stp/>
        <stp>BDP|15368283032042450034</stp>
        <tr r="AR275" s="3"/>
      </tp>
      <tp t="s">
        <v>#N/A N/A</v>
        <stp/>
        <stp>BDS|10575084533993287616</stp>
        <tr r="W118" s="3"/>
      </tp>
      <tp t="e">
        <v>#N/A</v>
        <stp/>
        <stp>BDP|11433772018276902738</stp>
        <tr r="AS521" s="3"/>
      </tp>
      <tp t="e">
        <v>#N/A</v>
        <stp/>
        <stp>BDP|13897334241983279199</stp>
        <tr r="AS308" s="3"/>
      </tp>
      <tp t="s">
        <v>#N/A N/A</v>
        <stp/>
        <stp>BDS|15894221015518432890</stp>
        <tr r="W488" s="3"/>
      </tp>
      <tp t="s">
        <v>#N/A N/A</v>
        <stp/>
        <stp>BDS|13229577204050205016</stp>
        <tr r="L142" s="3"/>
      </tp>
      <tp t="e">
        <v>#N/A</v>
        <stp/>
        <stp>BDP|10322503917793239173</stp>
        <tr r="AR268" s="3"/>
      </tp>
      <tp t="e">
        <v>#N/A</v>
        <stp/>
        <stp>BDS|12904681435284396543</stp>
        <tr r="AH442" s="3"/>
        <tr r="AH442" s="3"/>
        <tr r="W442" s="3"/>
        <tr r="W442" s="3"/>
        <tr r="L442" s="3"/>
        <tr r="L442" s="3"/>
      </tp>
      <tp t="e">
        <v>#N/A</v>
        <stp/>
        <stp>BDS|14677096521953833357</stp>
        <tr r="AH357" s="3"/>
        <tr r="AH357" s="3"/>
        <tr r="L357" s="3"/>
        <tr r="L357" s="3"/>
        <tr r="W357" s="3"/>
        <tr r="W357" s="3"/>
      </tp>
      <tp t="s">
        <v>#N/A N/A</v>
        <stp/>
        <stp>BDS|13625436761365709205</stp>
        <tr r="AH430" s="3"/>
      </tp>
      <tp t="e">
        <v>#N/A</v>
        <stp/>
        <stp>BDP|16488427728174852269</stp>
        <tr r="AS323" s="3"/>
      </tp>
      <tp t="s">
        <v>#N/A N/A</v>
        <stp/>
        <stp>BDS|10801708325824869766</stp>
        <tr r="W248" s="3"/>
      </tp>
      <tp t="s">
        <v>#N/A N/A</v>
        <stp/>
        <stp>BDS|15247657528786543197</stp>
        <tr r="L416" s="3"/>
      </tp>
      <tp t="e">
        <v>#N/A</v>
        <stp/>
        <stp>BDS|17211548334084781366</stp>
        <tr r="W223" s="3"/>
        <tr r="W223" s="3"/>
        <tr r="AH223" s="3"/>
        <tr r="AH223" s="3"/>
        <tr r="L223" s="3"/>
        <tr r="L223" s="3"/>
      </tp>
      <tp t="e">
        <v>#N/A</v>
        <stp/>
        <stp>BDP|13810069442887548692</stp>
        <tr r="AR231" s="3"/>
      </tp>
      <tp t="s">
        <v>#N/A N/A</v>
        <stp/>
        <stp>BDS|13175054161376214547</stp>
        <tr r="AH218" s="3"/>
      </tp>
      <tp t="s">
        <v>#N/A N/A</v>
        <stp/>
        <stp>BDS|17477349460783469779</stp>
        <tr r="L183" s="3"/>
      </tp>
      <tp t="e">
        <v>#N/A</v>
        <stp/>
        <stp>BDS|10671379407895300063</stp>
        <tr r="L415" s="3"/>
        <tr r="L415" s="3"/>
        <tr r="W415" s="3"/>
        <tr r="W415" s="3"/>
        <tr r="AH415" s="3"/>
        <tr r="AH415" s="3"/>
      </tp>
      <tp t="e">
        <v>#N/A</v>
        <stp/>
        <stp>BDS|10913896602187293905</stp>
        <tr r="L438" s="3"/>
        <tr r="L438" s="3"/>
        <tr r="W438" s="3"/>
        <tr r="W438" s="3"/>
        <tr r="AH438" s="3"/>
        <tr r="AH438" s="3"/>
      </tp>
      <tp t="e">
        <v>#N/A</v>
        <stp/>
        <stp>BDP|15462231374611432748</stp>
        <tr r="AS394" s="3"/>
      </tp>
      <tp t="e">
        <v>#N/A</v>
        <stp/>
        <stp>BDP|10748688211521847050</stp>
        <tr r="B14" s="3"/>
      </tp>
      <tp t="e">
        <v>#N/A</v>
        <stp/>
        <stp>BDP|13769052401307342233</stp>
        <tr r="AS550" s="3"/>
      </tp>
      <tp t="s">
        <v>#N/A N/A</v>
        <stp/>
        <stp>BDS|13571827597627418343</stp>
        <tr r="L197" s="3"/>
      </tp>
      <tp t="e">
        <v>#N/A</v>
        <stp/>
        <stp>BDP|17390956377437777844</stp>
        <tr r="AR175" s="3"/>
      </tp>
      <tp t="s">
        <v>#N/A N/A</v>
        <stp/>
        <stp>BDS|17529709019355515286</stp>
        <tr r="AH206" s="3"/>
      </tp>
      <tp t="s">
        <v>#N/A N/A</v>
        <stp/>
        <stp>BDS|16163745312462124473</stp>
        <tr r="AH264" s="3"/>
      </tp>
      <tp t="e">
        <v>#N/A</v>
        <stp/>
        <stp>BDP|14722475404514701216</stp>
        <tr r="AR592" s="3"/>
      </tp>
      <tp t="s">
        <v>#N/A N/A</v>
        <stp/>
        <stp>BDS|10630875677129833089</stp>
        <tr r="AH556" s="3"/>
      </tp>
      <tp t="e">
        <v>#N/A</v>
        <stp/>
        <stp>BDP|17935062229244187728</stp>
        <tr r="AS256" s="3"/>
      </tp>
      <tp t="e">
        <v>#N/A</v>
        <stp/>
        <stp>BDP|13637552997298355121</stp>
        <tr r="AS595" s="3"/>
      </tp>
      <tp t="e">
        <v>#N/A</v>
        <stp/>
        <stp>BDP|17708177413402506335</stp>
        <tr r="AS500" s="3"/>
      </tp>
      <tp t="e">
        <v>#N/A</v>
        <stp/>
        <stp>BDP|15594295644264423183</stp>
        <tr r="AS362" s="3"/>
      </tp>
      <tp t="e">
        <v>#N/A</v>
        <stp/>
        <stp>BDP|15123129225022550271</stp>
        <tr r="AS514" s="3"/>
      </tp>
      <tp t="e">
        <v>#N/A</v>
        <stp/>
        <stp>BDP|15959074545172928560</stp>
        <tr r="AR465" s="3"/>
      </tp>
      <tp t="s">
        <v>#N/A N/A</v>
        <stp/>
        <stp>BDS|15081238015050423053</stp>
        <tr r="L126" s="3"/>
      </tp>
      <tp t="s">
        <v>#N/A N/A</v>
        <stp/>
        <stp>BDS|12768813927286208846</stp>
        <tr r="AH124" s="3"/>
      </tp>
      <tp t="s">
        <v>#N/A N/A</v>
        <stp/>
        <stp>BDS|13660172351872242360</stp>
        <tr r="AH502" s="3"/>
      </tp>
      <tp t="s">
        <v>#N/A N/A</v>
        <stp/>
        <stp>BDS|14119423385186380813</stp>
        <tr r="AH156" s="3"/>
      </tp>
      <tp t="s">
        <v>#N/A N/A</v>
        <stp/>
        <stp>BDS|16117439510053163672</stp>
        <tr r="AH524" s="3"/>
      </tp>
      <tp t="s">
        <v>#N/A N/A</v>
        <stp/>
        <stp>BDS|10781042717192289520</stp>
        <tr r="L231" s="3"/>
      </tp>
      <tp t="s">
        <v>#N/A N/A</v>
        <stp/>
        <stp>BDS|18304028262461090971</stp>
        <tr r="W193" s="3"/>
      </tp>
      <tp t="s">
        <v>#N/A N/A</v>
        <stp/>
        <stp>BDS|16487811066597011966</stp>
        <tr r="AH361" s="3"/>
      </tp>
      <tp t="e">
        <v>#N/A</v>
        <stp/>
        <stp>BDP|12246220636493582657</stp>
        <tr r="AR247" s="3"/>
      </tp>
      <tp t="s">
        <v>#N/A N/A</v>
        <stp/>
        <stp>BDS|14848813983897717580</stp>
        <tr r="L340" s="3"/>
      </tp>
      <tp t="s">
        <v>#N/A N/A</v>
        <stp/>
        <stp>BDS|14699688706070831451</stp>
        <tr r="L222" s="3"/>
      </tp>
      <tp t="e">
        <v>#N/A</v>
        <stp/>
        <stp>BDP|15393625734680076638</stp>
        <tr r="F18" s="3"/>
      </tp>
      <tp t="s">
        <v>#N/A N/A</v>
        <stp/>
        <stp>BDH|17148373564255578169</stp>
        <tr r="E368" s="3"/>
      </tp>
      <tp t="s">
        <v>#N/A N/A</v>
        <stp/>
        <stp>BDH|11146777095988567174</stp>
        <tr r="I317" s="3"/>
      </tp>
      <tp t="s">
        <v>#N/A N/A</v>
        <stp/>
        <stp>BDH|12459130160765791614</stp>
        <tr r="D228" s="3"/>
      </tp>
      <tp t="s">
        <v>#N/A N/A</v>
        <stp/>
        <stp>BDH|16157398608817888492</stp>
        <tr r="G166" s="3"/>
      </tp>
      <tp t="s">
        <v>#N/A N/A</v>
        <stp/>
        <stp>BDH|15318898365788750594</stp>
        <tr r="G364" s="3"/>
      </tp>
      <tp t="s">
        <v>#N/A N/A</v>
        <stp/>
        <stp>BDH|10637717045715279018</stp>
        <tr r="F349" s="3"/>
      </tp>
      <tp t="s">
        <v>#N/A N/A</v>
        <stp/>
        <stp>BDH|12722526310411541118</stp>
        <tr r="D602" s="3"/>
      </tp>
      <tp t="s">
        <v>#N/A N/A</v>
        <stp/>
        <stp>BDH|11121208164764493703</stp>
        <tr r="B230" s="3"/>
      </tp>
      <tp t="s">
        <v>#N/A N/A</v>
        <stp/>
        <stp>BDH|14072720301397591266</stp>
        <tr r="G320" s="3"/>
      </tp>
      <tp t="s">
        <v>#N/A N/A</v>
        <stp/>
        <stp>BDH|10429111674854753464</stp>
        <tr r="F488" s="3"/>
      </tp>
      <tp t="s">
        <v>#N/A N/A</v>
        <stp/>
        <stp>BDH|11361462604461718268</stp>
        <tr r="C159" s="3"/>
      </tp>
      <tp t="s">
        <v>#N/A N/A</v>
        <stp/>
        <stp>BDH|11024797413151347098</stp>
        <tr r="I473" s="3"/>
      </tp>
      <tp t="s">
        <v>#N/A N/A</v>
        <stp/>
        <stp>BDH|11814762724091898322</stp>
        <tr r="B372" s="3"/>
      </tp>
      <tp t="s">
        <v>#N/A N/A</v>
        <stp/>
        <stp>BDH|17209414742081986083</stp>
        <tr r="H411" s="3"/>
      </tp>
      <tp t="s">
        <v>#N/A N/A</v>
        <stp/>
        <stp>BDH|12575113826213363413</stp>
        <tr r="B254" s="3"/>
      </tp>
      <tp t="s">
        <v>#N/A N/A</v>
        <stp/>
        <stp>BDH|16215492002525956101</stp>
        <tr r="I348" s="3"/>
      </tp>
      <tp t="s">
        <v>#N/A N/A</v>
        <stp/>
        <stp>BDH|16972064595708827127</stp>
        <tr r="H563" s="3"/>
      </tp>
      <tp t="s">
        <v>#N/A N/A</v>
        <stp/>
        <stp>BDH|15146152024333417345</stp>
        <tr r="F91" s="3"/>
      </tp>
      <tp t="s">
        <v>#N/A N/A</v>
        <stp/>
        <stp>BDH|11063641613922411238</stp>
        <tr r="H495" s="3"/>
      </tp>
      <tp t="s">
        <v>#N/A N/A</v>
        <stp/>
        <stp>BDH|12362777650735592325</stp>
        <tr r="E173" s="3"/>
      </tp>
      <tp t="s">
        <v>#N/A N/A</v>
        <stp/>
        <stp>BDH|15079274419442977248</stp>
        <tr r="B301" s="3"/>
      </tp>
      <tp t="s">
        <v>#N/A N/A</v>
        <stp/>
        <stp>BDH|17964014340044286194</stp>
        <tr r="C366" s="3"/>
      </tp>
      <tp t="s">
        <v>#N/A N/A</v>
        <stp/>
        <stp>BDH|16533568557154384441</stp>
        <tr r="G126" s="3"/>
      </tp>
      <tp t="s">
        <v>#N/A N/A</v>
        <stp/>
        <stp>BDH|17561052812426069615</stp>
        <tr r="G384" s="3"/>
      </tp>
      <tp t="s">
        <v>#N/A N/A</v>
        <stp/>
        <stp>BDH|14954528251897939504</stp>
        <tr r="D379" s="3"/>
      </tp>
      <tp t="s">
        <v>#N/A N/A</v>
        <stp/>
        <stp>BDH|12240449172644729309</stp>
        <tr r="B498" s="3"/>
      </tp>
      <tp t="s">
        <v>#N/A N/A</v>
        <stp/>
        <stp>BDH|13670609804337580445</stp>
        <tr r="C548" s="3"/>
      </tp>
      <tp t="s">
        <v>#N/A N/A</v>
        <stp/>
        <stp>BDH|15840568062720954068</stp>
        <tr r="F110" s="3"/>
      </tp>
      <tp t="s">
        <v>#N/A N/A</v>
        <stp/>
        <stp>BDH|10415618530976361552</stp>
        <tr r="B542" s="3"/>
      </tp>
      <tp t="s">
        <v>#N/A N/A</v>
        <stp/>
        <stp>BDH|13962690111696284413</stp>
        <tr r="G138" s="3"/>
      </tp>
      <tp t="s">
        <v>#N/A N/A</v>
        <stp/>
        <stp>BDH|12298029676885064645</stp>
        <tr r="E397" s="3"/>
      </tp>
      <tp t="s">
        <v>#N/A N/A</v>
        <stp/>
        <stp>BDH|17496477087818259549</stp>
        <tr r="I291" s="3"/>
      </tp>
      <tp t="s">
        <v>#N/A N/A</v>
        <stp/>
        <stp>BDH|13793555861745533340</stp>
        <tr r="G140" s="3"/>
      </tp>
      <tp t="s">
        <v>#N/A N/A</v>
        <stp/>
        <stp>BDH|12681241717117500027</stp>
        <tr r="C449" s="3"/>
      </tp>
      <tp t="s">
        <v>#N/A N/A</v>
        <stp/>
        <stp>BDH|10905102691108958637</stp>
        <tr r="C575" s="3"/>
      </tp>
      <tp t="s">
        <v>#N/A N/A</v>
        <stp/>
        <stp>BDH|12963583857255552115</stp>
        <tr r="G560" s="3"/>
      </tp>
      <tp t="s">
        <v>#N/A N/A</v>
        <stp/>
        <stp>BDH|16786050221901072310</stp>
        <tr r="F418" s="3"/>
      </tp>
      <tp t="s">
        <v>#N/A N/A</v>
        <stp/>
        <stp>BDH|18389961065605118438</stp>
        <tr r="C450" s="3"/>
      </tp>
      <tp t="s">
        <v>#N/A N/A</v>
        <stp/>
        <stp>BDH|13451544434911393255</stp>
        <tr r="H344" s="3"/>
      </tp>
      <tp t="s">
        <v>#N/A N/A</v>
        <stp/>
        <stp>BDH|16087868182994709462</stp>
        <tr r="H95" s="3"/>
      </tp>
      <tp t="s">
        <v>#N/A N/A</v>
        <stp/>
        <stp>BDH|11553979334379574463</stp>
        <tr r="E493" s="3"/>
      </tp>
      <tp t="s">
        <v>#N/A N/A</v>
        <stp/>
        <stp>BDH|16316881388590096065</stp>
        <tr r="E518" s="3"/>
      </tp>
      <tp t="s">
        <v>#N/A N/A</v>
        <stp/>
        <stp>BDH|15130796474075892613</stp>
        <tr r="G576" s="3"/>
      </tp>
      <tp t="s">
        <v>#N/A N/A</v>
        <stp/>
        <stp>BDH|10833142046135775689</stp>
        <tr r="F472" s="3"/>
      </tp>
      <tp t="s">
        <v>#N/A N/A</v>
        <stp/>
        <stp>BDH|11025005276151035139</stp>
        <tr r="F285" s="3"/>
      </tp>
      <tp t="s">
        <v>#N/A N/A</v>
        <stp/>
        <stp>BDH|16678314471387264314</stp>
        <tr r="G352" s="3"/>
      </tp>
      <tp t="s">
        <v>#N/A N/A</v>
        <stp/>
        <stp>BDH|16647356847745226237</stp>
        <tr r="B518" s="3"/>
      </tp>
      <tp t="s">
        <v>#N/A N/A</v>
        <stp/>
        <stp>BDH|11204403139233926373</stp>
        <tr r="I345" s="3"/>
      </tp>
      <tp t="s">
        <v>#N/A N/A</v>
        <stp/>
        <stp>BDH|16089755267118057962</stp>
        <tr r="G423" s="3"/>
      </tp>
      <tp t="s">
        <v>#N/A N/A</v>
        <stp/>
        <stp>BDH|16192170236392049045</stp>
        <tr r="D327" s="3"/>
      </tp>
      <tp t="s">
        <v>#N/A N/A</v>
        <stp/>
        <stp>BDH|18031049115756132947</stp>
        <tr r="E138" s="3"/>
      </tp>
      <tp t="s">
        <v>#N/A N/A</v>
        <stp/>
        <stp>BDH|13620567774155783275</stp>
        <tr r="H170" s="3"/>
      </tp>
      <tp t="s">
        <v>#N/A N/A</v>
        <stp/>
        <stp>BDH|17594306378301804415</stp>
        <tr r="E336" s="3"/>
      </tp>
      <tp t="s">
        <v>#N/A N/A</v>
        <stp/>
        <stp>BDH|12696177855129745974</stp>
        <tr r="I384" s="3"/>
      </tp>
      <tp t="s">
        <v>#N/A N/A</v>
        <stp/>
        <stp>BDH|14856722551533998366</stp>
        <tr r="B297" s="3"/>
      </tp>
      <tp t="s">
        <v>#N/A N/A</v>
        <stp/>
        <stp>BDH|12762900143330108919</stp>
        <tr r="H200" s="3"/>
      </tp>
      <tp t="s">
        <v>#N/A N/A</v>
        <stp/>
        <stp>BDH|17778340656023013416</stp>
        <tr r="B120" s="3"/>
      </tp>
      <tp t="s">
        <v>#N/A N/A</v>
        <stp/>
        <stp>BDH|16715767770352539206</stp>
        <tr r="F156" s="3"/>
      </tp>
      <tp t="s">
        <v>#N/A N/A</v>
        <stp/>
        <stp>BDH|13766022463616412564</stp>
        <tr r="C503" s="3"/>
      </tp>
      <tp t="s">
        <v>#N/A N/A</v>
        <stp/>
        <stp>BDH|15320463811647842185</stp>
        <tr r="B382" s="3"/>
      </tp>
      <tp t="s">
        <v>#N/A N/A</v>
        <stp/>
        <stp>BDH|14847382767175452277</stp>
        <tr r="F357" s="3"/>
      </tp>
      <tp t="s">
        <v>#N/A N/A</v>
        <stp/>
        <stp>BDH|13256152820240604651</stp>
        <tr r="F602" s="3"/>
      </tp>
      <tp t="s">
        <v>#N/A N/A</v>
        <stp/>
        <stp>BDH|15780539792998822791</stp>
        <tr r="D187" s="3"/>
      </tp>
      <tp t="s">
        <v>#N/A N/A</v>
        <stp/>
        <stp>BDH|11525415333330277028</stp>
        <tr r="F124" s="3"/>
      </tp>
      <tp t="s">
        <v>#N/A N/A</v>
        <stp/>
        <stp>BDH|17567462652948649803</stp>
        <tr r="D305" s="3"/>
      </tp>
      <tp t="s">
        <v>#N/A N/A</v>
        <stp/>
        <stp>BDH|13559233462945337406</stp>
        <tr r="I142" s="3"/>
      </tp>
      <tp t="s">
        <v>#N/A N/A</v>
        <stp/>
        <stp>BDH|17129574840552886292</stp>
        <tr r="I437" s="3"/>
      </tp>
      <tp t="s">
        <v>#N/A N/A</v>
        <stp/>
        <stp>BDH|15480039306221545239</stp>
        <tr r="I556" s="3"/>
      </tp>
      <tp t="s">
        <v>#N/A N/A</v>
        <stp/>
        <stp>BDH|11516360414376870389</stp>
        <tr r="D138" s="3"/>
      </tp>
      <tp t="s">
        <v>#N/A N/A</v>
        <stp/>
        <stp>BDH|13694075933697302166</stp>
        <tr r="G337" s="3"/>
      </tp>
      <tp t="s">
        <v>#N/A N/A</v>
        <stp/>
        <stp>BDH|17619489378963659175</stp>
        <tr r="I368" s="3"/>
      </tp>
      <tp t="s">
        <v>#N/A N/A</v>
        <stp/>
        <stp>BDH|17246478568931913235</stp>
        <tr r="B544" s="3"/>
      </tp>
      <tp t="s">
        <v>#N/A N/A</v>
        <stp/>
        <stp>BDH|12636387405207821044</stp>
        <tr r="G478" s="3"/>
      </tp>
      <tp t="s">
        <v>#N/A N/A</v>
        <stp/>
        <stp>BDH|13120172121326051003</stp>
        <tr r="I566" s="3"/>
      </tp>
      <tp t="s">
        <v>#N/A N/A</v>
        <stp/>
        <stp>BDH|16219443053118601958</stp>
        <tr r="G177" s="3"/>
      </tp>
      <tp t="s">
        <v>#N/A N/A</v>
        <stp/>
        <stp>BDH|15738431452611284325</stp>
        <tr r="E170" s="3"/>
      </tp>
      <tp t="s">
        <v>#N/A N/A</v>
        <stp/>
        <stp>BDH|11367916311176306962</stp>
        <tr r="B575" s="3"/>
      </tp>
      <tp t="s">
        <v>#N/A N/A</v>
        <stp/>
        <stp>BDH|17774712472947474669</stp>
        <tr r="H461" s="3"/>
      </tp>
      <tp t="s">
        <v>#N/A N/A</v>
        <stp/>
        <stp>BDH|11785083650545211744</stp>
        <tr r="B564" s="3"/>
      </tp>
      <tp t="s">
        <v>#N/A N/A</v>
        <stp/>
        <stp>BDH|15629962599105794672</stp>
        <tr r="H159" s="3"/>
      </tp>
      <tp t="s">
        <v>#N/A N/A</v>
        <stp/>
        <stp>BDH|14023210794911904852</stp>
        <tr r="D389" s="3"/>
      </tp>
      <tp t="s">
        <v>#N/A N/A</v>
        <stp/>
        <stp>BDH|11112710306914990460</stp>
        <tr r="D383" s="3"/>
      </tp>
      <tp t="s">
        <v>#N/A N/A</v>
        <stp/>
        <stp>BDH|13812646740774346363</stp>
        <tr r="I578" s="3"/>
      </tp>
      <tp t="s">
        <v>#N/A N/A</v>
        <stp/>
        <stp>BDH|12287839548050734868</stp>
        <tr r="B215" s="3"/>
      </tp>
      <tp t="s">
        <v>#N/A N/A</v>
        <stp/>
        <stp>BDH|13582704060906808258</stp>
        <tr r="F402" s="3"/>
      </tp>
      <tp t="s">
        <v>#N/A N/A</v>
        <stp/>
        <stp>BDH|17962155709686461691</stp>
        <tr r="C431" s="3"/>
      </tp>
      <tp t="s">
        <v>#N/A N/A</v>
        <stp/>
        <stp>BDH|12543642839386558752</stp>
        <tr r="D428" s="3"/>
      </tp>
      <tp t="s">
        <v>#N/A N/A</v>
        <stp/>
        <stp>BDH|11805269604123427668</stp>
        <tr r="B451" s="3"/>
      </tp>
      <tp t="s">
        <v>#N/A N/A</v>
        <stp/>
        <stp>BDH|10224113669345662445</stp>
        <tr r="H530" s="3"/>
      </tp>
      <tp t="s">
        <v>#N/A N/A</v>
        <stp/>
        <stp>BDH|14984819150329004603</stp>
        <tr r="B349" s="3"/>
      </tp>
      <tp t="s">
        <v>#N/A N/A</v>
        <stp/>
        <stp>BDH|13648875259529975195</stp>
        <tr r="F440" s="3"/>
      </tp>
      <tp t="s">
        <v>#N/A N/A</v>
        <stp/>
        <stp>BDH|17662009559584053079</stp>
        <tr r="E323" s="3"/>
      </tp>
      <tp t="s">
        <v>#N/A N/A</v>
        <stp/>
        <stp>BDH|12864359418704895257</stp>
        <tr r="C274" s="3"/>
      </tp>
      <tp t="s">
        <v>#N/A N/A</v>
        <stp/>
        <stp>BDH|18328185492244873297</stp>
        <tr r="E562" s="3"/>
      </tp>
      <tp t="s">
        <v>#N/A N/A</v>
        <stp/>
        <stp>BDH|15328054086248290395</stp>
        <tr r="C182" s="3"/>
      </tp>
      <tp t="s">
        <v>#N/A N/A</v>
        <stp/>
        <stp>BDH|10838234506041066569</stp>
        <tr r="D438" s="3"/>
      </tp>
      <tp t="s">
        <v>#N/A N/A</v>
        <stp/>
        <stp>BDH|10669472471805904023</stp>
        <tr r="E135" s="3"/>
      </tp>
      <tp t="s">
        <v>#N/A N/A</v>
        <stp/>
        <stp>BDH|14030072418390745338</stp>
        <tr r="I346" s="3"/>
      </tp>
      <tp t="s">
        <v>#N/A N/A</v>
        <stp/>
        <stp>BDH|15994090625638645987</stp>
        <tr r="G526" s="3"/>
      </tp>
      <tp t="s">
        <v>#N/A N/A</v>
        <stp/>
        <stp>BDH|11665586651647401004</stp>
        <tr r="B378" s="3"/>
      </tp>
      <tp t="s">
        <v>#N/A N/A</v>
        <stp/>
        <stp>BDH|14338840214508946313</stp>
        <tr r="E130" s="3"/>
      </tp>
      <tp t="s">
        <v>#N/A N/A</v>
        <stp/>
        <stp>BDH|10155388253973059316</stp>
        <tr r="C537" s="3"/>
      </tp>
      <tp t="s">
        <v>#N/A N/A</v>
        <stp/>
        <stp>BDH|14624751170687828500</stp>
        <tr r="C124" s="3"/>
      </tp>
      <tp t="s">
        <v>#N/A N/A</v>
        <stp/>
        <stp>BDH|17834073887649700043</stp>
        <tr r="I114" s="3"/>
      </tp>
      <tp t="s">
        <v>#N/A N/A</v>
        <stp/>
        <stp>BDH|16518096534802196122</stp>
        <tr r="C145" s="3"/>
      </tp>
      <tp t="s">
        <v>#N/A N/A</v>
        <stp/>
        <stp>BDH|12489903802048583598</stp>
        <tr r="F273" s="3"/>
      </tp>
      <tp t="s">
        <v>#N/A N/A</v>
        <stp/>
        <stp>BDH|17819079664883688472</stp>
        <tr r="D510" s="3"/>
      </tp>
      <tp t="s">
        <v>#N/A N/A</v>
        <stp/>
        <stp>BDH|12196254711733775483</stp>
        <tr r="D579" s="3"/>
      </tp>
      <tp t="s">
        <v>#N/A N/A</v>
        <stp/>
        <stp>BDH|11600722395449204097</stp>
        <tr r="I263" s="3"/>
      </tp>
      <tp t="s">
        <v>#N/A N/A</v>
        <stp/>
        <stp>BDH|17888168777470673755</stp>
        <tr r="H395" s="3"/>
      </tp>
      <tp t="s">
        <v>#N/A N/A</v>
        <stp/>
        <stp>BDH|13536012591308105498</stp>
        <tr r="E422" s="3"/>
      </tp>
      <tp t="s">
        <v>#N/A N/A</v>
        <stp/>
        <stp>BDH|14485746021471450685</stp>
        <tr r="G114" s="3"/>
      </tp>
      <tp t="s">
        <v>#N/A N/A</v>
        <stp/>
        <stp>BDH|17437898498623025380</stp>
        <tr r="C192" s="3"/>
      </tp>
      <tp t="s">
        <v>#N/A N/A</v>
        <stp/>
        <stp>BDH|17170490354807503740</stp>
        <tr r="G357" s="3"/>
      </tp>
      <tp t="s">
        <v>#N/A N/A</v>
        <stp/>
        <stp>BDH|16637375602844626783</stp>
        <tr r="F474" s="3"/>
      </tp>
      <tp t="s">
        <v>#N/A N/A</v>
        <stp/>
        <stp>BDH|11950311571704056745</stp>
        <tr r="E110" s="3"/>
      </tp>
      <tp t="s">
        <v>#N/A N/A</v>
        <stp/>
        <stp>BDH|17002887061689177657</stp>
        <tr r="H143" s="3"/>
      </tp>
      <tp t="s">
        <v>#N/A N/A</v>
        <stp/>
        <stp>BDH|13367603917836049498</stp>
        <tr r="B517" s="3"/>
      </tp>
      <tp t="s">
        <v>#N/A N/A</v>
        <stp/>
        <stp>BDH|13110291368337905647</stp>
        <tr r="F161" s="3"/>
      </tp>
      <tp t="s">
        <v>#N/A N/A</v>
        <stp/>
        <stp>BDH|15574610378717796577</stp>
        <tr r="F299" s="3"/>
      </tp>
      <tp t="s">
        <v>#N/A N/A</v>
        <stp/>
        <stp>BDH|16820756954425642738</stp>
        <tr r="I315" s="3"/>
      </tp>
      <tp t="s">
        <v>#N/A N/A</v>
        <stp/>
        <stp>BDH|10044176426703416698</stp>
        <tr r="F495" s="3"/>
      </tp>
      <tp t="s">
        <v>#N/A N/A</v>
        <stp/>
        <stp>BDH|18049223384731925531</stp>
        <tr r="H152" s="3"/>
      </tp>
      <tp t="s">
        <v>#N/A N/A</v>
        <stp/>
        <stp>BDH|18372166916226805870</stp>
        <tr r="F219" s="3"/>
      </tp>
      <tp t="s">
        <v>#N/A N/A</v>
        <stp/>
        <stp>BDH|15002601972162777097</stp>
        <tr r="I569" s="3"/>
      </tp>
      <tp t="s">
        <v>#N/A N/A</v>
        <stp/>
        <stp>BDH|14917800598243502083</stp>
        <tr r="I231" s="3"/>
      </tp>
      <tp t="s">
        <v>#N/A N/A</v>
        <stp/>
        <stp>BDH|10634640937537008493</stp>
        <tr r="C539" s="3"/>
      </tp>
      <tp t="s">
        <v>#N/A N/A</v>
        <stp/>
        <stp>BDH|16100741952984841604</stp>
        <tr r="B411" s="3"/>
      </tp>
      <tp t="s">
        <v>#N/A N/A</v>
        <stp/>
        <stp>BDH|12780118986859740483</stp>
        <tr r="D391" s="3"/>
      </tp>
      <tp t="s">
        <v>#N/A N/A</v>
        <stp/>
        <stp>BDH|12612893330596708978</stp>
        <tr r="H113" s="3"/>
      </tp>
      <tp t="s">
        <v>#N/A N/A</v>
        <stp/>
        <stp>BDH|17448795367042293276</stp>
        <tr r="F140" s="3"/>
      </tp>
      <tp t="s">
        <v>#N/A N/A</v>
        <stp/>
        <stp>BDH|16898494478317059467</stp>
        <tr r="C290" s="3"/>
      </tp>
      <tp t="s">
        <v>#N/A N/A</v>
        <stp/>
        <stp>BDH|13616242065034831503</stp>
        <tr r="I408" s="3"/>
      </tp>
      <tp t="s">
        <v>#N/A N/A</v>
        <stp/>
        <stp>BDH|10115470566380928463</stp>
        <tr r="G489" s="3"/>
      </tp>
      <tp t="s">
        <v>#N/A N/A</v>
        <stp/>
        <stp>BDH|10381469018180776355</stp>
        <tr r="F570" s="3"/>
      </tp>
      <tp t="s">
        <v>#N/A N/A</v>
        <stp/>
        <stp>BDH|12942572416458742806</stp>
        <tr r="H487" s="3"/>
      </tp>
      <tp t="s">
        <v>#N/A N/A</v>
        <stp/>
        <stp>BDH|14750278905538879829</stp>
        <tr r="H179" s="3"/>
      </tp>
      <tp t="s">
        <v>#N/A N/A</v>
        <stp/>
        <stp>BDH|15666288272391577771</stp>
        <tr r="E396" s="3"/>
      </tp>
      <tp t="s">
        <v>#N/A N/A</v>
        <stp/>
        <stp>BDH|13557138136604896369</stp>
        <tr r="I434" s="3"/>
      </tp>
      <tp t="s">
        <v>#N/A N/A</v>
        <stp/>
        <stp>BDH|12489510043503003680</stp>
        <tr r="D576" s="3"/>
      </tp>
      <tp t="s">
        <v>#N/A N/A</v>
        <stp/>
        <stp>BDH|17909140575823190470</stp>
        <tr r="D340" s="3"/>
      </tp>
      <tp t="s">
        <v>#N/A N/A</v>
        <stp/>
        <stp>BDH|17581788125481368557</stp>
        <tr r="D586" s="3"/>
      </tp>
      <tp t="e">
        <v>#N/A</v>
        <stp/>
        <stp>BDS|14946272206760337119</stp>
        <tr r="AH505" s="3"/>
        <tr r="AH505" s="3"/>
        <tr r="W505" s="3"/>
        <tr r="W505" s="3"/>
        <tr r="L505" s="3"/>
        <tr r="L505" s="3"/>
      </tp>
      <tp t="e">
        <v>#N/A</v>
        <stp/>
        <stp>BDP|17902806591523616279</stp>
        <tr r="AR212" s="3"/>
      </tp>
      <tp t="e">
        <v>#N/A</v>
        <stp/>
        <stp>BDP|14186485162646750756</stp>
        <tr r="AR374" s="3"/>
      </tp>
      <tp t="e">
        <v>#N/A</v>
        <stp/>
        <stp>BDP|14255181893499540259</stp>
        <tr r="AS181" s="3"/>
      </tp>
      <tp t="e">
        <v>#N/A</v>
        <stp/>
        <stp>BDP|17675629428081650521</stp>
        <tr r="AR527" s="3"/>
      </tp>
      <tp t="s">
        <v>#N/A N/A</v>
        <stp/>
        <stp>BDS|14777490374812751263</stp>
        <tr r="L491" s="3"/>
      </tp>
      <tp t="s">
        <v>#N/A N/A</v>
        <stp/>
        <stp>BDS|12958434200489707868</stp>
        <tr r="L372" s="3"/>
      </tp>
      <tp t="s">
        <v>#N/A N/A</v>
        <stp/>
        <stp>BDS|12877023354384132446</stp>
        <tr r="AH165" s="3"/>
      </tp>
      <tp t="s">
        <v>#N/A N/A</v>
        <stp/>
        <stp>BDS|14425250743482040793</stp>
        <tr r="AH584" s="3"/>
      </tp>
      <tp t="e">
        <v>#N/A</v>
        <stp/>
        <stp>BDP|10353758071923918462</stp>
        <tr r="AR547" s="3"/>
      </tp>
      <tp t="e">
        <v>#N/A</v>
        <stp/>
        <stp>BDP|13069886660462655865</stp>
        <tr r="AR415" s="3"/>
      </tp>
      <tp t="e">
        <v>#N/A</v>
        <stp/>
        <stp>BDS|12952675732839652926</stp>
        <tr r="W417" s="3"/>
        <tr r="W417" s="3"/>
        <tr r="L417" s="3"/>
        <tr r="L417" s="3"/>
        <tr r="AH417" s="3"/>
        <tr r="AH417" s="3"/>
      </tp>
      <tp t="s">
        <v>#N/A N/A</v>
        <stp/>
        <stp>BDS|12195480711149439948</stp>
        <tr r="L255" s="3"/>
      </tp>
      <tp t="e">
        <v>#N/A</v>
        <stp/>
        <stp>BDP|14107399368295259399</stp>
        <tr r="AR145" s="3"/>
      </tp>
      <tp t="e">
        <v>#N/A</v>
        <stp/>
        <stp>BDP|13339135076734590691</stp>
        <tr r="AS211" s="3"/>
      </tp>
      <tp t="e">
        <v>#N/A</v>
        <stp/>
        <stp>BDP|15935029731531017007</stp>
        <tr r="AS266" s="3"/>
      </tp>
      <tp t="s">
        <v>#N/A N/A</v>
        <stp/>
        <stp>BDS|16228604474856806672</stp>
        <tr r="W110" s="3"/>
      </tp>
      <tp t="e">
        <v>#N/A</v>
        <stp/>
        <stp>BDP|14476763933876996126</stp>
        <tr r="AR489" s="3"/>
      </tp>
      <tp t="e">
        <v>#N/A</v>
        <stp/>
        <stp>BDP|10305277423562531584</stp>
        <tr r="AR291" s="3"/>
      </tp>
      <tp t="e">
        <v>#N/A</v>
        <stp/>
        <stp>BDP|13926845036136167904</stp>
        <tr r="AR162" s="3"/>
      </tp>
      <tp t="s">
        <v>#N/A N/A</v>
        <stp/>
        <stp>BDS|16395850338372348835</stp>
        <tr r="W108" s="3"/>
      </tp>
      <tp t="e">
        <v>#N/A</v>
        <stp/>
        <stp>BDP|17090263646140548685</stp>
        <tr r="AS431" s="3"/>
      </tp>
      <tp t="e">
        <v>#N/A</v>
        <stp/>
        <stp>BDP|13610384315684393259</stp>
        <tr r="AS460" s="3"/>
      </tp>
      <tp t="s">
        <v>#N/A N/A</v>
        <stp/>
        <stp>BDS|15759790996895094965</stp>
        <tr r="L595" s="3"/>
      </tp>
      <tp t="e">
        <v>#N/A</v>
        <stp/>
        <stp>BDP|15813256171562722560</stp>
        <tr r="AR164" s="3"/>
      </tp>
      <tp t="s">
        <v>#N/A N/A</v>
        <stp/>
        <stp>BDS|10074678259431677575</stp>
        <tr r="W468" s="3"/>
      </tp>
      <tp t="e">
        <v>#N/A</v>
        <stp/>
        <stp>BDP|18332319198170452526</stp>
        <tr r="AS387" s="3"/>
      </tp>
      <tp t="s">
        <v>#N/A N/A</v>
        <stp/>
        <stp>BDS|16409431329092903581</stp>
        <tr r="L348" s="3"/>
      </tp>
      <tp t="e">
        <v>#N/A</v>
        <stp/>
        <stp>BDP|10675238828001289632</stp>
        <tr r="AR168" s="3"/>
      </tp>
      <tp t="s">
        <v>#N/A N/A</v>
        <stp/>
        <stp>BDS|17984502134184697278</stp>
        <tr r="L163" s="3"/>
      </tp>
      <tp t="s">
        <v>#N/A N/A</v>
        <stp/>
        <stp>BDS|16475135513815951415</stp>
        <tr r="W256" s="3"/>
      </tp>
      <tp t="e">
        <v>#N/A</v>
        <stp/>
        <stp>BDP|18005089845243448866</stp>
        <tr r="B8" s="3"/>
      </tp>
      <tp t="e">
        <v>#N/A</v>
        <stp/>
        <stp>BDS|11532701202250290194</stp>
        <tr r="AH210" s="3"/>
        <tr r="AH210" s="3"/>
        <tr r="W210" s="3"/>
        <tr r="W210" s="3"/>
        <tr r="L210" s="3"/>
        <tr r="L210" s="3"/>
      </tp>
      <tp t="s">
        <v>#N/A N/A</v>
        <stp/>
        <stp>BDS|10936577693268742360</stp>
        <tr r="AH233" s="3"/>
      </tp>
      <tp t="s">
        <v>#N/A N/A</v>
        <stp/>
        <stp>BDS|12914121055632175334</stp>
        <tr r="L447" s="3"/>
      </tp>
      <tp t="s">
        <v>#N/A N/A</v>
        <stp/>
        <stp>BDS|17245122156665334189</stp>
        <tr r="L334" s="3"/>
      </tp>
      <tp t="s">
        <v>#N/A N/A</v>
        <stp/>
        <stp>BDS|17763439318944427159</stp>
        <tr r="W230" s="3"/>
      </tp>
      <tp t="e">
        <v>#N/A</v>
        <stp/>
        <stp>BDP|15630541363911585058</stp>
        <tr r="AR431" s="3"/>
      </tp>
      <tp t="s">
        <v>#N/A N/A</v>
        <stp/>
        <stp>BDS|16365608082849146629</stp>
        <tr r="W390" s="3"/>
      </tp>
      <tp t="s">
        <v>#N/A N/A</v>
        <stp/>
        <stp>BDS|17302203781229243324</stp>
        <tr r="L192" s="3"/>
      </tp>
      <tp t="e">
        <v>#N/A</v>
        <stp/>
        <stp>BDP|16037461966684355726</stp>
        <tr r="AR204" s="3"/>
      </tp>
      <tp t="e">
        <v>#N/A</v>
        <stp/>
        <stp>BDS|16122272037310511067</stp>
        <tr r="L506" s="3"/>
        <tr r="L506" s="3"/>
        <tr r="W506" s="3"/>
        <tr r="W506" s="3"/>
        <tr r="AH506" s="3"/>
        <tr r="AH506" s="3"/>
      </tp>
      <tp t="s">
        <v>#N/A N/A</v>
        <stp/>
        <stp>BDS|12784867486055531016</stp>
        <tr r="W487" s="3"/>
      </tp>
      <tp t="e">
        <v>#N/A</v>
        <stp/>
        <stp>BDS|13467169994954462819</stp>
        <tr r="AH121" s="3"/>
        <tr r="AH121" s="3"/>
        <tr r="W121" s="3"/>
        <tr r="W121" s="3"/>
        <tr r="L121" s="3"/>
        <tr r="L121" s="3"/>
      </tp>
      <tp t="e">
        <v>#N/A</v>
        <stp/>
        <stp>BDP|11555057002854528278</stp>
        <tr r="AR498" s="3"/>
      </tp>
      <tp t="s">
        <v>#N/A N/A</v>
        <stp/>
        <stp>BDS|17301785158855699761</stp>
        <tr r="L108" s="3"/>
      </tp>
      <tp t="s">
        <v>#N/A N/A</v>
        <stp/>
        <stp>BDS|18297529074838678525</stp>
        <tr r="L407" s="3"/>
      </tp>
      <tp t="e">
        <v>#N/A</v>
        <stp/>
        <stp>BDS|16176049204424007510</stp>
        <tr r="L487" s="3"/>
        <tr r="L487" s="3"/>
        <tr r="W487" s="3"/>
        <tr r="W487" s="3"/>
        <tr r="AH487" s="3"/>
        <tr r="AH487" s="3"/>
      </tp>
      <tp t="e">
        <v>#N/A</v>
        <stp/>
        <stp>BDP|11439783547560159599</stp>
        <tr r="AS180" s="3"/>
      </tp>
      <tp t="e">
        <v>#N/A</v>
        <stp/>
        <stp>BDS|10611261376234725618</stp>
        <tr r="L148" s="3"/>
        <tr r="L148" s="3"/>
        <tr r="AH148" s="3"/>
        <tr r="AH148" s="3"/>
        <tr r="W148" s="3"/>
        <tr r="W148" s="3"/>
      </tp>
      <tp t="s">
        <v>#N/A N/A</v>
        <stp/>
        <stp>BDS|14948120958011267614</stp>
        <tr r="L223" s="3"/>
      </tp>
      <tp t="e">
        <v>#N/A</v>
        <stp/>
        <stp>BDS|10762974625245766920</stp>
        <tr r="L280" s="3"/>
        <tr r="L280" s="3"/>
        <tr r="W280" s="3"/>
        <tr r="W280" s="3"/>
        <tr r="AH280" s="3"/>
        <tr r="AH280" s="3"/>
      </tp>
      <tp t="s">
        <v>#N/A N/A</v>
        <stp/>
        <stp>BDS|17783541109246261396</stp>
        <tr r="W311" s="3"/>
      </tp>
      <tp t="e">
        <v>#N/A</v>
        <stp/>
        <stp>BDS|18435119763378038073</stp>
        <tr r="L187" s="3"/>
        <tr r="L187" s="3"/>
        <tr r="W187" s="3"/>
        <tr r="W187" s="3"/>
        <tr r="AH187" s="3"/>
        <tr r="AH187" s="3"/>
      </tp>
      <tp t="e">
        <v>#N/A</v>
        <stp/>
        <stp>BDP|16537403416806045213</stp>
        <tr r="AR273" s="3"/>
      </tp>
      <tp t="s">
        <v>#N/A N/A</v>
        <stp/>
        <stp>BDS|10386628964863156451</stp>
        <tr r="L299" s="3"/>
      </tp>
      <tp t="s">
        <v>#N/A N/A</v>
        <stp/>
        <stp>BDS|17469046430670923387</stp>
        <tr r="W519" s="3"/>
      </tp>
      <tp t="s">
        <v>#N/A N/A</v>
        <stp/>
        <stp>BDS|11207374636393518571</stp>
        <tr r="AH387" s="3"/>
      </tp>
      <tp t="s">
        <v>#N/A N/A</v>
        <stp/>
        <stp>BDS|11064549615054796670</stp>
        <tr r="W113" s="3"/>
      </tp>
      <tp t="e">
        <v>#N/A</v>
        <stp/>
        <stp>BDS|11339554950321378746</stp>
        <tr r="L269" s="3"/>
        <tr r="L269" s="3"/>
        <tr r="AH269" s="3"/>
        <tr r="AH269" s="3"/>
        <tr r="W269" s="3"/>
        <tr r="W269" s="3"/>
      </tp>
      <tp t="s">
        <v>#N/A N/A</v>
        <stp/>
        <stp>BDS|13509114864755024668</stp>
        <tr r="W345" s="3"/>
      </tp>
      <tp t="e">
        <v>#N/A</v>
        <stp/>
        <stp>BDS|13349626661972442627</stp>
        <tr r="AH441" s="3"/>
        <tr r="AH441" s="3"/>
        <tr r="W441" s="3"/>
        <tr r="W441" s="3"/>
        <tr r="L441" s="3"/>
        <tr r="L441" s="3"/>
      </tp>
      <tp t="s">
        <v>#N/A N/A</v>
        <stp/>
        <stp>BDS|11493769255891372521</stp>
        <tr r="L362" s="3"/>
      </tp>
      <tp t="s">
        <v>#N/A N/A</v>
        <stp/>
        <stp>BDS|11417779584088576142</stp>
        <tr r="AH126" s="3"/>
      </tp>
      <tp t="e">
        <v>#N/A</v>
        <stp/>
        <stp>BDP|15466336457165557108</stp>
        <tr r="AS466" s="3"/>
      </tp>
      <tp t="s">
        <v>#N/A N/A</v>
        <stp/>
        <stp>BDS|14899528569666060652</stp>
        <tr r="W466" s="3"/>
      </tp>
      <tp t="s">
        <v>#N/A N/A</v>
        <stp/>
        <stp>BDS|14080173512506401579</stp>
        <tr r="AH328" s="3"/>
      </tp>
      <tp t="e">
        <v>#N/A</v>
        <stp/>
        <stp>BDP|16827498940657167643</stp>
        <tr r="AS196" s="3"/>
      </tp>
      <tp t="s">
        <v>#N/A N/A</v>
        <stp/>
        <stp>BDS|12567340153371282274</stp>
        <tr r="W429" s="3"/>
      </tp>
      <tp t="e">
        <v>#N/A</v>
        <stp/>
        <stp>BDS|12284829873853239969</stp>
        <tr r="W191" s="3"/>
        <tr r="W191" s="3"/>
        <tr r="AH191" s="3"/>
        <tr r="AH191" s="3"/>
        <tr r="L191" s="3"/>
        <tr r="L191" s="3"/>
      </tp>
      <tp t="s">
        <v>#N/A N/A</v>
        <stp/>
        <stp>BDS|14800700020233613590</stp>
        <tr r="L218" s="3"/>
      </tp>
      <tp t="s">
        <v>#N/A N/A</v>
        <stp/>
        <stp>BDS|16073361124370643003</stp>
        <tr r="L413" s="3"/>
      </tp>
      <tp t="s">
        <v>#N/A N/A</v>
        <stp/>
        <stp>BDS|13264217942375767724</stp>
        <tr r="L129" s="3"/>
      </tp>
      <tp t="e">
        <v>#N/A</v>
        <stp/>
        <stp>BDP|14442589128896070232</stp>
        <tr r="AS169" s="3"/>
      </tp>
      <tp t="e">
        <v>#N/A</v>
        <stp/>
        <stp>BDS|17234611676272047313</stp>
        <tr r="L320" s="3"/>
        <tr r="L320" s="3"/>
        <tr r="W320" s="3"/>
        <tr r="W320" s="3"/>
        <tr r="AH320" s="3"/>
        <tr r="AH320" s="3"/>
      </tp>
      <tp t="e">
        <v>#N/A</v>
        <stp/>
        <stp>BDP|17849942363559902615</stp>
        <tr r="AR388" s="3"/>
      </tp>
      <tp t="s">
        <v>#N/A N/A</v>
        <stp/>
        <stp>BDS|11125375177684390673</stp>
        <tr r="W133" s="3"/>
      </tp>
      <tp t="s">
        <v>#N/A N/A</v>
        <stp/>
        <stp>BDS|17614552371015017779</stp>
        <tr r="AH287" s="3"/>
      </tp>
      <tp t="s">
        <v>#N/A N/A</v>
        <stp/>
        <stp>BDS|10716624464965148251</stp>
        <tr r="AH363" s="3"/>
      </tp>
      <tp t="s">
        <v>#N/A N/A</v>
        <stp/>
        <stp>BDS|10216138523936242256</stp>
        <tr r="W192" s="3"/>
      </tp>
      <tp t="e">
        <v>#N/A</v>
        <stp/>
        <stp>BDP|15079904648317910870</stp>
        <tr r="AS473" s="3"/>
      </tp>
      <tp t="s">
        <v>#N/A N/A</v>
        <stp/>
        <stp>BDS|18404707045495068945</stp>
        <tr r="L295" s="3"/>
      </tp>
      <tp t="e">
        <v>#N/A</v>
        <stp/>
        <stp>BDP|14950411158294379651</stp>
        <tr r="AS294" s="3"/>
      </tp>
      <tp t="s">
        <v>#N/A N/A</v>
        <stp/>
        <stp>BDH|10321051202545547208</stp>
        <tr r="H459" s="3"/>
      </tp>
      <tp t="s">
        <v>#N/A N/A</v>
        <stp/>
        <stp>BDH|12580596224411065394</stp>
        <tr r="G144" s="3"/>
      </tp>
      <tp t="s">
        <v>#N/A N/A</v>
        <stp/>
        <stp>BDH|10984258230843938544</stp>
        <tr r="D466" s="3"/>
      </tp>
      <tp t="s">
        <v>#N/A N/A</v>
        <stp/>
        <stp>BDH|14681538295788288730</stp>
        <tr r="F188" s="3"/>
      </tp>
      <tp t="s">
        <v>#N/A N/A</v>
        <stp/>
        <stp>BDH|10997656012713815374</stp>
        <tr r="G234" s="3"/>
      </tp>
      <tp t="s">
        <v>#N/A N/A</v>
        <stp/>
        <stp>BDH|16757011185989478066</stp>
        <tr r="E330" s="3"/>
      </tp>
      <tp t="s">
        <v>#N/A N/A</v>
        <stp/>
        <stp>BDH|11934193141365792676</stp>
        <tr r="I109" s="3"/>
      </tp>
      <tp t="s">
        <v>#N/A N/A</v>
        <stp/>
        <stp>BDH|11029787602072361384</stp>
        <tr r="I126" s="3"/>
      </tp>
      <tp t="s">
        <v>#N/A N/A</v>
        <stp/>
        <stp>BDH|10133659083368100162</stp>
        <tr r="G312" s="3"/>
      </tp>
      <tp t="s">
        <v>#N/A N/A</v>
        <stp/>
        <stp>BDH|12721520914449591847</stp>
        <tr r="H276" s="3"/>
      </tp>
      <tp t="s">
        <v>#N/A N/A</v>
        <stp/>
        <stp>BDH|15653616617131078406</stp>
        <tr r="F416" s="3"/>
      </tp>
      <tp t="s">
        <v>#N/A N/A</v>
        <stp/>
        <stp>BDH|16441664465686658710</stp>
        <tr r="F591" s="3"/>
      </tp>
      <tp t="s">
        <v>#N/A N/A</v>
        <stp/>
        <stp>BDH|14818697636422051470</stp>
        <tr r="I242" s="3"/>
      </tp>
      <tp t="s">
        <v>#N/A N/A</v>
        <stp/>
        <stp>BDH|18027005662609208007</stp>
        <tr r="B298" s="3"/>
      </tp>
      <tp t="s">
        <v>#N/A N/A</v>
        <stp/>
        <stp>BDH|12738555577646718127</stp>
        <tr r="D279" s="3"/>
      </tp>
      <tp t="s">
        <v>#N/A N/A</v>
        <stp/>
        <stp>BDH|10647447583373635875</stp>
        <tr r="I158" s="3"/>
      </tp>
      <tp t="s">
        <v>#N/A N/A</v>
        <stp/>
        <stp>BDH|13520573423717748450</stp>
        <tr r="C233" s="3"/>
      </tp>
      <tp t="s">
        <v>#N/A N/A</v>
        <stp/>
        <stp>BDH|16976938488685946589</stp>
        <tr r="D539" s="3"/>
      </tp>
      <tp t="s">
        <v>#N/A N/A</v>
        <stp/>
        <stp>BDH|17035519920076215110</stp>
        <tr r="G181" s="3"/>
      </tp>
      <tp t="s">
        <v>#N/A N/A</v>
        <stp/>
        <stp>BDH|12442388864171256183</stp>
        <tr r="D451" s="3"/>
      </tp>
      <tp t="s">
        <v>#N/A N/A</v>
        <stp/>
        <stp>BDH|15864104746553992455</stp>
        <tr r="F277" s="3"/>
      </tp>
      <tp t="s">
        <v>#N/A N/A</v>
        <stp/>
        <stp>BDH|12332426901409719858</stp>
        <tr r="B445" s="3"/>
      </tp>
      <tp t="s">
        <v>#N/A N/A</v>
        <stp/>
        <stp>BDH|14643531275233028228</stp>
        <tr r="F465" s="3"/>
      </tp>
      <tp t="s">
        <v>#N/A N/A</v>
        <stp/>
        <stp>BDH|17163907201038359115</stp>
        <tr r="I205" s="3"/>
      </tp>
      <tp t="s">
        <v>#N/A N/A</v>
        <stp/>
        <stp>BDH|17630701368291825042</stp>
        <tr r="C256" s="3"/>
      </tp>
      <tp t="s">
        <v>#N/A N/A</v>
        <stp/>
        <stp>BDH|14148577712114091310</stp>
        <tr r="E253" s="3"/>
      </tp>
      <tp t="s">
        <v>#N/A N/A</v>
        <stp/>
        <stp>BDH|16829741916694909368</stp>
        <tr r="I518" s="3"/>
      </tp>
      <tp t="s">
        <v>#N/A N/A</v>
        <stp/>
        <stp>BDH|10267806329195871865</stp>
        <tr r="D299" s="3"/>
      </tp>
      <tp t="s">
        <v>#N/A N/A</v>
        <stp/>
        <stp>BDH|14051026481492436922</stp>
        <tr r="H591" s="3"/>
      </tp>
      <tp t="s">
        <v>#N/A N/A</v>
        <stp/>
        <stp>BDH|11529623614531778017</stp>
        <tr r="F96" s="3"/>
      </tp>
      <tp t="s">
        <v>#N/A N/A</v>
        <stp/>
        <stp>BDH|17668280446584483281</stp>
        <tr r="D163" s="3"/>
      </tp>
      <tp t="s">
        <v>#N/A N/A</v>
        <stp/>
        <stp>BDH|16413200766680780516</stp>
        <tr r="B365" s="3"/>
      </tp>
      <tp t="s">
        <v>#N/A N/A</v>
        <stp/>
        <stp>BDH|10518771483508798024</stp>
        <tr r="G539" s="3"/>
      </tp>
      <tp t="s">
        <v>#N/A N/A</v>
        <stp/>
        <stp>BDH|12096151442176403671</stp>
        <tr r="E447" s="3"/>
      </tp>
      <tp t="s">
        <v>#N/A N/A</v>
        <stp/>
        <stp>BDH|18340933383236246859</stp>
        <tr r="C532" s="3"/>
      </tp>
      <tp t="s">
        <v>#N/A N/A</v>
        <stp/>
        <stp>BDH|14588285545146999359</stp>
        <tr r="D465" s="3"/>
      </tp>
      <tp t="s">
        <v>#N/A N/A</v>
        <stp/>
        <stp>BDH|18349635191640115044</stp>
        <tr r="C596" s="3"/>
      </tp>
      <tp t="s">
        <v>#N/A N/A</v>
        <stp/>
        <stp>BDH|13590355203616715109</stp>
        <tr r="I311" s="3"/>
      </tp>
      <tp t="s">
        <v>#N/A N/A</v>
        <stp/>
        <stp>BDH|16338779835885608030</stp>
        <tr r="F333" s="3"/>
      </tp>
      <tp t="s">
        <v>#N/A N/A</v>
        <stp/>
        <stp>BDH|10564290647663628292</stp>
        <tr r="D122" s="3"/>
      </tp>
      <tp t="s">
        <v>#N/A N/A</v>
        <stp/>
        <stp>BDH|13157846861102149810</stp>
        <tr r="I460" s="3"/>
      </tp>
      <tp t="s">
        <v>#N/A N/A</v>
        <stp/>
        <stp>BDH|11446664771653506423</stp>
        <tr r="F310" s="3"/>
      </tp>
      <tp t="s">
        <v>#N/A N/A</v>
        <stp/>
        <stp>BDH|10421838850699570353</stp>
        <tr r="F180" s="3"/>
      </tp>
      <tp t="s">
        <v>#N/A N/A</v>
        <stp/>
        <stp>BDH|17393565281435235814</stp>
        <tr r="E537" s="3"/>
      </tp>
      <tp t="s">
        <v>#N/A N/A</v>
        <stp/>
        <stp>BDH|13372278862042774265</stp>
        <tr r="E339" s="3"/>
      </tp>
      <tp t="s">
        <v>#N/A N/A</v>
        <stp/>
        <stp>BDH|15851364009934235526</stp>
        <tr r="G91" s="3"/>
      </tp>
      <tp t="s">
        <v>#N/A N/A</v>
        <stp/>
        <stp>BDH|12664071860686432521</stp>
        <tr r="C304" s="3"/>
      </tp>
      <tp t="s">
        <v>#N/A N/A</v>
        <stp/>
        <stp>BDH|11477294178487711454</stp>
        <tr r="G440" s="3"/>
      </tp>
      <tp t="s">
        <v>#N/A N/A</v>
        <stp/>
        <stp>BDH|17956030438347425416</stp>
        <tr r="C264" s="3"/>
      </tp>
      <tp t="s">
        <v>#N/A N/A</v>
        <stp/>
        <stp>BDH|10375381469485545701</stp>
        <tr r="B530" s="3"/>
      </tp>
      <tp t="s">
        <v>#N/A N/A</v>
        <stp/>
        <stp>BDH|12421155465016043435</stp>
        <tr r="B597" s="3"/>
      </tp>
      <tp t="s">
        <v>#N/A N/A</v>
        <stp/>
        <stp>BDH|18331573277489784438</stp>
        <tr r="E120" s="3"/>
      </tp>
      <tp t="s">
        <v>#N/A N/A</v>
        <stp/>
        <stp>BDH|10550567753121698600</stp>
        <tr r="B528" s="3"/>
      </tp>
      <tp t="s">
        <v>#N/A N/A</v>
        <stp/>
        <stp>BDH|12921301530456899374</stp>
        <tr r="E174" s="3"/>
      </tp>
      <tp t="s">
        <v>#N/A N/A</v>
        <stp/>
        <stp>BDH|12321467261516495163</stp>
        <tr r="H253" s="3"/>
      </tp>
      <tp t="s">
        <v>#N/A N/A</v>
        <stp/>
        <stp>BDH|10297491046896891130</stp>
        <tr r="C576" s="3"/>
      </tp>
      <tp t="s">
        <v>#N/A N/A</v>
        <stp/>
        <stp>BDH|15913264170250873719</stp>
        <tr r="E394" s="3"/>
      </tp>
      <tp t="s">
        <v>#N/A N/A</v>
        <stp/>
        <stp>BDH|13367400356251390404</stp>
        <tr r="B285" s="3"/>
      </tp>
      <tp t="s">
        <v>#N/A N/A</v>
        <stp/>
        <stp>BDH|10059712710572287355</stp>
        <tr r="F336" s="3"/>
      </tp>
      <tp t="s">
        <v>#N/A N/A</v>
        <stp/>
        <stp>BDH|14387403576309516965</stp>
        <tr r="D249" s="3"/>
      </tp>
      <tp t="s">
        <v>#N/A N/A</v>
        <stp/>
        <stp>BDH|11527781842262065794</stp>
        <tr r="G250" s="3"/>
      </tp>
      <tp t="s">
        <v>#N/A N/A</v>
        <stp/>
        <stp>BDH|16191415940926215746</stp>
        <tr r="D474" s="3"/>
      </tp>
      <tp t="s">
        <v>#N/A N/A</v>
        <stp/>
        <stp>BDH|12268541690420808981</stp>
        <tr r="C149" s="3"/>
      </tp>
      <tp t="s">
        <v>#N/A N/A</v>
        <stp/>
        <stp>BDH|16641065620385358655</stp>
        <tr r="B415" s="3"/>
      </tp>
      <tp t="s">
        <v>#N/A N/A</v>
        <stp/>
        <stp>BDH|10462040255841645358</stp>
        <tr r="H548" s="3"/>
      </tp>
      <tp t="s">
        <v>#N/A N/A</v>
        <stp/>
        <stp>BDH|16206779072843867292</stp>
        <tr r="G151" s="3"/>
      </tp>
      <tp t="s">
        <v>#N/A N/A</v>
        <stp/>
        <stp>BDH|13693603235692288370</stp>
        <tr r="D538" s="3"/>
      </tp>
      <tp t="s">
        <v>#N/A N/A</v>
        <stp/>
        <stp>BDH|10991432691188611242</stp>
        <tr r="C519" s="3"/>
      </tp>
      <tp t="s">
        <v>#N/A N/A</v>
        <stp/>
        <stp>BDH|16213522228132532449</stp>
        <tr r="D89" s="3"/>
      </tp>
      <tp t="s">
        <v>#N/A N/A</v>
        <stp/>
        <stp>BDH|11250073857883258095</stp>
        <tr r="H356" s="3"/>
      </tp>
      <tp t="s">
        <v>#N/A N/A</v>
        <stp/>
        <stp>BDH|12154389910200387738</stp>
        <tr r="C486" s="3"/>
      </tp>
      <tp t="s">
        <v>#N/A N/A</v>
        <stp/>
        <stp>BDH|14830846191165336779</stp>
        <tr r="E489" s="3"/>
      </tp>
      <tp t="s">
        <v>#N/A N/A</v>
        <stp/>
        <stp>BDH|14693948888142337002</stp>
        <tr r="H419" s="3"/>
      </tp>
      <tp t="s">
        <v>#N/A N/A</v>
        <stp/>
        <stp>BDH|12305308036361548499</stp>
        <tr r="I137" s="3"/>
      </tp>
      <tp t="s">
        <v>#N/A N/A</v>
        <stp/>
        <stp>BDH|12204083292558806492</stp>
        <tr r="E180" s="3"/>
      </tp>
      <tp t="s">
        <v>#N/A N/A</v>
        <stp/>
        <stp>BDH|14687864560225828806</stp>
        <tr r="D549" s="3"/>
      </tp>
      <tp t="s">
        <v>#N/A N/A</v>
        <stp/>
        <stp>BDH|16000083205908142944</stp>
        <tr r="G597" s="3"/>
      </tp>
      <tp t="s">
        <v>#N/A N/A</v>
        <stp/>
        <stp>BDH|12380962408318159445</stp>
        <tr r="I431" s="3"/>
      </tp>
      <tp t="s">
        <v>#N/A N/A</v>
        <stp/>
        <stp>BDH|16577859385585454497</stp>
        <tr r="G449" s="3"/>
      </tp>
      <tp t="s">
        <v>#N/A N/A</v>
        <stp/>
        <stp>BDH|16186519892094359999</stp>
        <tr r="C374" s="3"/>
      </tp>
      <tp t="s">
        <v>#N/A N/A</v>
        <stp/>
        <stp>BDH|15954571483767679838</stp>
        <tr r="D532" s="3"/>
      </tp>
      <tp t="s">
        <v>#N/A N/A</v>
        <stp/>
        <stp>BDH|11359896358328940338</stp>
        <tr r="B278" s="3"/>
      </tp>
      <tp t="s">
        <v>#N/A N/A</v>
        <stp/>
        <stp>BDH|12077487889941890813</stp>
        <tr r="G147" s="3"/>
      </tp>
      <tp t="s">
        <v>#N/A N/A</v>
        <stp/>
        <stp>BDH|14690714335724291383</stp>
        <tr r="G269" s="3"/>
      </tp>
      <tp t="s">
        <v>#N/A N/A</v>
        <stp/>
        <stp>BDH|10560158444741911363</stp>
        <tr r="E500" s="3"/>
      </tp>
      <tp t="s">
        <v>#N/A N/A</v>
        <stp/>
        <stp>BDH|16225750779222399360</stp>
        <tr r="I432" s="3"/>
      </tp>
      <tp t="s">
        <v>#N/A N/A</v>
        <stp/>
        <stp>BDH|15920798076616517484</stp>
        <tr r="D239" s="3"/>
      </tp>
      <tp t="s">
        <v>#N/A N/A</v>
        <stp/>
        <stp>BDH|13949836951511500854</stp>
        <tr r="I444" s="3"/>
      </tp>
      <tp t="s">
        <v>#N/A N/A</v>
        <stp/>
        <stp>BDH|11218335735730880679</stp>
        <tr r="F438" s="3"/>
      </tp>
      <tp t="s">
        <v>#N/A N/A</v>
        <stp/>
        <stp>BDH|15133249769562190467</stp>
        <tr r="I363" s="3"/>
      </tp>
      <tp t="s">
        <v>#N/A N/A</v>
        <stp/>
        <stp>BDH|17764633706921022799</stp>
        <tr r="D265" s="3"/>
      </tp>
      <tp t="s">
        <v>#N/A N/A</v>
        <stp/>
        <stp>BDH|17270080681750801884</stp>
        <tr r="G218" s="3"/>
      </tp>
      <tp t="s">
        <v>#N/A N/A</v>
        <stp/>
        <stp>BDH|11221303919523994786</stp>
        <tr r="I369" s="3"/>
      </tp>
      <tp t="s">
        <v>#N/A N/A</v>
        <stp/>
        <stp>BDH|17373467949815015561</stp>
        <tr r="B121" s="3"/>
      </tp>
      <tp t="s">
        <v>#N/A N/A</v>
        <stp/>
        <stp>BDH|15336746403235730097</stp>
        <tr r="H249" s="3"/>
      </tp>
      <tp t="s">
        <v>#N/A N/A</v>
        <stp/>
        <stp>BDH|16630875495745981578</stp>
        <tr r="E245" s="3"/>
      </tp>
      <tp t="s">
        <v>#N/A N/A</v>
        <stp/>
        <stp>BDH|11978284029645360314</stp>
        <tr r="I553" s="3"/>
      </tp>
      <tp t="s">
        <v>#N/A N/A</v>
        <stp/>
        <stp>BDH|16309338568304486065</stp>
        <tr r="G232" s="3"/>
      </tp>
      <tp t="s">
        <v>#N/A N/A</v>
        <stp/>
        <stp>BDH|12922887516385588988</stp>
        <tr r="F281" s="3"/>
      </tp>
      <tp t="s">
        <v>#N/A N/A</v>
        <stp/>
        <stp>BDH|17439188753432293672</stp>
        <tr r="I246" s="3"/>
      </tp>
      <tp t="s">
        <v>#N/A N/A</v>
        <stp/>
        <stp>BDH|17390113925894906738</stp>
        <tr r="I278" s="3"/>
      </tp>
      <tp t="s">
        <v>#N/A N/A</v>
        <stp/>
        <stp>BDH|10898360621370777654</stp>
        <tr r="D407" s="3"/>
      </tp>
      <tp t="s">
        <v>#N/A N/A</v>
        <stp/>
        <stp>BDH|17287457519601259413</stp>
        <tr r="G348" s="3"/>
      </tp>
      <tp t="s">
        <v>#N/A N/A</v>
        <stp/>
        <stp>BDH|12039257208286281121</stp>
        <tr r="I90" s="3"/>
      </tp>
      <tp t="s">
        <v>#N/A N/A</v>
        <stp/>
        <stp>BDH|16114145519158058912</stp>
        <tr r="I541" s="3"/>
      </tp>
      <tp t="s">
        <v>#N/A N/A</v>
        <stp/>
        <stp>BDH|15178201457340263591</stp>
        <tr r="B291" s="3"/>
      </tp>
      <tp t="s">
        <v>#N/A N/A</v>
        <stp/>
        <stp>BDH|12074278879527254704</stp>
        <tr r="I243" s="3"/>
      </tp>
      <tp t="s">
        <v>#N/A N/A</v>
        <stp/>
        <stp>BDH|15195295860260348670</stp>
        <tr r="I156" s="3"/>
      </tp>
      <tp t="s">
        <v>#N/A N/A</v>
        <stp/>
        <stp>BDH|12404868759299281151</stp>
        <tr r="D240" s="3"/>
      </tp>
      <tp t="s">
        <v>#N/A N/A</v>
        <stp/>
        <stp>BDH|10442710102087227793</stp>
        <tr r="G194" s="3"/>
      </tp>
      <tp t="s">
        <v>#N/A N/A</v>
        <stp/>
        <stp>BDH|13129509702861715086</stp>
        <tr r="D418" s="3"/>
      </tp>
      <tp t="s">
        <v>#N/A N/A</v>
        <stp/>
        <stp>BDH|17216232868232731619</stp>
        <tr r="G331" s="3"/>
      </tp>
      <tp t="s">
        <v>#N/A N/A</v>
        <stp/>
        <stp>BDH|15970668632776500171</stp>
        <tr r="H307" s="3"/>
      </tp>
      <tp t="s">
        <v>#N/A N/A</v>
        <stp/>
        <stp>BDH|12567161241415554588</stp>
        <tr r="E476" s="3"/>
      </tp>
      <tp t="s">
        <v>#N/A N/A</v>
        <stp/>
        <stp>BDH|12593040910606949279</stp>
        <tr r="C234" s="3"/>
      </tp>
      <tp t="s">
        <v>#N/A N/A</v>
        <stp/>
        <stp>BDH|10640073165934984526</stp>
        <tr r="F596" s="3"/>
      </tp>
      <tp t="s">
        <v>#N/A N/A</v>
        <stp/>
        <stp>BDH|13788833243138115081</stp>
        <tr r="I400" s="3"/>
      </tp>
      <tp t="s">
        <v>#N/A N/A</v>
        <stp/>
        <stp>BDH|13629438603611130195</stp>
        <tr r="H502" s="3"/>
      </tp>
      <tp t="s">
        <v>#N/A N/A</v>
        <stp/>
        <stp>BDH|13899634358567525080</stp>
        <tr r="E239" s="3"/>
      </tp>
      <tp t="s">
        <v>#N/A N/A</v>
        <stp/>
        <stp>BDH|18243077158849400371</stp>
        <tr r="B429" s="3"/>
      </tp>
      <tp t="s">
        <v>#N/A N/A</v>
        <stp/>
        <stp>BDH|16732408469676467545</stp>
        <tr r="G534" s="3"/>
      </tp>
      <tp t="s">
        <v>#N/A N/A</v>
        <stp/>
        <stp>BDH|10040663322394312798</stp>
        <tr r="B520" s="3"/>
      </tp>
      <tp t="s">
        <v>#N/A N/A</v>
        <stp/>
        <stp>BDH|12020874431786085885</stp>
        <tr r="I112" s="3"/>
      </tp>
      <tp t="s">
        <v>#N/A N/A</v>
        <stp/>
        <stp>BDH|17951442984779682518</stp>
        <tr r="E458" s="3"/>
      </tp>
      <tp t="s">
        <v>#N/A N/A</v>
        <stp/>
        <stp>BDH|14216622661700728386</stp>
        <tr r="I497" s="3"/>
      </tp>
      <tp t="s">
        <v>#N/A N/A</v>
        <stp/>
        <stp>BDH|17289627579127092670</stp>
        <tr r="E528" s="3"/>
      </tp>
      <tp t="s">
        <v>#N/A N/A</v>
        <stp/>
        <stp>BDH|16351780354356469556</stp>
        <tr r="I233" s="3"/>
      </tp>
      <tp t="s">
        <v>#N/A N/A</v>
        <stp/>
        <stp>BDS|14686065925160616292</stp>
        <tr r="AH378" s="3"/>
      </tp>
      <tp t="s">
        <v>#N/A N/A</v>
        <stp/>
        <stp>BDS|13760981530585380867</stp>
        <tr r="W411" s="3"/>
      </tp>
      <tp t="e">
        <v>#N/A</v>
        <stp/>
        <stp>BDS|12675721502283488281</stp>
        <tr r="L189" s="3"/>
        <tr r="L189" s="3"/>
        <tr r="W189" s="3"/>
        <tr r="W189" s="3"/>
        <tr r="AH189" s="3"/>
        <tr r="AH189" s="3"/>
      </tp>
      <tp t="s">
        <v>#N/A N/A</v>
        <stp/>
        <stp>BDS|11242621489363078829</stp>
        <tr r="W187" s="3"/>
      </tp>
      <tp t="s">
        <v>#N/A N/A</v>
        <stp/>
        <stp>BDS|10348951940778819152</stp>
        <tr r="W196" s="3"/>
      </tp>
      <tp t="s">
        <v>#N/A N/A</v>
        <stp/>
        <stp>BDS|13936143131731250455</stp>
        <tr r="L522" s="3"/>
      </tp>
      <tp t="e">
        <v>#N/A</v>
        <stp/>
        <stp>BDS|16327182716451523331</stp>
        <tr r="AH586" s="3"/>
        <tr r="AH586" s="3"/>
        <tr r="W586" s="3"/>
        <tr r="W586" s="3"/>
        <tr r="L586" s="3"/>
        <tr r="L586" s="3"/>
      </tp>
      <tp t="s">
        <v>#N/A N/A</v>
        <stp/>
        <stp>BDS|11760795752147693024</stp>
        <tr r="L457" s="3"/>
      </tp>
      <tp t="s">
        <v>#N/A N/A</v>
        <stp/>
        <stp>BDS|18207497526013708927</stp>
        <tr r="AH362" s="3"/>
      </tp>
      <tp t="s">
        <v>#N/A N/A</v>
        <stp/>
        <stp>BDS|13425596493189105272</stp>
        <tr r="W271" s="3"/>
      </tp>
      <tp t="s">
        <v>#N/A N/A</v>
        <stp/>
        <stp>BDS|13795076072640983037</stp>
        <tr r="L577" s="3"/>
      </tp>
      <tp t="e">
        <v>#N/A</v>
        <stp/>
        <stp>BDP|10224414729664430656</stp>
        <tr r="AR335" s="3"/>
      </tp>
      <tp t="e">
        <v>#N/A</v>
        <stp/>
        <stp>BDP|15274580590488975580</stp>
        <tr r="AR144" s="3"/>
      </tp>
      <tp t="e">
        <v>#N/A</v>
        <stp/>
        <stp>BDP|10333427770991366687</stp>
        <tr r="AR216" s="3"/>
      </tp>
      <tp t="s">
        <v>#N/A N/A</v>
        <stp/>
        <stp>BDS|17043184794829620236</stp>
        <tr r="W124" s="3"/>
      </tp>
      <tp t="s">
        <v>#N/A N/A</v>
        <stp/>
        <stp>BDS|16031154984028032387</stp>
        <tr r="W128" s="3"/>
      </tp>
      <tp t="e">
        <v>#N/A</v>
        <stp/>
        <stp>BDP|15296191426254704609</stp>
        <tr r="AS172" s="3"/>
      </tp>
      <tp t="e">
        <v>#N/A</v>
        <stp/>
        <stp>BDP|11760181068006565486</stp>
        <tr r="AS414" s="3"/>
      </tp>
      <tp t="e">
        <v>#N/A</v>
        <stp/>
        <stp>BDP|15012504741355339580</stp>
        <tr r="AR139" s="3"/>
      </tp>
      <tp t="s">
        <v>#N/A N/A</v>
        <stp/>
        <stp>BDS|14535581046619234803</stp>
        <tr r="W155" s="3"/>
      </tp>
      <tp t="e">
        <v>#N/A</v>
        <stp/>
        <stp>BDP|13456908546362939863</stp>
        <tr r="AR266" s="3"/>
      </tp>
      <tp t="s">
        <v>#N/A N/A</v>
        <stp/>
        <stp>BDS|10826710123255045448</stp>
        <tr r="L272" s="3"/>
      </tp>
      <tp t="e">
        <v>#N/A</v>
        <stp/>
        <stp>BDS|11396347074876517782</stp>
        <tr r="L202" s="3"/>
        <tr r="L202" s="3"/>
        <tr r="W202" s="3"/>
        <tr r="W202" s="3"/>
        <tr r="AH202" s="3"/>
        <tr r="AH202" s="3"/>
      </tp>
      <tp t="e">
        <v>#N/A</v>
        <stp/>
        <stp>BDP|18206823258268213969</stp>
        <tr r="AR236" s="3"/>
      </tp>
      <tp t="e">
        <v>#N/A</v>
        <stp/>
        <stp>BDS|13795601368170086709</stp>
        <tr r="L484" s="3"/>
        <tr r="L484" s="3"/>
        <tr r="AH484" s="3"/>
        <tr r="AH484" s="3"/>
        <tr r="W484" s="3"/>
        <tr r="W484" s="3"/>
      </tp>
      <tp t="e">
        <v>#N/A</v>
        <stp/>
        <stp>BDP|15879599275077100491</stp>
        <tr r="F15" s="3"/>
      </tp>
      <tp t="e">
        <v>#N/A</v>
        <stp/>
        <stp>BDS|10195825781330995444</stp>
        <tr r="W560" s="3"/>
        <tr r="W560" s="3"/>
        <tr r="AH560" s="3"/>
        <tr r="AH560" s="3"/>
        <tr r="L560" s="3"/>
        <tr r="L560" s="3"/>
      </tp>
      <tp t="s">
        <v>#N/A N/A</v>
        <stp/>
        <stp>BDS|12522000012411890608</stp>
        <tr r="W265" s="3"/>
      </tp>
      <tp t="e">
        <v>#N/A</v>
        <stp/>
        <stp>BDP|11803564343347020313</stp>
        <tr r="AR323" s="3"/>
      </tp>
      <tp t="s">
        <v>#N/A N/A</v>
        <stp/>
        <stp>BDS|15750411627342980579</stp>
        <tr r="AH492" s="3"/>
      </tp>
      <tp t="s">
        <v>#N/A N/A</v>
        <stp/>
        <stp>BDS|10388571793829174192</stp>
        <tr r="L318" s="3"/>
      </tp>
      <tp t="e">
        <v>#N/A</v>
        <stp/>
        <stp>BDS|12955463294058491333</stp>
        <tr r="W600" s="3"/>
        <tr r="W600" s="3"/>
        <tr r="L600" s="3"/>
        <tr r="L600" s="3"/>
        <tr r="AH600" s="3"/>
        <tr r="AH600" s="3"/>
      </tp>
      <tp t="s">
        <v>#N/A N/A</v>
        <stp/>
        <stp>BDS|17375916323970894851</stp>
        <tr r="AH150" s="3"/>
      </tp>
      <tp t="s">
        <v>#N/A N/A</v>
        <stp/>
        <stp>BDS|12958597234091035181</stp>
        <tr r="L282" s="3"/>
      </tp>
      <tp t="s">
        <v>#N/A N/A</v>
        <stp/>
        <stp>BDS|11124783727269108936</stp>
        <tr r="AH488" s="3"/>
      </tp>
      <tp t="s">
        <v>#N/A N/A</v>
        <stp/>
        <stp>BDS|17512501668024843480</stp>
        <tr r="L584" s="3"/>
      </tp>
      <tp t="s">
        <v>#N/A N/A</v>
        <stp/>
        <stp>BDS|14045108860061393617</stp>
        <tr r="L162" s="3"/>
      </tp>
      <tp t="s">
        <v>#N/A N/A</v>
        <stp/>
        <stp>BDS|13614630302996147756</stp>
        <tr r="AH543" s="3"/>
      </tp>
      <tp t="s">
        <v>#N/A N/A</v>
        <stp/>
        <stp>BDS|14150437459615984416</stp>
        <tr r="AH527" s="3"/>
      </tp>
      <tp t="e">
        <v>#N/A</v>
        <stp/>
        <stp>BDS|11251261026975687076</stp>
        <tr r="L162" s="3"/>
        <tr r="L162" s="3"/>
        <tr r="AH162" s="3"/>
        <tr r="AH162" s="3"/>
        <tr r="W162" s="3"/>
        <tr r="W162" s="3"/>
      </tp>
      <tp t="e">
        <v>#N/A</v>
        <stp/>
        <stp>BDP|12835787039443925103</stp>
        <tr r="AR354" s="3"/>
      </tp>
      <tp t="e">
        <v>#N/A</v>
        <stp/>
        <stp>BDS|16772572043440262326</stp>
        <tr r="AH581" s="3"/>
        <tr r="AH581" s="3"/>
        <tr r="L581" s="3"/>
        <tr r="L581" s="3"/>
        <tr r="W581" s="3"/>
        <tr r="W581" s="3"/>
      </tp>
      <tp t="s">
        <v>#N/A N/A</v>
        <stp/>
        <stp>BDS|13433725280719127143</stp>
        <tr r="L352" s="3"/>
      </tp>
      <tp t="e">
        <v>#N/A</v>
        <stp/>
        <stp>BDP|17748173645195335362</stp>
        <tr r="AR208" s="3"/>
      </tp>
      <tp t="s">
        <v>#N/A N/A</v>
        <stp/>
        <stp>BDS|17318662259118809875</stp>
        <tr r="AH115" s="3"/>
      </tp>
      <tp t="s">
        <v>#N/A N/A</v>
        <stp/>
        <stp>BDS|17322160844371205704</stp>
        <tr r="W144" s="3"/>
      </tp>
      <tp t="s">
        <v>#N/A N/A</v>
        <stp/>
        <stp>BDS|13844184503274570250</stp>
        <tr r="AH341" s="3"/>
      </tp>
      <tp t="s">
        <v>#N/A N/A</v>
        <stp/>
        <stp>BDS|17053127613165750652</stp>
        <tr r="W389" s="3"/>
      </tp>
      <tp t="s">
        <v>#N/A N/A</v>
        <stp/>
        <stp>BDS|17706760320896165000</stp>
        <tr r="AH513" s="3"/>
      </tp>
      <tp t="s">
        <v>#N/A N/A</v>
        <stp/>
        <stp>BDS|17162769722800193657</stp>
        <tr r="L477" s="3"/>
      </tp>
      <tp t="e">
        <v>#N/A</v>
        <stp/>
        <stp>BDS|15502782369193070359</stp>
        <tr r="W175" s="3"/>
        <tr r="W175" s="3"/>
        <tr r="L175" s="3"/>
        <tr r="L175" s="3"/>
        <tr r="AH175" s="3"/>
        <tr r="AH175" s="3"/>
      </tp>
      <tp t="s">
        <v>#N/A N/A</v>
        <stp/>
        <stp>BDS|11956405034341579399</stp>
        <tr r="L573" s="3"/>
      </tp>
      <tp t="e">
        <v>#N/A</v>
        <stp/>
        <stp>BDS|17954524238344087128</stp>
        <tr r="L329" s="3"/>
        <tr r="L329" s="3"/>
        <tr r="AH329" s="3"/>
        <tr r="AH329" s="3"/>
        <tr r="W329" s="3"/>
        <tr r="W329" s="3"/>
      </tp>
      <tp t="s">
        <v>#N/A N/A</v>
        <stp/>
        <stp>BDS|11885751165254991078</stp>
        <tr r="AH569" s="3"/>
      </tp>
      <tp t="e">
        <v>#N/A</v>
        <stp/>
        <stp>BDS|17734733961843763146</stp>
        <tr r="W589" s="3"/>
        <tr r="W589" s="3"/>
        <tr r="L589" s="3"/>
        <tr r="L589" s="3"/>
        <tr r="AH589" s="3"/>
        <tr r="AH589" s="3"/>
      </tp>
      <tp t="e">
        <v>#N/A</v>
        <stp/>
        <stp>BDP|15717218770490126420</stp>
        <tr r="AR546" s="3"/>
      </tp>
      <tp t="e">
        <v>#N/A</v>
        <stp/>
        <stp>BDS|12902088405163775552</stp>
        <tr r="AH354" s="3"/>
        <tr r="AH354" s="3"/>
        <tr r="L354" s="3"/>
        <tr r="L354" s="3"/>
        <tr r="W354" s="3"/>
        <tr r="W354" s="3"/>
      </tp>
      <tp t="e">
        <v>#N/A</v>
        <stp/>
        <stp>BDS|12351405926398371806</stp>
        <tr r="W392" s="3"/>
        <tr r="W392" s="3"/>
        <tr r="L392" s="3"/>
        <tr r="L392" s="3"/>
        <tr r="AH392" s="3"/>
        <tr r="AH392" s="3"/>
      </tp>
      <tp t="e">
        <v>#N/A</v>
        <stp/>
        <stp>BDP|13237732961264008252</stp>
        <tr r="AS321" s="3"/>
      </tp>
      <tp t="e">
        <v>#N/A</v>
        <stp/>
        <stp>BDP|12706237697669353454</stp>
        <tr r="AR371" s="3"/>
      </tp>
      <tp t="e">
        <v>#N/A</v>
        <stp/>
        <stp>BDP|14032854538183913810</stp>
        <tr r="AR401" s="3"/>
      </tp>
      <tp t="e">
        <v>#N/A</v>
        <stp/>
        <stp>BDS|17079294339363514129</stp>
        <tr r="AH451" s="3"/>
        <tr r="AH451" s="3"/>
        <tr r="L451" s="3"/>
        <tr r="L451" s="3"/>
        <tr r="W451" s="3"/>
        <tr r="W451" s="3"/>
      </tp>
      <tp t="e">
        <v>#N/A</v>
        <stp/>
        <stp>BDP|16075974478489932529</stp>
        <tr r="AR514" s="3"/>
      </tp>
      <tp t="s">
        <v>#N/A N/A</v>
        <stp/>
        <stp>BDS|10492899428967119934</stp>
        <tr r="AH339" s="3"/>
      </tp>
      <tp t="e">
        <v>#N/A</v>
        <stp/>
        <stp>BDS|14683176210676771613</stp>
        <tr r="AH197" s="3"/>
        <tr r="AH197" s="3"/>
        <tr r="L197" s="3"/>
        <tr r="L197" s="3"/>
        <tr r="W197" s="3"/>
        <tr r="W197" s="3"/>
      </tp>
      <tp t="s">
        <v>#N/A N/A</v>
        <stp/>
        <stp>BDS|13637542313872102178</stp>
        <tr r="AH450" s="3"/>
      </tp>
      <tp t="e">
        <v>#N/A</v>
        <stp/>
        <stp>BDS|11163674087303475821</stp>
        <tr r="L397" s="3"/>
        <tr r="L397" s="3"/>
        <tr r="AH397" s="3"/>
        <tr r="AH397" s="3"/>
        <tr r="W397" s="3"/>
        <tr r="W397" s="3"/>
      </tp>
      <tp t="e">
        <v>#N/A</v>
        <stp/>
        <stp>BDP|10553737635379727905</stp>
        <tr r="AS445" s="3"/>
      </tp>
      <tp t="e">
        <v>#N/A</v>
        <stp/>
        <stp>BDP|17127597372990418196</stp>
        <tr r="AR548" s="3"/>
      </tp>
      <tp t="s">
        <v>#N/A N/A</v>
        <stp/>
        <stp>BDS|15873110643111780594</stp>
        <tr r="L145" s="3"/>
      </tp>
      <tp t="e">
        <v>#N/A</v>
        <stp/>
        <stp>BDP|16477316309461928029</stp>
        <tr r="AR264" s="3"/>
      </tp>
      <tp t="e">
        <v>#N/A</v>
        <stp/>
        <stp>BDP|17788102840504948297</stp>
        <tr r="AR511" s="3"/>
      </tp>
      <tp t="s">
        <v>#N/A N/A</v>
        <stp/>
        <stp>BDS|10683293945786985475</stp>
        <tr r="L459" s="3"/>
      </tp>
      <tp t="s">
        <v>#N/A N/A</v>
        <stp/>
        <stp>BDS|15941258723188918929</stp>
        <tr r="L417" s="3"/>
      </tp>
      <tp t="e">
        <v>#N/A</v>
        <stp/>
        <stp>BDS|10730575480110092954</stp>
        <tr r="W558" s="3"/>
        <tr r="W558" s="3"/>
        <tr r="AH558" s="3"/>
        <tr r="AH558" s="3"/>
        <tr r="L558" s="3"/>
        <tr r="L558" s="3"/>
      </tp>
      <tp t="e">
        <v>#N/A</v>
        <stp/>
        <stp>BDP|12702259115513274632</stp>
        <tr r="AR430" s="3"/>
      </tp>
      <tp t="e">
        <v>#N/A</v>
        <stp/>
        <stp>BDP|13546438310227233525</stp>
        <tr r="AS114" s="3"/>
      </tp>
      <tp t="s">
        <v>#N/A N/A</v>
        <stp/>
        <stp>BDS|18424235482884111218</stp>
        <tr r="L429" s="3"/>
      </tp>
      <tp t="e">
        <v>#N/A</v>
        <stp/>
        <stp>BDP|16268752933170555676</stp>
        <tr r="AR469" s="3"/>
      </tp>
      <tp t="s">
        <v>#N/A N/A</v>
        <stp/>
        <stp>BDH|18066844116872531762</stp>
        <tr r="I474" s="3"/>
      </tp>
      <tp t="s">
        <v>#N/A N/A</v>
        <stp/>
        <stp>BDH|11698209483696255968</stp>
        <tr r="H157" s="3"/>
      </tp>
      <tp t="s">
        <v>#N/A N/A</v>
        <stp/>
        <stp>BDH|15620008030457033572</stp>
        <tr r="B205" s="3"/>
      </tp>
      <tp t="s">
        <v>#N/A N/A</v>
        <stp/>
        <stp>BDH|17927594520842756664</stp>
        <tr r="E215" s="3"/>
      </tp>
      <tp t="s">
        <v>#N/A N/A</v>
        <stp/>
        <stp>BDH|11292083810300971423</stp>
        <tr r="B533" s="3"/>
      </tp>
      <tp t="s">
        <v>#N/A N/A</v>
        <stp/>
        <stp>BDH|11983180932910046726</stp>
        <tr r="F342" s="3"/>
      </tp>
      <tp t="s">
        <v>#N/A N/A</v>
        <stp/>
        <stp>BDH|16678172514941161358</stp>
        <tr r="B310" s="3"/>
      </tp>
      <tp t="s">
        <v>#N/A N/A</v>
        <stp/>
        <stp>BDH|12418768543887926293</stp>
        <tr r="H193" s="3"/>
      </tp>
      <tp t="s">
        <v>#N/A N/A</v>
        <stp/>
        <stp>BDH|14370477175544057719</stp>
        <tr r="F100" s="3"/>
      </tp>
      <tp t="s">
        <v>#N/A N/A</v>
        <stp/>
        <stp>BDH|11457370226644588003</stp>
        <tr r="B266" s="3"/>
      </tp>
      <tp t="s">
        <v>#N/A N/A</v>
        <stp/>
        <stp>BDH|15638439550448145845</stp>
        <tr r="G149" s="3"/>
      </tp>
      <tp t="s">
        <v>#N/A N/A</v>
        <stp/>
        <stp>BDH|15168542895895637862</stp>
        <tr r="D147" s="3"/>
      </tp>
      <tp t="s">
        <v>#N/A N/A</v>
        <stp/>
        <stp>BDH|11584215867726267711</stp>
        <tr r="G498" s="3"/>
      </tp>
      <tp t="s">
        <v>#N/A N/A</v>
        <stp/>
        <stp>BDH|13027796018866388729</stp>
        <tr r="E116" s="3"/>
      </tp>
      <tp t="s">
        <v>#N/A N/A</v>
        <stp/>
        <stp>BDH|15709920261769026748</stp>
        <tr r="G388" s="3"/>
      </tp>
      <tp t="s">
        <v>#N/A N/A</v>
        <stp/>
        <stp>BDH|14075505675783536104</stp>
        <tr r="G245" s="3"/>
      </tp>
      <tp t="s">
        <v>#N/A N/A</v>
        <stp/>
        <stp>BDH|10316150850561137175</stp>
        <tr r="G294" s="3"/>
      </tp>
      <tp t="s">
        <v>#N/A N/A</v>
        <stp/>
        <stp>BDH|17415523964287250705</stp>
        <tr r="G490" s="3"/>
      </tp>
      <tp t="s">
        <v>#N/A N/A</v>
        <stp/>
        <stp>BDH|13460378342832311221</stp>
        <tr r="F375" s="3"/>
      </tp>
      <tp t="s">
        <v>#N/A N/A</v>
        <stp/>
        <stp>BDH|12560151275119567905</stp>
        <tr r="G242" s="3"/>
      </tp>
      <tp t="s">
        <v>#N/A N/A</v>
        <stp/>
        <stp>BDH|18396226186331168751</stp>
        <tr r="C251" s="3"/>
      </tp>
      <tp t="s">
        <v>#N/A N/A</v>
        <stp/>
        <stp>BDH|12410023910072614538</stp>
        <tr r="B554" s="3"/>
      </tp>
      <tp t="s">
        <v>#N/A N/A</v>
        <stp/>
        <stp>BDH|17281771251270593128</stp>
        <tr r="C481" s="3"/>
      </tp>
      <tp t="s">
        <v>#N/A N/A</v>
        <stp/>
        <stp>BDH|11204533975437080076</stp>
        <tr r="B111" s="3"/>
      </tp>
      <tp t="s">
        <v>#N/A N/A</v>
        <stp/>
        <stp>BDH|12066240105752581670</stp>
        <tr r="H205" s="3"/>
      </tp>
      <tp t="s">
        <v>#N/A N/A</v>
        <stp/>
        <stp>BDH|13362506040234293222</stp>
        <tr r="F470" s="3"/>
      </tp>
      <tp t="s">
        <v>#N/A N/A</v>
        <stp/>
        <stp>BDH|11598599476313870418</stp>
        <tr r="D294" s="3"/>
      </tp>
      <tp t="s">
        <v>#N/A N/A</v>
        <stp/>
        <stp>BDH|15375076723651706234</stp>
        <tr r="G322" s="3"/>
      </tp>
      <tp t="s">
        <v>#N/A N/A</v>
        <stp/>
        <stp>BDH|14615673272278036919</stp>
        <tr r="C171" s="3"/>
      </tp>
      <tp t="s">
        <v>#N/A N/A</v>
        <stp/>
        <stp>BDH|13792623464846482172</stp>
        <tr r="G390" s="3"/>
      </tp>
      <tp t="s">
        <v>#N/A N/A</v>
        <stp/>
        <stp>BDH|16240324409139298897</stp>
        <tr r="I171" s="3"/>
      </tp>
      <tp t="s">
        <v>#N/A N/A</v>
        <stp/>
        <stp>BDH|11741027534893328506</stp>
        <tr r="E503" s="3"/>
      </tp>
      <tp t="s">
        <v>#N/A N/A</v>
        <stp/>
        <stp>BDH|16006449027607002310</stp>
        <tr r="D167" s="3"/>
      </tp>
      <tp t="s">
        <v>#N/A N/A</v>
        <stp/>
        <stp>BDH|11929967848811361964</stp>
        <tr r="E469" s="3"/>
      </tp>
      <tp t="s">
        <v>#N/A N/A</v>
        <stp/>
        <stp>BDH|13031058545467777456</stp>
        <tr r="F459" s="3"/>
      </tp>
      <tp t="s">
        <v>#N/A N/A</v>
        <stp/>
        <stp>BDH|16385512618806938011</stp>
        <tr r="B485" s="3"/>
      </tp>
      <tp t="s">
        <v>#N/A N/A</v>
        <stp/>
        <stp>BDH|17494698468135704600</stp>
        <tr r="H136" s="3"/>
      </tp>
      <tp t="s">
        <v>#N/A N/A</v>
        <stp/>
        <stp>BDH|14910682378630344184</stp>
        <tr r="D161" s="3"/>
      </tp>
      <tp t="s">
        <v>#N/A N/A</v>
        <stp/>
        <stp>BDH|16320040934221218035</stp>
        <tr r="G309" s="3"/>
      </tp>
      <tp t="s">
        <v>#N/A N/A</v>
        <stp/>
        <stp>BDH|12445732169893317484</stp>
        <tr r="G436" s="3"/>
      </tp>
      <tp t="s">
        <v>#N/A N/A</v>
        <stp/>
        <stp>BDH|15182347727476062676</stp>
        <tr r="H333" s="3"/>
      </tp>
      <tp t="s">
        <v>#N/A N/A</v>
        <stp/>
        <stp>BDH|17451972107142584845</stp>
        <tr r="E232" s="3"/>
      </tp>
      <tp t="s">
        <v>#N/A N/A</v>
        <stp/>
        <stp>BDH|11657602650315390307</stp>
        <tr r="D206" s="3"/>
      </tp>
      <tp t="s">
        <v>#N/A N/A</v>
        <stp/>
        <stp>BDH|15221844834228695212</stp>
        <tr r="I530" s="3"/>
      </tp>
      <tp t="s">
        <v>#N/A N/A</v>
        <stp/>
        <stp>BDH|16489143514015761763</stp>
        <tr r="I415" s="3"/>
      </tp>
      <tp t="s">
        <v>#N/A N/A</v>
        <stp/>
        <stp>BDH|18256858543055157506</stp>
        <tr r="B354" s="3"/>
      </tp>
      <tp t="s">
        <v>#N/A N/A</v>
        <stp/>
        <stp>BDH|14557776543655401606</stp>
        <tr r="G411" s="3"/>
      </tp>
      <tp t="s">
        <v>#N/A N/A</v>
        <stp/>
        <stp>BDH|15673776680029200763</stp>
        <tr r="G368" s="3"/>
      </tp>
      <tp t="s">
        <v>#N/A N/A</v>
        <stp/>
        <stp>BDH|12725945635119776547</stp>
        <tr r="I528" s="3"/>
      </tp>
      <tp t="s">
        <v>#N/A N/A</v>
        <stp/>
        <stp>BDH|11081036432961071745</stp>
        <tr r="I555" s="3"/>
      </tp>
      <tp t="s">
        <v>#N/A N/A</v>
        <stp/>
        <stp>BDH|10836555909046035711</stp>
        <tr r="F392" s="3"/>
      </tp>
      <tp t="s">
        <v>#N/A N/A</v>
        <stp/>
        <stp>BDH|11425523255971016470</stp>
        <tr r="G152" s="3"/>
      </tp>
      <tp t="s">
        <v>#N/A N/A</v>
        <stp/>
        <stp>BDH|11578798468095132114</stp>
        <tr r="C545" s="3"/>
      </tp>
      <tp t="s">
        <v>#N/A N/A</v>
        <stp/>
        <stp>BDH|15062709010410727734</stp>
        <tr r="G589" s="3"/>
      </tp>
      <tp t="s">
        <v>#N/A N/A</v>
        <stp/>
        <stp>BDH|11836364093369180681</stp>
        <tr r="E465" s="3"/>
      </tp>
      <tp t="s">
        <v>#N/A N/A</v>
        <stp/>
        <stp>BDH|16969876792147222498</stp>
        <tr r="I287" s="3"/>
      </tp>
      <tp t="s">
        <v>#N/A N/A</v>
        <stp/>
        <stp>BDH|16468692928883632544</stp>
        <tr r="C589" s="3"/>
      </tp>
      <tp t="s">
        <v>#N/A N/A</v>
        <stp/>
        <stp>BDH|15513241329186651798</stp>
        <tr r="I184" s="3"/>
      </tp>
      <tp t="s">
        <v>#N/A N/A</v>
        <stp/>
        <stp>BDH|15046866892638137825</stp>
        <tr r="E105" s="3"/>
      </tp>
      <tp t="s">
        <v>#N/A N/A</v>
        <stp/>
        <stp>BDH|17110805264399200407</stp>
        <tr r="G276" s="3"/>
      </tp>
      <tp t="s">
        <v>#N/A N/A</v>
        <stp/>
        <stp>BDH|11956477149250165510</stp>
        <tr r="G124" s="3"/>
      </tp>
      <tp t="s">
        <v>#N/A N/A</v>
        <stp/>
        <stp>BDH|16129409605433162532</stp>
        <tr r="B281" s="3"/>
      </tp>
      <tp t="s">
        <v>#N/A N/A</v>
        <stp/>
        <stp>BDH|15044773812704470379</stp>
        <tr r="E350" s="3"/>
      </tp>
      <tp t="s">
        <v>#N/A N/A</v>
        <stp/>
        <stp>BDH|11445499035914756692</stp>
        <tr r="E123" s="3"/>
      </tp>
      <tp t="s">
        <v>#N/A N/A</v>
        <stp/>
        <stp>BDH|10456514826377215471</stp>
        <tr r="F251" s="3"/>
      </tp>
      <tp t="s">
        <v>#N/A N/A</v>
        <stp/>
        <stp>BDH|13068052590189071734</stp>
        <tr r="G397" s="3"/>
      </tp>
      <tp t="s">
        <v>#N/A N/A</v>
        <stp/>
        <stp>BDH|17867196045435060327</stp>
        <tr r="F324" s="3"/>
      </tp>
      <tp t="s">
        <v>#N/A N/A</v>
        <stp/>
        <stp>BDH|14663411477781815219</stp>
        <tr r="F398" s="3"/>
      </tp>
      <tp t="s">
        <v>#N/A N/A</v>
        <stp/>
        <stp>BDH|11821951774649316239</stp>
        <tr r="D251" s="3"/>
      </tp>
      <tp t="s">
        <v>#N/A N/A</v>
        <stp/>
        <stp>BDH|11436507448811581509</stp>
        <tr r="C240" s="3"/>
      </tp>
      <tp t="s">
        <v>#N/A N/A</v>
        <stp/>
        <stp>BDH|11709664771335930108</stp>
        <tr r="F192" s="3"/>
      </tp>
      <tp t="s">
        <v>#N/A N/A</v>
        <stp/>
        <stp>BDH|17033988402643385907</stp>
        <tr r="B408" s="3"/>
      </tp>
      <tp t="s">
        <v>#N/A N/A</v>
        <stp/>
        <stp>BDH|13398008856524443682</stp>
        <tr r="D202" s="3"/>
      </tp>
      <tp t="s">
        <v>#N/A N/A</v>
        <stp/>
        <stp>BDH|17734693691184638803</stp>
        <tr r="C284" s="3"/>
      </tp>
      <tp t="s">
        <v>#N/A N/A</v>
        <stp/>
        <stp>BDH|17682234008099728838</stp>
        <tr r="H115" s="3"/>
      </tp>
      <tp t="s">
        <v>#N/A N/A</v>
        <stp/>
        <stp>BDH|15730464009213643677</stp>
        <tr r="E229" s="3"/>
      </tp>
      <tp t="s">
        <v>#N/A N/A</v>
        <stp/>
        <stp>BDH|10648036920731596798</stp>
        <tr r="B419" s="3"/>
      </tp>
      <tp t="s">
        <v>#N/A N/A</v>
        <stp/>
        <stp>BDH|17412150684888592283</stp>
        <tr r="F316" s="3"/>
      </tp>
      <tp t="s">
        <v>#N/A N/A</v>
        <stp/>
        <stp>BDH|17460839588393350048</stp>
        <tr r="B590" s="3"/>
      </tp>
      <tp t="s">
        <v>#N/A N/A</v>
        <stp/>
        <stp>BDH|16846284979631695646</stp>
        <tr r="I273" s="3"/>
      </tp>
      <tp t="s">
        <v>#N/A N/A</v>
        <stp/>
        <stp>BDH|12959621051920631577</stp>
        <tr r="I211" s="3"/>
      </tp>
      <tp t="s">
        <v>#N/A N/A</v>
        <stp/>
        <stp>BDH|16784848266564757899</stp>
        <tr r="H123" s="3"/>
      </tp>
      <tp t="s">
        <v>#N/A N/A</v>
        <stp/>
        <stp>BDH|16796744510035018180</stp>
        <tr r="C117" s="3"/>
      </tp>
      <tp t="s">
        <v>#N/A N/A</v>
        <stp/>
        <stp>BDH|11665777669891227519</stp>
        <tr r="E202" s="3"/>
      </tp>
      <tp t="s">
        <v>#N/A N/A</v>
        <stp/>
        <stp>BDH|13916451197409009306</stp>
        <tr r="C318" s="3"/>
      </tp>
      <tp t="s">
        <v>#N/A N/A</v>
        <stp/>
        <stp>BDH|12183186921642379708</stp>
        <tr r="H580" s="3"/>
      </tp>
      <tp t="s">
        <v>#N/A N/A</v>
        <stp/>
        <stp>BDH|14819679847966524467</stp>
        <tr r="C126" s="3"/>
      </tp>
      <tp t="s">
        <v>#N/A N/A</v>
        <stp/>
        <stp>BDH|18201881147813167367</stp>
        <tr r="G557" s="3"/>
      </tp>
      <tp t="s">
        <v>#N/A N/A</v>
        <stp/>
        <stp>BDH|13855055355415529778</stp>
        <tr r="I584" s="3"/>
      </tp>
      <tp t="s">
        <v>#N/A N/A</v>
        <stp/>
        <stp>BDH|11286827997571440592</stp>
        <tr r="C212" s="3"/>
      </tp>
      <tp t="s">
        <v>#N/A N/A</v>
        <stp/>
        <stp>BDH|14962357953881377769</stp>
        <tr r="I573" s="3"/>
      </tp>
      <tp t="s">
        <v>#N/A N/A</v>
        <stp/>
        <stp>BDH|11600863332377132997</stp>
        <tr r="H526" s="3"/>
      </tp>
      <tp t="s">
        <v>#N/A N/A</v>
        <stp/>
        <stp>BDH|17730187814383250049</stp>
        <tr r="G185" s="3"/>
      </tp>
      <tp t="s">
        <v>#N/A N/A</v>
        <stp/>
        <stp>BDH|12454993095083417514</stp>
        <tr r="H412" s="3"/>
      </tp>
      <tp t="s">
        <v>#N/A N/A</v>
        <stp/>
        <stp>BDH|13324231823081890669</stp>
        <tr r="G486" s="3"/>
      </tp>
      <tp t="s">
        <v>#N/A N/A</v>
        <stp/>
        <stp>BDH|14901274197313216865</stp>
        <tr r="E563" s="3"/>
      </tp>
      <tp t="s">
        <v>#N/A N/A</v>
        <stp/>
        <stp>BDH|16913492439567170251</stp>
        <tr r="B387" s="3"/>
      </tp>
      <tp t="s">
        <v>#N/A N/A</v>
        <stp/>
        <stp>BDH|13439777410066835761</stp>
        <tr r="E449" s="3"/>
      </tp>
      <tp t="s">
        <v>#N/A N/A</v>
        <stp/>
        <stp>BDH|16629190293348157200</stp>
        <tr r="C491" s="3"/>
      </tp>
      <tp t="s">
        <v>#N/A N/A</v>
        <stp/>
        <stp>BDH|13342283745561544062</stp>
        <tr r="F460" s="3"/>
      </tp>
      <tp t="s">
        <v>#N/A N/A</v>
        <stp/>
        <stp>BDH|16887359902631243018</stp>
        <tr r="B507" s="3"/>
      </tp>
      <tp t="s">
        <v>#N/A N/A</v>
        <stp/>
        <stp>BDH|17264582951193541023</stp>
        <tr r="F456" s="3"/>
      </tp>
      <tp t="s">
        <v>#N/A N/A</v>
        <stp/>
        <stp>BDH|12212765925203475090</stp>
        <tr r="D164" s="3"/>
      </tp>
      <tp t="s">
        <v>#N/A N/A</v>
        <stp/>
        <stp>BDH|14450754918595257370</stp>
        <tr r="B601" s="3"/>
      </tp>
      <tp t="s">
        <v>#N/A N/A</v>
        <stp/>
        <stp>BDH|17921445268409874811</stp>
        <tr r="F539" s="3"/>
      </tp>
      <tp t="s">
        <v>#N/A N/A</v>
        <stp/>
        <stp>BDH|10257685257221785651</stp>
        <tr r="G517" s="3"/>
      </tp>
      <tp t="s">
        <v>#N/A N/A</v>
        <stp/>
        <stp>BDH|10821514393988307060</stp>
        <tr r="I97" s="3"/>
      </tp>
      <tp t="s">
        <v>#N/A N/A</v>
        <stp/>
        <stp>BDH|11631202878318459859</stp>
        <tr r="G598" s="3"/>
      </tp>
      <tp t="s">
        <v>#N/A N/A</v>
        <stp/>
        <stp>BDH|14594081848263809726</stp>
        <tr r="E498" s="3"/>
      </tp>
      <tp t="s">
        <v>#N/A N/A</v>
        <stp/>
        <stp>BDH|10726496620727152501</stp>
        <tr r="H377" s="3"/>
      </tp>
      <tp t="s">
        <v>#N/A N/A</v>
        <stp/>
        <stp>BDH|11948055558917385784</stp>
        <tr r="B156" s="3"/>
      </tp>
      <tp t="s">
        <v>#N/A N/A</v>
        <stp/>
        <stp>BDH|15311909961707816946</stp>
        <tr r="B546" s="3"/>
      </tp>
      <tp t="s">
        <v>#N/A N/A</v>
        <stp/>
        <stp>BDH|17339218106529379891</stp>
        <tr r="G327" s="3"/>
      </tp>
      <tp t="s">
        <v>#N/A N/A</v>
        <stp/>
        <stp>BDH|18285908835361938708</stp>
        <tr r="E463" s="3"/>
      </tp>
      <tp t="s">
        <v>#N/A N/A</v>
        <stp/>
        <stp>BDH|13766263576196180483</stp>
        <tr r="B296" s="3"/>
      </tp>
      <tp t="s">
        <v>#N/A N/A</v>
        <stp/>
        <stp>BDH|13759124280407836938</stp>
        <tr r="H206" s="3"/>
      </tp>
      <tp t="s">
        <v>#N/A N/A</v>
        <stp/>
        <stp>BDH|16329013921855532584</stp>
        <tr r="D302" s="3"/>
      </tp>
      <tp t="s">
        <v>#N/A N/A</v>
        <stp/>
        <stp>BDH|15107893587249619873</stp>
        <tr r="B414" s="3"/>
      </tp>
      <tp t="s">
        <v>#N/A N/A</v>
        <stp/>
        <stp>BDH|18159672821250111887</stp>
        <tr r="E261" s="3"/>
      </tp>
      <tp>
        <v>0</v>
        <stp/>
        <stp>BDP|13681646457249996922|22</stp>
        <stp>PCE DEFY Index</stp>
        <stp>RT_BN_SURVEY_NUMBER</stp>
        <tr r="E13" s="3"/>
      </tp>
      <tp t="s">
        <v>#N/A N/A</v>
        <stp/>
        <stp>BDS|15450056939716351518</stp>
        <tr r="AH548" s="3"/>
      </tp>
      <tp t="e">
        <v>#N/A</v>
        <stp/>
        <stp>BDP|11294782371351012526</stp>
        <tr r="AR138" s="3"/>
      </tp>
      <tp t="s">
        <v>#N/A N/A</v>
        <stp/>
        <stp>BDS|13825600004619636905</stp>
        <tr r="W254" s="3"/>
      </tp>
      <tp t="e">
        <v>#N/A</v>
        <stp/>
        <stp>BDP|12692129879575560412</stp>
        <tr r="AS293" s="3"/>
      </tp>
      <tp t="s">
        <v>#N/A N/A</v>
        <stp/>
        <stp>BDS|17637756739390438640</stp>
        <tr r="L105" s="3"/>
      </tp>
      <tp t="s">
        <v>#N/A N/A</v>
        <stp/>
        <stp>BDS|17981412872587086614</stp>
        <tr r="W456" s="3"/>
      </tp>
      <tp t="e">
        <v>#N/A</v>
        <stp/>
        <stp>BDS|12589718437360820300</stp>
        <tr r="L220" s="3"/>
        <tr r="L220" s="3"/>
        <tr r="AH220" s="3"/>
        <tr r="AH220" s="3"/>
        <tr r="W220" s="3"/>
        <tr r="W220" s="3"/>
      </tp>
      <tp t="e">
        <v>#N/A</v>
        <stp/>
        <stp>BDS|10990133835774321378</stp>
        <tr r="W112" s="3"/>
        <tr r="W112" s="3"/>
        <tr r="AH112" s="3"/>
        <tr r="AH112" s="3"/>
        <tr r="L112" s="3"/>
        <tr r="L112" s="3"/>
      </tp>
      <tp t="e">
        <v>#N/A</v>
        <stp/>
        <stp>BDP|17292724053807210793</stp>
        <tr r="AR464" s="3"/>
      </tp>
      <tp t="e">
        <v>#N/A</v>
        <stp/>
        <stp>BDS|12345460681109851277</stp>
        <tr r="AH532" s="3"/>
        <tr r="AH532" s="3"/>
        <tr r="L532" s="3"/>
        <tr r="L532" s="3"/>
        <tr r="W532" s="3"/>
        <tr r="W532" s="3"/>
      </tp>
      <tp t="e">
        <v>#N/A</v>
        <stp/>
        <stp>BDP|16003171038830241158</stp>
        <tr r="G17" s="3"/>
      </tp>
      <tp t="s">
        <v>#N/A N/A</v>
        <stp/>
        <stp>BDS|13229300829232713574</stp>
        <tr r="L559" s="3"/>
      </tp>
      <tp t="e">
        <v>#N/A</v>
        <stp/>
        <stp>BDP|16569136146636347088</stp>
        <tr r="AR424" s="3"/>
      </tp>
      <tp t="e">
        <v>#N/A</v>
        <stp/>
        <stp>BDP|16660023875964353095</stp>
        <tr r="AS560" s="3"/>
      </tp>
      <tp t="e">
        <v>#N/A</v>
        <stp/>
        <stp>BDP|13384715408304041519</stp>
        <tr r="AR125" s="3"/>
      </tp>
      <tp t="e">
        <v>#N/A</v>
        <stp/>
        <stp>BDP|12978732954511048456</stp>
        <tr r="AS320" s="3"/>
      </tp>
      <tp t="s">
        <v>#N/A N/A</v>
        <stp/>
        <stp>BDS|16761073407163906064</stp>
        <tr r="L449" s="3"/>
      </tp>
      <tp t="e">
        <v>#N/A</v>
        <stp/>
        <stp>BDP|13113786307649521806</stp>
        <tr r="AS386" s="3"/>
      </tp>
      <tp t="s">
        <v>#N/A N/A</v>
        <stp/>
        <stp>BDS|16187854997664820623</stp>
        <tr r="L309" s="3"/>
      </tp>
      <tp t="e">
        <v>#N/A</v>
        <stp/>
        <stp>BDP|15440348374584986079</stp>
        <tr r="AR250" s="3"/>
      </tp>
      <tp t="s">
        <v>#N/A N/A</v>
        <stp/>
        <stp>BDS|11033736253522086490</stp>
        <tr r="L437" s="3"/>
      </tp>
      <tp t="s">
        <v>#N/A N/A</v>
        <stp/>
        <stp>BDS|12267249008960488532</stp>
        <tr r="W504" s="3"/>
      </tp>
      <tp t="e">
        <v>#N/A</v>
        <stp/>
        <stp>BDS|14060775260859783995</stp>
        <tr r="L319" s="3"/>
        <tr r="L319" s="3"/>
        <tr r="AH319" s="3"/>
        <tr r="AH319" s="3"/>
        <tr r="W319" s="3"/>
        <tr r="W319" s="3"/>
      </tp>
      <tp t="s">
        <v>#N/A N/A</v>
        <stp/>
        <stp>BDS|14574654545642833143</stp>
        <tr r="W555" s="3"/>
      </tp>
      <tp t="s">
        <v>#N/A N/A</v>
        <stp/>
        <stp>BDS|15977599326907848002</stp>
        <tr r="L159" s="3"/>
      </tp>
      <tp t="e">
        <v>#N/A</v>
        <stp/>
        <stp>BDS|15244090359136921350</stp>
        <tr r="AH430" s="3"/>
        <tr r="AH430" s="3"/>
        <tr r="W430" s="3"/>
        <tr r="W430" s="3"/>
        <tr r="L430" s="3"/>
        <tr r="L430" s="3"/>
      </tp>
      <tp t="s">
        <v>#N/A N/A</v>
        <stp/>
        <stp>BDS|14914022167481731652</stp>
        <tr r="W558" s="3"/>
      </tp>
      <tp t="e">
        <v>#N/A</v>
        <stp/>
        <stp>BDP|14394327119913064055</stp>
        <tr r="AS331" s="3"/>
      </tp>
      <tp t="e">
        <v>#N/A</v>
        <stp/>
        <stp>BDS|15053737308001338679</stp>
        <tr r="W378" s="3"/>
        <tr r="W378" s="3"/>
        <tr r="AH378" s="3"/>
        <tr r="AH378" s="3"/>
        <tr r="L378" s="3"/>
        <tr r="L378" s="3"/>
      </tp>
      <tp t="e">
        <v>#N/A</v>
        <stp/>
        <stp>BDS|17559601641431290197</stp>
        <tr r="W104" s="3"/>
        <tr r="W104" s="3"/>
        <tr r="L104" s="3"/>
        <tr r="L104" s="3"/>
        <tr r="AH104" s="3"/>
        <tr r="AH104" s="3"/>
      </tp>
      <tp t="s">
        <v>#N/A N/A</v>
        <stp/>
        <stp>BDS|16342685847865777449</stp>
        <tr r="W440" s="3"/>
      </tp>
      <tp t="e">
        <v>#N/A</v>
        <stp/>
        <stp>BDP|14979670400404302315</stp>
        <tr r="AS503" s="3"/>
      </tp>
      <tp t="e">
        <v>#N/A</v>
        <stp/>
        <stp>BDS|14431035308897883680</stp>
        <tr r="W445" s="3"/>
        <tr r="W445" s="3"/>
        <tr r="L445" s="3"/>
        <tr r="L445" s="3"/>
        <tr r="AH445" s="3"/>
        <tr r="AH445" s="3"/>
      </tp>
      <tp t="e">
        <v>#N/A</v>
        <stp/>
        <stp>BDP|10446596382900325832</stp>
        <tr r="AR459" s="3"/>
      </tp>
      <tp t="e">
        <v>#N/A</v>
        <stp/>
        <stp>BDP|14312941545424988840</stp>
        <tr r="AS168" s="3"/>
      </tp>
      <tp t="e">
        <v>#N/A</v>
        <stp/>
        <stp>BDP|14042833859385538904</stp>
        <tr r="AR295" s="3"/>
      </tp>
      <tp t="e">
        <v>#N/A</v>
        <stp/>
        <stp>BDP|13511232378603401057</stp>
        <tr r="AR257" s="3"/>
      </tp>
      <tp t="s">
        <v>#N/A N/A</v>
        <stp/>
        <stp>BDS|15842673831522014722</stp>
        <tr r="AH263" s="3"/>
      </tp>
      <tp t="s">
        <v>#N/A N/A</v>
        <stp/>
        <stp>BDS|13302164111636029081</stp>
        <tr r="W405" s="3"/>
      </tp>
      <tp t="s">
        <v>#N/A N/A</v>
        <stp/>
        <stp>BDS|16556113003610301285</stp>
        <tr r="L419" s="3"/>
      </tp>
      <tp t="s">
        <v>#N/A N/A</v>
        <stp/>
        <stp>BDS|12679501545174778284</stp>
        <tr r="AH560" s="3"/>
      </tp>
      <tp t="e">
        <v>#N/A</v>
        <stp/>
        <stp>BDS|10691123420006155086</stp>
        <tr r="L337" s="3"/>
        <tr r="L337" s="3"/>
        <tr r="W337" s="3"/>
        <tr r="W337" s="3"/>
        <tr r="AH337" s="3"/>
        <tr r="AH337" s="3"/>
      </tp>
      <tp t="s">
        <v>#N/A N/A</v>
        <stp/>
        <stp>BDS|10501619239747750775</stp>
        <tr r="W376" s="3"/>
      </tp>
      <tp t="s">
        <v>#N/A N/A</v>
        <stp/>
        <stp>BDS|17544531141540821320</stp>
        <tr r="W292" s="3"/>
      </tp>
      <tp t="e">
        <v>#N/A</v>
        <stp/>
        <stp>BDP|14198133842803866764</stp>
        <tr r="AS287" s="3"/>
      </tp>
      <tp t="s">
        <v>#N/A N/A</v>
        <stp/>
        <stp>BDS|14785316323642278255</stp>
        <tr r="W437" s="3"/>
      </tp>
      <tp t="e">
        <v>#N/A</v>
        <stp/>
        <stp>BDP|16076653683925170860</stp>
        <tr r="AR265" s="3"/>
      </tp>
      <tp t="s">
        <v>#N/A N/A</v>
        <stp/>
        <stp>BDS|12695630411115784518</stp>
        <tr r="L576" s="3"/>
      </tp>
      <tp t="e">
        <v>#N/A</v>
        <stp/>
        <stp>BDP|13155376607502092701</stp>
        <tr r="AS226" s="3"/>
      </tp>
      <tp t="e">
        <v>#N/A</v>
        <stp/>
        <stp>BDP|10698049235652021466</stp>
        <tr r="AS369" s="3"/>
      </tp>
      <tp t="s">
        <v>#N/A N/A</v>
        <stp/>
        <stp>BDS|18381146871762636928</stp>
        <tr r="AH531" s="3"/>
      </tp>
      <tp t="e">
        <v>#N/A</v>
        <stp/>
        <stp>BDP|17879294333264615756</stp>
        <tr r="AS149" s="3"/>
      </tp>
      <tp t="e">
        <v>#N/A</v>
        <stp/>
        <stp>BDP|10572325915662683559</stp>
        <tr r="AS241" s="3"/>
      </tp>
      <tp t="e">
        <v>#N/A</v>
        <stp/>
        <stp>BDP|13254514760742653746</stp>
        <tr r="AS337" s="3"/>
      </tp>
      <tp t="e">
        <v>#N/A</v>
        <stp/>
        <stp>BDP|17210716750764065422</stp>
        <tr r="AS224" s="3"/>
      </tp>
      <tp t="e">
        <v>#N/A</v>
        <stp/>
        <stp>BDP|15186855821282058853</stp>
        <tr r="AR369" s="3"/>
      </tp>
      <tp t="e">
        <v>#N/A</v>
        <stp/>
        <stp>BDS|10308112706716122268</stp>
        <tr r="AH217" s="3"/>
        <tr r="AH217" s="3"/>
        <tr r="W217" s="3"/>
        <tr r="W217" s="3"/>
        <tr r="L217" s="3"/>
        <tr r="L217" s="3"/>
      </tp>
      <tp t="s">
        <v>#N/A N/A</v>
        <stp/>
        <stp>BDS|11180638444947704126</stp>
        <tr r="AH381" s="3"/>
      </tp>
      <tp t="e">
        <v>#N/A</v>
        <stp/>
        <stp>BDP|16245130116613054079</stp>
        <tr r="AS297" s="3"/>
      </tp>
      <tp t="e">
        <v>#N/A</v>
        <stp/>
        <stp>BDP|11230738117290275249</stp>
        <tr r="AS159" s="3"/>
      </tp>
      <tp t="e">
        <v>#N/A</v>
        <stp/>
        <stp>BDP|16951737506056466280</stp>
        <tr r="AR159" s="3"/>
      </tp>
      <tp t="e">
        <v>#N/A</v>
        <stp/>
        <stp>BDP|11623712996888443258</stp>
        <tr r="AR113" s="3"/>
      </tp>
      <tp t="e">
        <v>#N/A</v>
        <stp/>
        <stp>BDP|10695717276107897292</stp>
        <tr r="AS549" s="3"/>
      </tp>
      <tp t="s">
        <v>#N/A N/A</v>
        <stp/>
        <stp>BDS|10516443232295430778</stp>
        <tr r="L546" s="3"/>
      </tp>
      <tp t="s">
        <v>#N/A N/A</v>
        <stp/>
        <stp>BDS|11311789129251683049</stp>
        <tr r="AH307" s="3"/>
      </tp>
      <tp t="e">
        <v>#N/A</v>
        <stp/>
        <stp>BDP|15735976102658681172</stp>
        <tr r="AR115" s="3"/>
      </tp>
      <tp t="e">
        <v>#N/A</v>
        <stp/>
        <stp>BDP|17129791260075225699</stp>
        <tr r="AR215" s="3"/>
      </tp>
      <tp t="s">
        <v>#N/A N/A</v>
        <stp/>
        <stp>BDS|14066543452654231548</stp>
        <tr r="AH225" s="3"/>
      </tp>
      <tp t="s">
        <v>#N/A N/A</v>
        <stp/>
        <stp>BDS|14878391112810513362</stp>
        <tr r="W136" s="3"/>
      </tp>
      <tp t="e">
        <v>#N/A</v>
        <stp/>
        <stp>BDP|15703478538655246297</stp>
        <tr r="AS249" s="3"/>
      </tp>
      <tp t="e">
        <v>#N/A</v>
        <stp/>
        <stp>BDP|15275251021586650635</stp>
        <tr r="AS515" s="3"/>
      </tp>
      <tp t="e">
        <v>#N/A</v>
        <stp/>
        <stp>BDP|14899834380779187890</stp>
        <tr r="AR403" s="3"/>
      </tp>
      <tp t="e">
        <v>#N/A</v>
        <stp/>
        <stp>BDP|11501696343862966459</stp>
        <tr r="AS208" s="3"/>
      </tp>
      <tp t="s">
        <v>#N/A N/A</v>
        <stp/>
        <stp>BDS|17459283613003633295</stp>
        <tr r="W240" s="3"/>
      </tp>
      <tp t="s">
        <v>#N/A N/A</v>
        <stp/>
        <stp>BDS|12074179747792392030</stp>
        <tr r="L294" s="3"/>
      </tp>
      <tp t="e">
        <v>#N/A</v>
        <stp/>
        <stp>BDS|15615171645511571412</stp>
        <tr r="L536" s="3"/>
        <tr r="L536" s="3"/>
        <tr r="AH536" s="3"/>
        <tr r="AH536" s="3"/>
        <tr r="W536" s="3"/>
        <tr r="W536" s="3"/>
      </tp>
      <tp t="e">
        <v>#N/A</v>
        <stp/>
        <stp>BDP|12962670441610866540</stp>
        <tr r="AS404" s="3"/>
      </tp>
      <tp t="e">
        <v>#N/A</v>
        <stp/>
        <stp>BDP|17454445361328474878</stp>
        <tr r="AR531" s="3"/>
      </tp>
      <tp t="s">
        <v>#N/A N/A</v>
        <stp/>
        <stp>BDS|13939893162518203015</stp>
        <tr r="L339" s="3"/>
      </tp>
      <tp t="s">
        <v>#N/A N/A</v>
        <stp/>
        <stp>BDS|14120312318177125486</stp>
        <tr r="W288" s="3"/>
      </tp>
      <tp t="e">
        <v>#N/A</v>
        <stp/>
        <stp>BDP|14517550303610495425</stp>
        <tr r="AR600" s="3"/>
      </tp>
      <tp t="e">
        <v>#N/A</v>
        <stp/>
        <stp>BDS|13949779143263319687</stp>
        <tr r="W122" s="3"/>
        <tr r="W122" s="3"/>
        <tr r="L122" s="3"/>
        <tr r="L122" s="3"/>
        <tr r="AH122" s="3"/>
        <tr r="AH122" s="3"/>
      </tp>
      <tp t="e">
        <v>#N/A</v>
        <stp/>
        <stp>BDP|18223930183885657917</stp>
        <tr r="AR450" s="3"/>
      </tp>
      <tp t="s">
        <v>#N/A N/A</v>
        <stp/>
        <stp>BDS|11385885218398465514</stp>
        <tr r="W283" s="3"/>
      </tp>
      <tp t="s">
        <v>#N/A N/A</v>
        <stp/>
        <stp>BDS|17761224246611370560</stp>
        <tr r="W396" s="3"/>
      </tp>
      <tp t="e">
        <v>#N/A</v>
        <stp/>
        <stp>BDS|12177411225739461875</stp>
        <tr r="W185" s="3"/>
        <tr r="W185" s="3"/>
        <tr r="AH185" s="3"/>
        <tr r="AH185" s="3"/>
        <tr r="L185" s="3"/>
        <tr r="L185" s="3"/>
      </tp>
      <tp t="s">
        <v>#N/A N/A</v>
        <stp/>
        <stp>BDS|16171571624421316572</stp>
        <tr r="AH296" s="3"/>
      </tp>
      <tp t="e">
        <v>#N/A</v>
        <stp/>
        <stp>BDP|16984629338893085567</stp>
        <tr r="AR304" s="3"/>
      </tp>
      <tp t="s">
        <v>#N/A N/A</v>
        <stp/>
        <stp>BDS|13026459721413725344</stp>
        <tr r="AH337" s="3"/>
      </tp>
      <tp t="e">
        <v>#N/A</v>
        <stp/>
        <stp>BDP|11056488926671336397</stp>
        <tr r="AS357" s="3"/>
      </tp>
      <tp t="s">
        <v>#N/A N/A</v>
        <stp/>
        <stp>BDS|16728045234784282427</stp>
        <tr r="W513" s="3"/>
      </tp>
      <tp t="e">
        <v>#N/A</v>
        <stp/>
        <stp>BDP|14335761292199588666</stp>
        <tr r="AR253" s="3"/>
      </tp>
      <tp t="e">
        <v>#N/A</v>
        <stp/>
        <stp>BDS|14035295968335199079</stp>
        <tr r="L257" s="3"/>
        <tr r="L257" s="3"/>
        <tr r="W257" s="3"/>
        <tr r="W257" s="3"/>
        <tr r="AH257" s="3"/>
        <tr r="AH257" s="3"/>
      </tp>
      <tp t="s">
        <v>#N/A N/A</v>
        <stp/>
        <stp>BDS|11651467244692267628</stp>
        <tr r="W507" s="3"/>
      </tp>
      <tp t="e">
        <v>#N/A</v>
        <stp/>
        <stp>BDS|16717286048592497772</stp>
        <tr r="W601" s="3"/>
        <tr r="W601" s="3"/>
        <tr r="AH601" s="3"/>
        <tr r="AH601" s="3"/>
        <tr r="L601" s="3"/>
        <tr r="L601" s="3"/>
      </tp>
      <tp t="s">
        <v>#N/A N/A</v>
        <stp/>
        <stp>BDS|12989485508631416295</stp>
        <tr r="L446" s="3"/>
      </tp>
      <tp t="s">
        <v>#N/A N/A</v>
        <stp/>
        <stp>BDS|16178934987985530747</stp>
        <tr r="L172" s="3"/>
      </tp>
      <tp t="e">
        <v>#N/A</v>
        <stp/>
        <stp>BDP|18050700693781488204</stp>
        <tr r="AS150" s="3"/>
      </tp>
      <tp t="s">
        <v>#N/A N/A</v>
        <stp/>
        <stp>BDS|14064698048816513500</stp>
        <tr r="L434" s="3"/>
      </tp>
      <tp t="e">
        <v>#N/A</v>
        <stp/>
        <stp>BDP|15503956433072341875</stp>
        <tr r="AR170" s="3"/>
      </tp>
      <tp t="e">
        <v>#N/A</v>
        <stp/>
        <stp>BDP|10227377622353890789</stp>
        <tr r="B16" s="3"/>
      </tp>
      <tp t="e">
        <v>#N/A</v>
        <stp/>
        <stp>BDP|12118485676565970112</stp>
        <tr r="AR599" s="3"/>
      </tp>
      <tp t="e">
        <v>#N/A</v>
        <stp/>
        <stp>BDS|14319165337833424034</stp>
        <tr r="AH292" s="3"/>
        <tr r="AH292" s="3"/>
        <tr r="W292" s="3"/>
        <tr r="W292" s="3"/>
        <tr r="L292" s="3"/>
        <tr r="L292" s="3"/>
      </tp>
      <tp t="e">
        <v>#N/A</v>
        <stp/>
        <stp>BDP|15175758563189411855</stp>
        <tr r="AS409" s="3"/>
      </tp>
      <tp t="s">
        <v>#N/A N/A</v>
        <stp/>
        <stp>BDS|16921903237281333889</stp>
        <tr r="W506" s="3"/>
      </tp>
      <tp t="e">
        <v>#N/A</v>
        <stp/>
        <stp>BDP|12453085287787838859</stp>
        <tr r="AR389" s="3"/>
      </tp>
      <tp t="e">
        <v>#N/A</v>
        <stp/>
        <stp>BDP|13420893240808362283</stp>
        <tr r="AR160" s="3"/>
      </tp>
      <tp t="e">
        <v>#N/A</v>
        <stp/>
        <stp>BDS|14561065235583431176</stp>
        <tr r="W382" s="3"/>
        <tr r="W382" s="3"/>
        <tr r="L382" s="3"/>
        <tr r="L382" s="3"/>
        <tr r="AH382" s="3"/>
        <tr r="AH382" s="3"/>
      </tp>
      <tp t="e">
        <v>#N/A</v>
        <stp/>
        <stp>BDP|18064075295412645622</stp>
        <tr r="AR255" s="3"/>
      </tp>
      <tp t="e">
        <v>#N/A</v>
        <stp/>
        <stp>BDP|11101552760622006523</stp>
        <tr r="AS313" s="3"/>
      </tp>
      <tp t="e">
        <v>#N/A</v>
        <stp/>
        <stp>BDS|10862316402021601786</stp>
        <tr r="W238" s="3"/>
        <tr r="W238" s="3"/>
        <tr r="L238" s="3"/>
        <tr r="L238" s="3"/>
        <tr r="AH238" s="3"/>
        <tr r="AH238" s="3"/>
      </tp>
      <tp t="s">
        <v>#N/A N/A</v>
        <stp/>
        <stp>BDH|10458516071805206272</stp>
        <tr r="I321" s="3"/>
      </tp>
      <tp t="s">
        <v>#N/A N/A</v>
        <stp/>
        <stp>BDH|11848000074241487291</stp>
        <tr r="E484" s="3"/>
      </tp>
      <tp t="s">
        <v>#N/A N/A</v>
        <stp/>
        <stp>BDH|15305127743001695451</stp>
        <tr r="D165" s="3"/>
      </tp>
      <tp t="s">
        <v>#N/A N/A</v>
        <stp/>
        <stp>BDH|14371569770183678024</stp>
        <tr r="B294" s="3"/>
      </tp>
      <tp t="s">
        <v>#N/A N/A</v>
        <stp/>
        <stp>BDH|12461364308303273794</stp>
        <tr r="E175" s="3"/>
      </tp>
      <tp t="s">
        <v>#N/A N/A</v>
        <stp/>
        <stp>BDH|12695460710997476556</stp>
        <tr r="G496" s="3"/>
      </tp>
      <tp t="s">
        <v>#N/A N/A</v>
        <stp/>
        <stp>BDH|13635714193930564809</stp>
        <tr r="G366" s="3"/>
      </tp>
      <tp t="s">
        <v>#N/A N/A</v>
        <stp/>
        <stp>BDH|18173879895994462867</stp>
        <tr r="I575" s="3"/>
      </tp>
      <tp t="s">
        <v>#N/A N/A</v>
        <stp/>
        <stp>BDH|15515486965126072495</stp>
        <tr r="B119" s="3"/>
      </tp>
      <tp t="s">
        <v>#N/A N/A</v>
        <stp/>
        <stp>BDH|16318960937630427971</stp>
        <tr r="H499" s="3"/>
      </tp>
      <tp t="s">
        <v>#N/A N/A</v>
        <stp/>
        <stp>BDH|16142363647120411453</stp>
        <tr r="F383" s="3"/>
      </tp>
      <tp t="s">
        <v>#N/A N/A</v>
        <stp/>
        <stp>BDH|17521224983509383170</stp>
        <tr r="B130" s="3"/>
      </tp>
      <tp t="s">
        <v>#N/A N/A</v>
        <stp/>
        <stp>BDH|14442538005047752353</stp>
        <tr r="E552" s="3"/>
      </tp>
      <tp t="s">
        <v>#N/A N/A</v>
        <stp/>
        <stp>BDH|14621381975315399085</stp>
        <tr r="E201" s="3"/>
      </tp>
      <tp t="s">
        <v>#N/A N/A</v>
        <stp/>
        <stp>BDH|16243071890633507903</stp>
        <tr r="C498" s="3"/>
      </tp>
      <tp t="s">
        <v>#N/A N/A</v>
        <stp/>
        <stp>BDH|17049428265112454238</stp>
        <tr r="B164" s="3"/>
      </tp>
      <tp t="s">
        <v>#N/A N/A</v>
        <stp/>
        <stp>BDH|10869722843171118783</stp>
        <tr r="F172" s="3"/>
      </tp>
      <tp t="s">
        <v>#N/A N/A</v>
        <stp/>
        <stp>BDH|16187485679415203512</stp>
        <tr r="H453" s="3"/>
      </tp>
      <tp t="s">
        <v>#N/A N/A</v>
        <stp/>
        <stp>BDH|13185167745023415057</stp>
        <tr r="G460" s="3"/>
      </tp>
      <tp t="s">
        <v>#N/A N/A</v>
        <stp/>
        <stp>BDH|11196046756123012206</stp>
        <tr r="C357" s="3"/>
      </tp>
      <tp t="s">
        <v>#N/A N/A</v>
        <stp/>
        <stp>BDH|15565963247114050979</stp>
        <tr r="I236" s="3"/>
      </tp>
      <tp t="s">
        <v>#N/A N/A</v>
        <stp/>
        <stp>BDH|14043727398946179980</stp>
        <tr r="F425" s="3"/>
      </tp>
      <tp t="s">
        <v>#N/A N/A</v>
        <stp/>
        <stp>BDH|18210900303154529071</stp>
        <tr r="B286" s="3"/>
      </tp>
      <tp t="s">
        <v>#N/A N/A</v>
        <stp/>
        <stp>BDH|12923211651296207680</stp>
        <tr r="G161" s="3"/>
      </tp>
      <tp t="s">
        <v>#N/A N/A</v>
        <stp/>
        <stp>BDH|16113636910240303422</stp>
        <tr r="C428" s="3"/>
      </tp>
      <tp t="s">
        <v>#N/A N/A</v>
        <stp/>
        <stp>BDH|10802062209921549418</stp>
        <tr r="E224" s="3"/>
      </tp>
      <tp t="s">
        <v>#N/A N/A</v>
        <stp/>
        <stp>BDH|15518002496039637064</stp>
        <tr r="G504" s="3"/>
      </tp>
      <tp t="s">
        <v>#N/A N/A</v>
        <stp/>
        <stp>BDH|17118750835040035626</stp>
        <tr r="D469" s="3"/>
      </tp>
      <tp t="s">
        <v>#N/A N/A</v>
        <stp/>
        <stp>BDH|10367707955314093341</stp>
        <tr r="I303" s="3"/>
      </tp>
      <tp t="s">
        <v>#N/A N/A</v>
        <stp/>
        <stp>BDH|14900209375674857060</stp>
        <tr r="B265" s="3"/>
      </tp>
      <tp t="s">
        <v>#N/A N/A</v>
        <stp/>
        <stp>BDH|10498266586107469820</stp>
        <tr r="H518" s="3"/>
      </tp>
      <tp t="s">
        <v>#N/A N/A</v>
        <stp/>
        <stp>BDH|13876471975835923012</stp>
        <tr r="G207" s="3"/>
      </tp>
      <tp t="s">
        <v>#N/A N/A</v>
        <stp/>
        <stp>BDH|14513748359580813323</stp>
        <tr r="F222" s="3"/>
      </tp>
      <tp t="s">
        <v>#N/A N/A</v>
        <stp/>
        <stp>BDH|14017657103195380272</stp>
        <tr r="B138" s="3"/>
      </tp>
      <tp t="s">
        <v>#N/A N/A</v>
        <stp/>
        <stp>BDH|14782628505677383013</stp>
        <tr r="H343" s="3"/>
      </tp>
      <tp t="s">
        <v>#N/A N/A</v>
        <stp/>
        <stp>BDH|10907890202905324837</stp>
        <tr r="H274" s="3"/>
      </tp>
      <tp t="s">
        <v>#N/A N/A</v>
        <stp/>
        <stp>BDH|16329722014303317641</stp>
        <tr r="D197" s="3"/>
      </tp>
      <tp t="s">
        <v>#N/A N/A</v>
        <stp/>
        <stp>BDH|14816833863707900834</stp>
        <tr r="G134" s="3"/>
      </tp>
      <tp t="s">
        <v>#N/A N/A</v>
        <stp/>
        <stp>BDH|13153966352039474333</stp>
        <tr r="E194" s="3"/>
      </tp>
      <tp t="s">
        <v>#N/A N/A</v>
        <stp/>
        <stp>BDH|17924287701048158836</stp>
        <tr r="C333" s="3"/>
      </tp>
      <tp t="s">
        <v>#N/A N/A</v>
        <stp/>
        <stp>BDH|15511377721504309558</stp>
        <tr r="I290" s="3"/>
      </tp>
      <tp t="s">
        <v>#N/A N/A</v>
        <stp/>
        <stp>BDH|16165259914710306063</stp>
        <tr r="I339" s="3"/>
      </tp>
      <tp t="s">
        <v>#N/A N/A</v>
        <stp/>
        <stp>BDH|13575236075766757519</stp>
        <tr r="D496" s="3"/>
      </tp>
      <tp t="s">
        <v>#N/A N/A</v>
        <stp/>
        <stp>BDH|16620543822977230373</stp>
        <tr r="E181" s="3"/>
      </tp>
      <tp t="s">
        <v>#N/A N/A</v>
        <stp/>
        <stp>BDH|15272709728720729583</stp>
        <tr r="G553" s="3"/>
      </tp>
      <tp t="s">
        <v>#N/A N/A</v>
        <stp/>
        <stp>BDH|16632411976882404205</stp>
        <tr r="H88" s="3"/>
      </tp>
      <tp t="s">
        <v>#N/A N/A</v>
        <stp/>
        <stp>BDH|14395823477379473770</stp>
        <tr r="D333" s="3"/>
      </tp>
      <tp t="s">
        <v>#N/A N/A</v>
        <stp/>
        <stp>BDH|16514903040409058700</stp>
        <tr r="G281" s="3"/>
      </tp>
      <tp t="s">
        <v>#N/A N/A</v>
        <stp/>
        <stp>BDH|16547416959224861604</stp>
        <tr r="I367" s="3"/>
      </tp>
      <tp t="s">
        <v>#N/A N/A</v>
        <stp/>
        <stp>BDH|17260131604935355639</stp>
        <tr r="B402" s="3"/>
      </tp>
      <tp t="s">
        <v>#N/A N/A</v>
        <stp/>
        <stp>BDH|14129515547983257309</stp>
        <tr r="C356" s="3"/>
      </tp>
      <tp t="s">
        <v>#N/A N/A</v>
        <stp/>
        <stp>BDH|14400667934272711645</stp>
        <tr r="C527" s="3"/>
      </tp>
      <tp t="s">
        <v>#N/A N/A</v>
        <stp/>
        <stp>BDH|16984103907615293792</stp>
        <tr r="F248" s="3"/>
      </tp>
      <tp t="s">
        <v>#N/A N/A</v>
        <stp/>
        <stp>BDH|12189456738764149497</stp>
        <tr r="D599" s="3"/>
      </tp>
      <tp t="s">
        <v>#N/A N/A</v>
        <stp/>
        <stp>BDH|11024290905067151199</stp>
        <tr r="F289" s="3"/>
      </tp>
      <tp t="s">
        <v>#N/A N/A</v>
        <stp/>
        <stp>BDH|12367924645083799975</stp>
        <tr r="F181" s="3"/>
      </tp>
      <tp t="s">
        <v>#N/A N/A</v>
        <stp/>
        <stp>BDH|12140367672732782161</stp>
        <tr r="B261" s="3"/>
      </tp>
      <tp t="s">
        <v>#N/A N/A</v>
        <stp/>
        <stp>BDH|15294117617354271429</stp>
        <tr r="F331" s="3"/>
      </tp>
      <tp t="s">
        <v>#N/A N/A</v>
        <stp/>
        <stp>BDH|12549144163528258843</stp>
        <tr r="I459" s="3"/>
      </tp>
      <tp t="s">
        <v>#N/A N/A</v>
        <stp/>
        <stp>BDH|11574663915542232102</stp>
        <tr r="D261" s="3"/>
      </tp>
      <tp t="s">
        <v>#N/A N/A</v>
        <stp/>
        <stp>BDH|10300027563252199179</stp>
        <tr r="H89" s="3"/>
      </tp>
      <tp t="s">
        <v>#N/A N/A</v>
        <stp/>
        <stp>BDH|12960722719274038560</stp>
        <tr r="E212" s="3"/>
      </tp>
      <tp t="s">
        <v>#N/A N/A</v>
        <stp/>
        <stp>BDH|15173379044397449011</stp>
        <tr r="I276" s="3"/>
      </tp>
      <tp t="s">
        <v>#N/A N/A</v>
        <stp/>
        <stp>BDH|12825735514930916111</stp>
        <tr r="I313" s="3"/>
      </tp>
      <tp t="s">
        <v>#N/A N/A</v>
        <stp/>
        <stp>BDH|15687315436785544533</stp>
        <tr r="B487" s="3"/>
      </tp>
      <tp t="s">
        <v>#N/A N/A</v>
        <stp/>
        <stp>BDH|10724196838755094218</stp>
        <tr r="H392" s="3"/>
      </tp>
      <tp t="s">
        <v>#N/A N/A</v>
        <stp/>
        <stp>BDH|12865243235576845066</stp>
        <tr r="I342" s="3"/>
      </tp>
      <tp t="s">
        <v>#N/A N/A</v>
        <stp/>
        <stp>BDH|14774803386157775610</stp>
        <tr r="C344" s="3"/>
      </tp>
      <tp t="s">
        <v>#N/A N/A</v>
        <stp/>
        <stp>BDH|16047983226508875017</stp>
        <tr r="F313" s="3"/>
      </tp>
      <tp t="s">
        <v>#N/A N/A</v>
        <stp/>
        <stp>BDH|16398312564224990281</stp>
        <tr r="E529" s="3"/>
      </tp>
      <tp t="s">
        <v>#N/A N/A</v>
        <stp/>
        <stp>BDH|11624664687913282926</stp>
        <tr r="H316" s="3"/>
      </tp>
      <tp t="s">
        <v>#N/A N/A</v>
        <stp/>
        <stp>BDH|10721525123911083316</stp>
        <tr r="D517" s="3"/>
      </tp>
      <tp t="s">
        <v>#N/A N/A</v>
        <stp/>
        <stp>BDH|13299249903720770456</stp>
        <tr r="C142" s="3"/>
      </tp>
      <tp t="s">
        <v>#N/A N/A</v>
        <stp/>
        <stp>BDH|13276774386331151847</stp>
        <tr r="I420" s="3"/>
      </tp>
      <tp t="s">
        <v>#N/A N/A</v>
        <stp/>
        <stp>BDH|14695125009899949926</stp>
        <tr r="B496" s="3"/>
      </tp>
      <tp t="s">
        <v>#N/A N/A</v>
        <stp/>
        <stp>BDH|12765182039224373137</stp>
        <tr r="I179" s="3"/>
      </tp>
      <tp t="s">
        <v>#N/A N/A</v>
        <stp/>
        <stp>BDH|17181929295044770670</stp>
        <tr r="G158" s="3"/>
      </tp>
      <tp t="s">
        <v>#N/A N/A</v>
        <stp/>
        <stp>BDH|13261421610883621009</stp>
        <tr r="G513" s="3"/>
      </tp>
      <tp t="s">
        <v>#N/A N/A</v>
        <stp/>
        <stp>BDH|13296584031627776754</stp>
        <tr r="D491" s="3"/>
      </tp>
      <tp t="s">
        <v>#N/A N/A</v>
        <stp/>
        <stp>BDH|11889493433842954129</stp>
        <tr r="F461" s="3"/>
      </tp>
      <tp t="s">
        <v>#N/A N/A</v>
        <stp/>
        <stp>BDH|13136423339419525869</stp>
        <tr r="B551" s="3"/>
      </tp>
      <tp t="s">
        <v>#N/A N/A</v>
        <stp/>
        <stp>BDH|14831254220959540817</stp>
        <tr r="B237" s="3"/>
      </tp>
      <tp t="s">
        <v>#N/A N/A</v>
        <stp/>
        <stp>BDH|16528020237822904209</stp>
        <tr r="F101" s="3"/>
      </tp>
      <tp t="s">
        <v>#N/A N/A</v>
        <stp/>
        <stp>BDH|17911200721277097519</stp>
        <tr r="F238" s="3"/>
      </tp>
      <tp t="s">
        <v>#N/A N/A</v>
        <stp/>
        <stp>BDH|11921135217235447100</stp>
        <tr r="G139" s="3"/>
      </tp>
      <tp t="s">
        <v>#N/A N/A</v>
        <stp/>
        <stp>BDH|11971891490856061399</stp>
        <tr r="E306" s="3"/>
      </tp>
      <tp t="s">
        <v>#N/A N/A</v>
        <stp/>
        <stp>BDH|12371624876425739395</stp>
        <tr r="G481" s="3"/>
      </tp>
      <tp t="s">
        <v>#N/A N/A</v>
        <stp/>
        <stp>BDH|11816508504187410619</stp>
        <tr r="D101" s="3"/>
      </tp>
      <tp t="s">
        <v>#N/A N/A</v>
        <stp/>
        <stp>BDH|16998967366994684868</stp>
        <tr r="H125" s="3"/>
      </tp>
      <tp t="s">
        <v>#N/A N/A</v>
        <stp/>
        <stp>BDH|17402836584302320093</stp>
        <tr r="G488" s="3"/>
      </tp>
      <tp t="s">
        <v>#N/A N/A</v>
        <stp/>
        <stp>BDH|14723639009655061251</stp>
        <tr r="E112" s="3"/>
      </tp>
      <tp t="s">
        <v>#N/A N/A</v>
        <stp/>
        <stp>BDH|11138624371362941739</stp>
        <tr r="B449" s="3"/>
      </tp>
      <tp t="s">
        <v>#N/A N/A</v>
        <stp/>
        <stp>BDH|12981661465530707753</stp>
        <tr r="D489" s="3"/>
      </tp>
      <tp t="s">
        <v>#N/A N/A</v>
        <stp/>
        <stp>BDH|10903207859453992114</stp>
        <tr r="I259" s="3"/>
      </tp>
      <tp t="s">
        <v>#N/A N/A</v>
        <stp/>
        <stp>BDH|11818173964171363208</stp>
        <tr r="H441" s="3"/>
      </tp>
      <tp t="s">
        <v>#N/A N/A</v>
        <stp/>
        <stp>BDH|17855818583703603146</stp>
        <tr r="G190" s="3"/>
      </tp>
      <tp t="s">
        <v>#N/A N/A</v>
        <stp/>
        <stp>BDH|14570791103463451534</stp>
        <tr r="D401" s="3"/>
      </tp>
      <tp t="s">
        <v>#N/A N/A</v>
        <stp/>
        <stp>BDH|16610237217224922435</stp>
        <tr r="I568" s="3"/>
      </tp>
      <tp t="s">
        <v>#N/A N/A</v>
        <stp/>
        <stp>BDH|11525838643620479899</stp>
        <tr r="F212" s="3"/>
      </tp>
      <tp t="s">
        <v>#N/A N/A</v>
        <stp/>
        <stp>BDH|13369347152759927943</stp>
        <tr r="F155" s="3"/>
      </tp>
      <tp t="s">
        <v>#N/A N/A</v>
        <stp/>
        <stp>BDH|10635709030103872269</stp>
        <tr r="D495" s="3"/>
      </tp>
      <tp t="s">
        <v>#N/A N/A</v>
        <stp/>
        <stp>BDH|17002018811195192695</stp>
        <tr r="E407" s="3"/>
      </tp>
      <tp t="s">
        <v>#N/A N/A</v>
        <stp/>
        <stp>BDH|11293956869549163240</stp>
        <tr r="C379" s="3"/>
      </tp>
      <tp t="s">
        <v>#N/A N/A</v>
        <stp/>
        <stp>BDH|14035046125627820423</stp>
        <tr r="E366" s="3"/>
      </tp>
      <tp t="s">
        <v>#N/A N/A</v>
        <stp/>
        <stp>BDH|18444446962308124782</stp>
        <tr r="F319" s="3"/>
      </tp>
      <tp t="s">
        <v>#N/A N/A</v>
        <stp/>
        <stp>BDH|17568050635291771092</stp>
        <tr r="I296" s="3"/>
      </tp>
      <tp t="s">
        <v>#N/A N/A</v>
        <stp/>
        <stp>BDH|16420461867781972074</stp>
        <tr r="D306" s="3"/>
      </tp>
      <tp t="s">
        <v>#N/A N/A</v>
        <stp/>
        <stp>BDH|13797879078038546162</stp>
        <tr r="G136" s="3"/>
      </tp>
      <tp t="s">
        <v>#N/A N/A</v>
        <stp/>
        <stp>BDH|12935843096960275637</stp>
        <tr r="F451" s="3"/>
      </tp>
      <tp t="s">
        <v>#N/A N/A</v>
        <stp/>
        <stp>BDH|13123090440500598271</stp>
        <tr r="D297" s="3"/>
      </tp>
      <tp t="s">
        <v>#N/A N/A</v>
        <stp/>
        <stp>BDH|16398536210654843321</stp>
        <tr r="F88" s="3"/>
      </tp>
      <tp t="s">
        <v>#N/A N/A</v>
        <stp/>
        <stp>BDH|14193106768404065231</stp>
        <tr r="F484" s="3"/>
      </tp>
      <tp t="s">
        <v>#N/A N/A</v>
        <stp/>
        <stp>BDH|13145076971748477995</stp>
        <tr r="D519" s="3"/>
      </tp>
      <tp t="s">
        <v>#N/A N/A</v>
        <stp/>
        <stp>BDH|15678903564638103794</stp>
        <tr r="B433" s="3"/>
      </tp>
      <tp t="s">
        <v>#N/A N/A</v>
        <stp/>
        <stp>BDH|11417137719893694722</stp>
        <tr r="F388" s="3"/>
      </tp>
      <tp t="s">
        <v>#N/A N/A</v>
        <stp/>
        <stp>BDH|12533212765996243599</stp>
        <tr r="D316" s="3"/>
      </tp>
      <tp t="s">
        <v>#N/A N/A</v>
        <stp/>
        <stp>BDH|18289327638515692847</stp>
        <tr r="G502" s="3"/>
      </tp>
      <tp t="s">
        <v>#N/A N/A</v>
        <stp/>
        <stp>BDH|14187454059936057674</stp>
        <tr r="B225" s="3"/>
      </tp>
      <tp t="s">
        <v>#N/A N/A</v>
        <stp/>
        <stp>BDH|13872481720543884352</stp>
        <tr r="F445" s="3"/>
      </tp>
      <tp t="s">
        <v>#N/A N/A</v>
        <stp/>
        <stp>BDH|14322837190148489894</stp>
        <tr r="D396" s="3"/>
      </tp>
      <tp t="s">
        <v>#N/A N/A</v>
        <stp/>
        <stp>BDH|12296497457800612679</stp>
        <tr r="C442" s="3"/>
      </tp>
      <tp t="s">
        <v>#N/A N/A</v>
        <stp/>
        <stp>BDH|15190676151863951031</stp>
        <tr r="I373" s="3"/>
      </tp>
      <tp t="s">
        <v>#N/A N/A</v>
        <stp/>
        <stp>BDH|16069650108267576252</stp>
        <tr r="D419" s="3"/>
      </tp>
      <tp t="s">
        <v>#N/A N/A</v>
        <stp/>
        <stp>BDH|11917833466063027916</stp>
        <tr r="G330" s="3"/>
      </tp>
      <tp t="s">
        <v>#N/A N/A</v>
        <stp/>
        <stp>BDH|13520342150059516994</stp>
        <tr r="I596" s="3"/>
      </tp>
      <tp t="s">
        <v>#N/A N/A</v>
        <stp/>
        <stp>BDH|16626383736133609034</stp>
        <tr r="I374" s="3"/>
      </tp>
      <tp t="s">
        <v>#N/A N/A</v>
        <stp/>
        <stp>BDH|17093958936500890877</stp>
        <tr r="B102" s="3"/>
      </tp>
      <tp t="s">
        <v>#N/A N/A</v>
        <stp/>
        <stp>BDH|17349958046286436985</stp>
        <tr r="G554" s="3"/>
      </tp>
      <tp t="s">
        <v>#N/A N/A</v>
        <stp/>
        <stp>BDH|12361592122969374974</stp>
        <tr r="C120" s="3"/>
      </tp>
      <tp t="s">
        <v>#N/A N/A</v>
        <stp/>
        <stp>BDH|15654605129483114724</stp>
        <tr r="D361" s="3"/>
      </tp>
      <tp t="s">
        <v>#N/A N/A</v>
        <stp/>
        <stp>BDH|12261840568431010822</stp>
        <tr r="D480" s="3"/>
      </tp>
      <tp t="s">
        <v>#N/A N/A</v>
        <stp/>
        <stp>BDH|11145687829555832545</stp>
        <tr r="G591" s="3"/>
      </tp>
      <tp t="s">
        <v>#N/A N/A</v>
        <stp/>
        <stp>BDH|13898242943157184725</stp>
        <tr r="B500" s="3"/>
      </tp>
      <tp t="s">
        <v>#N/A N/A</v>
        <stp/>
        <stp>BDH|10899691374342097694</stp>
        <tr r="D533" s="3"/>
      </tp>
      <tp t="s">
        <v>#N/A N/A</v>
        <stp/>
        <stp>BDH|18392687721060338966</stp>
        <tr r="C556" s="3"/>
      </tp>
      <tp t="s">
        <v>#N/A N/A</v>
        <stp/>
        <stp>BDH|11643489310166915786</stp>
        <tr r="B463" s="3"/>
      </tp>
      <tp t="s">
        <v>#N/A N/A</v>
        <stp/>
        <stp>BDH|11613469217311825003</stp>
        <tr r="G233" s="3"/>
      </tp>
      <tp t="s">
        <v>#N/A N/A</v>
        <stp/>
        <stp>BDH|14774142542994646081</stp>
        <tr r="B95" s="3"/>
      </tp>
      <tp t="s">
        <v>#N/A N/A</v>
        <stp/>
        <stp>BDH|13012980973059294167</stp>
        <tr r="E532" s="3"/>
      </tp>
      <tp t="s">
        <v>#N/A N/A</v>
        <stp/>
        <stp>BDH|10964622093122738808</stp>
        <tr r="C506" s="3"/>
      </tp>
      <tp t="s">
        <v>#N/A N/A</v>
        <stp/>
        <stp>BDH|10761213239437945399</stp>
        <tr r="F457" s="3"/>
      </tp>
      <tp t="s">
        <v>#N/A N/A</v>
        <stp/>
        <stp>BDH|13237191261420660132</stp>
        <tr r="I268" s="3"/>
      </tp>
      <tp t="s">
        <v>#N/A N/A</v>
        <stp/>
        <stp>BDH|13316514955422084489</stp>
        <tr r="I468" s="3"/>
      </tp>
      <tp t="s">
        <v>#N/A N/A</v>
        <stp/>
        <stp>BDH|14962827216430458873</stp>
        <tr r="B108" s="3"/>
      </tp>
      <tp t="s">
        <v>#N/A N/A</v>
        <stp/>
        <stp>BDH|17240662528386043020</stp>
        <tr r="I593" s="3"/>
      </tp>
      <tp t="s">
        <v>#N/A N/A</v>
        <stp/>
        <stp>BDH|16957530504595839382</stp>
        <tr r="D547" s="3"/>
      </tp>
      <tp t="s">
        <v>#N/A N/A</v>
        <stp/>
        <stp>BDH|15227820685556355685</stp>
        <tr r="H215" s="3"/>
      </tp>
      <tp t="s">
        <v>#N/A N/A</v>
        <stp/>
        <stp>BDH|13078540407103995049</stp>
        <tr r="B116" s="3"/>
      </tp>
      <tp t="s">
        <v>#N/A N/A</v>
        <stp/>
        <stp>BDH|12576003141186253585</stp>
        <tr r="F152" s="3"/>
      </tp>
    </main>
    <main first="bofaddin.rtdserver">
      <tp t="s">
        <v>#N/A N/A</v>
        <stp/>
        <stp>BDP|8873549343616333929|22</stp>
        <stp>PCE DEFY Index</stp>
        <stp>RT_BN_SURVEY_MEDIAN</stp>
        <tr r="D13" s="3"/>
      </tp>
    </main>
    <main first="bofaddin.rtdserver">
      <tp t="s">
        <v>#N/A Real Time</v>
        <stp/>
        <stp>BDP|11093506855851324592|22</stp>
        <stp>M2 Index</stp>
        <stp>RT_BN_SURVEY_MEDIAN</stp>
        <tr r="D12" s="3"/>
      </tp>
      <tp>
        <v>61.250015258789063</v>
        <stp/>
        <stp>BDP|476289926906270479|22</stp>
        <stp>CONSSENT Index</stp>
        <stp>RT_BN_SURVEY_MEDIAN</stp>
        <tr r="D10" s="3"/>
      </tp>
      <tp t="s">
        <v>#N/A N/A</v>
        <stp/>
        <stp>BDP|15004227514657695924|22</stp>
        <stp>M1 Index</stp>
        <stp>RT_BN_SURVEY_NUMBER</stp>
        <tr r="E11" s="3"/>
      </tp>
      <tp t="s">
        <v>#N/A N/A</v>
        <stp/>
        <stp>BDH|8701805428644203</stp>
        <tr r="F407" s="3"/>
      </tp>
      <tp t="s">
        <v>#N/A N/A</v>
        <stp/>
        <stp>BDH|7919959357471916</stp>
        <tr r="B93" s="3"/>
      </tp>
      <tp t="e">
        <v>#N/A</v>
        <stp/>
        <stp>BDP|5064206874026674</stp>
        <tr r="AR482" s="3"/>
      </tp>
      <tp t="s">
        <v>#N/A N/A</v>
        <stp/>
        <stp>BDS|1655308241736406</stp>
        <tr r="L427" s="3"/>
      </tp>
      <tp t="s">
        <v>#N/A N/A</v>
        <stp/>
        <stp>BDP|15459222681799776988|22</stp>
        <stp>M1 Index</stp>
        <stp>RT_BN_SURVEY_MEDIAN</stp>
        <tr r="D11" s="3"/>
      </tp>
      <tp t="s">
        <v>#N/A N/A</v>
        <stp/>
        <stp>BDH|8896079599793137</stp>
        <tr r="E205" s="3"/>
      </tp>
      <tp t="e">
        <v>#N/A</v>
        <stp/>
        <stp>BQL.LIST|11280407996913347745</stp>
        <tr r="B25" s="3"/>
      </tp>
    </main>
    <main first="bofaddin.rtdserver">
      <tp t="s">
        <v>#N/A N/A</v>
        <stp/>
        <stp>BDP|4073424838123278810|22</stp>
        <stp>PCE CONC Index</stp>
        <stp>RT_BN_SURVEY_MEDIAN</stp>
        <tr r="D15" s="3"/>
      </tp>
      <tp t="s">
        <v>#N/A N/A</v>
        <stp/>
        <stp>BQL|5212134115978322189</stp>
        <tr r="AT595" s="3"/>
      </tp>
      <tp t="s">
        <v>#N/A N/A</v>
        <stp/>
        <stp>BQL|3047365374879820247</stp>
        <tr r="AT462" s="3"/>
      </tp>
      <tp t="s">
        <v>#N/A N/A</v>
        <stp/>
        <stp>BQL|2362985323734035154</stp>
        <tr r="AT330" s="3"/>
      </tp>
      <tp t="s">
        <v>#N/A N/A</v>
        <stp/>
        <stp>BQL|5550036324752628984</stp>
        <tr r="AT235" s="3"/>
      </tp>
      <tp t="s">
        <v>#N/A N/A</v>
        <stp/>
        <stp>BQL|9986459746460507540</stp>
        <tr r="AT219" s="3"/>
      </tp>
      <tp t="s">
        <v>#N/A N/A</v>
        <stp/>
        <stp>BQL|5971838526033224055</stp>
        <tr r="AT407" s="3"/>
      </tp>
      <tp t="s">
        <v>#N/A N/A</v>
        <stp/>
        <stp>BQL|8280510815985433582</stp>
        <tr r="AT458" s="3"/>
      </tp>
      <tp t="s">
        <v>#N/A N/A</v>
        <stp/>
        <stp>BQL|1247198880832235609</stp>
        <tr r="AT517" s="3"/>
      </tp>
      <tp t="s">
        <v>#N/A N/A</v>
        <stp/>
        <stp>BQL|9125793367766722208</stp>
        <tr r="AT445" s="3"/>
      </tp>
      <tp t="s">
        <v>#N/A N/A</v>
        <stp/>
        <stp>BQL|8794391084107033823</stp>
        <tr r="AT524" s="3"/>
      </tp>
      <tp t="s">
        <v>#N/A N/A</v>
        <stp/>
        <stp>BQL|6494866814835314621</stp>
        <tr r="AT454" s="3"/>
      </tp>
      <tp t="s">
        <v>#N/A N/A</v>
        <stp/>
        <stp>BQL|9842709659925634217</stp>
        <tr r="AT463" s="3"/>
      </tp>
      <tp t="s">
        <v>#N/A N/A</v>
        <stp/>
        <stp>BQL|6217010524120664878</stp>
        <tr r="AT356" s="3"/>
      </tp>
      <tp t="s">
        <v>#N/A N/A</v>
        <stp/>
        <stp>BQL|2467659753094773901</stp>
        <tr r="AT475" s="3"/>
      </tp>
      <tp t="s">
        <v>#N/A N/A</v>
        <stp/>
        <stp>BQL|5605787848363629947</stp>
        <tr r="AT544" s="3"/>
      </tp>
      <tp t="s">
        <v>#N/A N/A</v>
        <stp/>
        <stp>BQL|9544695235674235491</stp>
        <tr r="AT292" s="3"/>
      </tp>
      <tp t="s">
        <v>#N/A N/A</v>
        <stp/>
        <stp>BQL|4108918771803670550</stp>
        <tr r="AT426" s="3"/>
      </tp>
      <tp t="s">
        <v>#N/A N/A</v>
        <stp/>
        <stp>BQL|4788523563179698220</stp>
        <tr r="AT313" s="3"/>
      </tp>
      <tp t="s">
        <v>#N/A N/A</v>
        <stp/>
        <stp>BQL|5059855443073285652</stp>
        <tr r="AT362" s="3"/>
      </tp>
      <tp t="s">
        <v>#N/A N/A</v>
        <stp/>
        <stp>BDS|9822843584200684541</stp>
        <tr r="L331" s="3"/>
      </tp>
      <tp t="s">
        <v>#N/A N/A</v>
        <stp/>
        <stp>BDS|9721489519299539998</stp>
        <tr r="L344" s="3"/>
      </tp>
      <tp t="s">
        <v>#N/A N/A</v>
        <stp/>
        <stp>BDS|6735078792205996614</stp>
        <tr r="AH226" s="3"/>
      </tp>
      <tp t="s">
        <v>#N/A N/A</v>
        <stp/>
        <stp>BDH|6674266863687861912</stp>
        <tr r="C561" s="3"/>
      </tp>
      <tp t="s">
        <v>#N/A N/A</v>
        <stp/>
        <stp>BDH|6014290953469325435</stp>
        <tr r="G225" s="3"/>
      </tp>
      <tp t="s">
        <v>#N/A N/A</v>
        <stp/>
        <stp>BDH|5995190172177145895</stp>
        <tr r="F417" s="3"/>
      </tp>
      <tp t="s">
        <v>#N/A N/A</v>
        <stp/>
        <stp>BDH|7758479615729712783</stp>
        <tr r="D436" s="3"/>
      </tp>
      <tp t="s">
        <v>#N/A N/A</v>
        <stp/>
        <stp>BDH|7289610168513902886</stp>
        <tr r="F215" s="3"/>
      </tp>
      <tp t="s">
        <v>#N/A N/A</v>
        <stp/>
        <stp>BDH|2981234373119579265</stp>
        <tr r="I85" s="3"/>
      </tp>
      <tp t="s">
        <v>#N/A N/A</v>
        <stp/>
        <stp>BDS|9995911607479229561</stp>
        <tr r="AH353" s="3"/>
      </tp>
      <tp t="s">
        <v>#N/A N/A</v>
        <stp/>
        <stp>BDS|4988226256627232846</stp>
        <tr r="AH285" s="3"/>
      </tp>
      <tp t="s">
        <v>#N/A N/A</v>
        <stp/>
        <stp>BDS|9181509029035519764</stp>
        <tr r="AH539" s="3"/>
      </tp>
      <tp t="s">
        <v>#N/A N/A</v>
        <stp/>
        <stp>BDH|4314999601737880687</stp>
        <tr r="D415" s="3"/>
      </tp>
      <tp t="s">
        <v>#N/A N/A</v>
        <stp/>
        <stp>BDH|6731157798800713269</stp>
        <tr r="B494" s="3"/>
      </tp>
      <tp t="s">
        <v>#N/A N/A</v>
        <stp/>
        <stp>BDH|7445895655694745247</stp>
        <tr r="H543" s="3"/>
      </tp>
      <tp t="s">
        <v>#N/A N/A</v>
        <stp/>
        <stp>BDH|3966784576907509891</stp>
        <tr r="I583" s="3"/>
      </tp>
      <tp t="s">
        <v>#N/A N/A</v>
        <stp/>
        <stp>BDH|1060748403309820342</stp>
        <tr r="H330" s="3"/>
      </tp>
      <tp t="s">
        <v>#N/A N/A</v>
        <stp/>
        <stp>BDH|9381628372935951110</stp>
        <tr r="F278" s="3"/>
      </tp>
      <tp t="s">
        <v>#N/A N/A</v>
        <stp/>
        <stp>BDS|3987880107162637580</stp>
        <tr r="AH160" s="3"/>
      </tp>
      <tp t="s">
        <v>#N/A N/A</v>
        <stp/>
        <stp>BDS|3009855969828796936</stp>
        <tr r="W325" s="3"/>
      </tp>
      <tp t="s">
        <v>#N/A N/A</v>
        <stp/>
        <stp>BDH|1461919169862760030</stp>
        <tr r="G295" s="3"/>
      </tp>
      <tp t="s">
        <v>#N/A N/A</v>
        <stp/>
        <stp>BDH|5226842469614662312</stp>
        <tr r="E517" s="3"/>
      </tp>
      <tp t="s">
        <v>#N/A N/A</v>
        <stp/>
        <stp>BDH|3748964270460915101</stp>
        <tr r="E531" s="3"/>
      </tp>
      <tp t="s">
        <v>#N/A N/A</v>
        <stp/>
        <stp>BDH|2953939476776661624</stp>
        <tr r="C241" s="3"/>
      </tp>
      <tp t="s">
        <v>#N/A N/A</v>
        <stp/>
        <stp>BDH|4146979819225325540</stp>
        <tr r="I139" s="3"/>
      </tp>
      <tp t="s">
        <v>#N/A N/A</v>
        <stp/>
        <stp>BDH|8688463018185754470</stp>
        <tr r="C403" s="3"/>
      </tp>
      <tp t="s">
        <v>#N/A N/A</v>
        <stp/>
        <stp>BDH|9994585017610745190</stp>
        <tr r="F261" s="3"/>
      </tp>
      <tp t="e">
        <v>#N/A</v>
        <stp/>
        <stp>BDS|2900711395649520919</stp>
        <tr r="AH427" s="3"/>
        <tr r="AH427" s="3"/>
        <tr r="L427" s="3"/>
        <tr r="L427" s="3"/>
        <tr r="W427" s="3"/>
        <tr r="W427" s="3"/>
      </tp>
      <tp t="s">
        <v>#N/A N/A</v>
        <stp/>
        <stp>BDS|2751217794686979323</stp>
        <tr r="L410" s="3"/>
      </tp>
      <tp t="s">
        <v>#N/A N/A</v>
        <stp/>
        <stp>BDS|3415749086870676093</stp>
        <tr r="L535" s="3"/>
      </tp>
      <tp t="s">
        <v>#N/A N/A</v>
        <stp/>
        <stp>BDH|9064531433376912505</stp>
        <tr r="F127" s="3"/>
      </tp>
      <tp t="s">
        <v>#N/A N/A</v>
        <stp/>
        <stp>BDH|4647792435409590568</stp>
        <tr r="I443" s="3"/>
      </tp>
      <tp t="s">
        <v>#N/A N/A</v>
        <stp/>
        <stp>BDH|7936703743260020836</stp>
        <tr r="G354" s="3"/>
      </tp>
      <tp t="s">
        <v>#N/A N/A</v>
        <stp/>
        <stp>BDH|3811859413506100066</stp>
        <tr r="G127" s="3"/>
      </tp>
      <tp t="s">
        <v>#N/A N/A</v>
        <stp/>
        <stp>BDH|3344755618271447838</stp>
        <tr r="I212" s="3"/>
      </tp>
      <tp t="e">
        <v>#N/A</v>
        <stp/>
        <stp>BDS|9576488716798644837</stp>
        <tr r="W341" s="3"/>
        <tr r="W341" s="3"/>
        <tr r="AH341" s="3"/>
        <tr r="AH341" s="3"/>
        <tr r="L341" s="3"/>
        <tr r="L341" s="3"/>
      </tp>
      <tp t="e">
        <v>#N/A</v>
        <stp/>
        <stp>BDP|9982642646856104143</stp>
        <tr r="AR543" s="3"/>
      </tp>
      <tp t="e">
        <v>#N/A</v>
        <stp/>
        <stp>BDP|5012289145658356709</stp>
        <tr r="AR316" s="3"/>
      </tp>
      <tp t="e">
        <v>#N/A</v>
        <stp/>
        <stp>BDS|7630879551515787390</stp>
        <tr r="L368" s="3"/>
        <tr r="L368" s="3"/>
        <tr r="W368" s="3"/>
        <tr r="W368" s="3"/>
        <tr r="AH368" s="3"/>
        <tr r="AH368" s="3"/>
      </tp>
      <tp t="s">
        <v>#N/A N/A</v>
        <stp/>
        <stp>BDH|1102927468446647436</stp>
        <tr r="D566" s="3"/>
      </tp>
      <tp t="s">
        <v>#N/A N/A</v>
        <stp/>
        <stp>BDH|1305749134438561189</stp>
        <tr r="H383" s="3"/>
      </tp>
      <tp t="s">
        <v>#N/A N/A</v>
        <stp/>
        <stp>BDH|4023670816609668695</stp>
        <tr r="I560" s="3"/>
      </tp>
      <tp t="s">
        <v>#N/A N/A</v>
        <stp/>
        <stp>BDH|8129897269893829978</stp>
        <tr r="B388" s="3"/>
      </tp>
      <tp t="s">
        <v>#N/A N/A</v>
        <stp/>
        <stp>BDH|7710685191423584751</stp>
        <tr r="B395" s="3"/>
      </tp>
      <tp t="s">
        <v>#N/A N/A</v>
        <stp/>
        <stp>BDH|5381165668586483878</stp>
        <tr r="B455" s="3"/>
      </tp>
      <tp t="s">
        <v>#N/A N/A</v>
        <stp/>
        <stp>BDH|3491795223203905994</stp>
        <tr r="F314" s="3"/>
      </tp>
      <tp t="s">
        <v>#N/A N/A</v>
        <stp/>
        <stp>BDH|2135250248361788952</stp>
        <tr r="I407" s="3"/>
      </tp>
      <tp t="s">
        <v>#N/A N/A</v>
        <stp/>
        <stp>BDS|3489324783172933634</stp>
        <tr r="W359" s="3"/>
      </tp>
      <tp t="e">
        <v>#N/A</v>
        <stp/>
        <stp>BDS|6522535312266997825</stp>
        <tr r="W393" s="3"/>
        <tr r="W393" s="3"/>
        <tr r="L393" s="3"/>
        <tr r="L393" s="3"/>
        <tr r="AH393" s="3"/>
        <tr r="AH393" s="3"/>
      </tp>
      <tp t="s">
        <v>#N/A N/A</v>
        <stp/>
        <stp>BDS|4113825278016282160</stp>
        <tr r="W149" s="3"/>
      </tp>
      <tp t="s">
        <v>#N/A N/A</v>
        <stp/>
        <stp>BDS|7441972453113829470</stp>
        <tr r="L279" s="3"/>
      </tp>
      <tp t="s">
        <v>#N/A N/A</v>
        <stp/>
        <stp>BDH|9602413130023059183</stp>
        <tr r="H85" s="3"/>
      </tp>
      <tp t="s">
        <v>#N/A N/A</v>
        <stp/>
        <stp>BDH|6870149824909721002</stp>
        <tr r="F276" s="3"/>
      </tp>
      <tp t="s">
        <v>#N/A N/A</v>
        <stp/>
        <stp>BDH|4880211387165579746</stp>
        <tr r="I122" s="3"/>
      </tp>
      <tp t="s">
        <v>#N/A N/A</v>
        <stp/>
        <stp>BDH|5703662792996550097</stp>
        <tr r="B163" s="3"/>
      </tp>
      <tp t="s">
        <v>#N/A N/A</v>
        <stp/>
        <stp>BDH|7124980626156882683</stp>
        <tr r="B514" s="3"/>
      </tp>
      <tp t="s">
        <v>#N/A N/A</v>
        <stp/>
        <stp>BDH|3633360829879733715</stp>
        <tr r="E430" s="3"/>
      </tp>
      <tp t="s">
        <v>#N/A N/A</v>
        <stp/>
        <stp>BDH|4191385795482668051</stp>
        <tr r="B145" s="3"/>
      </tp>
      <tp t="s">
        <v>#N/A N/A</v>
        <stp/>
        <stp>BDS|3470399702679490572</stp>
        <tr r="AH135" s="3"/>
      </tp>
      <tp t="s">
        <v>#N/A N/A</v>
        <stp/>
        <stp>BDS|5326304484654825633</stp>
        <tr r="L433" s="3"/>
      </tp>
      <tp t="e">
        <v>#N/A</v>
        <stp/>
        <stp>BDS|8012793402552559125</stp>
        <tr r="L595" s="3"/>
        <tr r="L595" s="3"/>
        <tr r="AH595" s="3"/>
        <tr r="AH595" s="3"/>
        <tr r="W595" s="3"/>
        <tr r="W595" s="3"/>
      </tp>
      <tp t="s">
        <v>#N/A N/A</v>
        <stp/>
        <stp>BDS|2087226569692584824</stp>
        <tr r="W542" s="3"/>
      </tp>
      <tp t="e">
        <v>#N/A</v>
        <stp/>
        <stp>BDS|9922766264796038275</stp>
        <tr r="W154" s="3"/>
        <tr r="W154" s="3"/>
        <tr r="AH154" s="3"/>
        <tr r="AH154" s="3"/>
        <tr r="L154" s="3"/>
        <tr r="L154" s="3"/>
      </tp>
      <tp t="s">
        <v>#N/A N/A</v>
        <stp/>
        <stp>BDH|6157681958888892154</stp>
        <tr r="G432" s="3"/>
      </tp>
      <tp t="s">
        <v>#N/A N/A</v>
        <stp/>
        <stp>BDH|2147875168497531776</stp>
        <tr r="F490" s="3"/>
      </tp>
      <tp t="s">
        <v>#N/A N/A</v>
        <stp/>
        <stp>BDH|5004457359499846185</stp>
        <tr r="I105" s="3"/>
      </tp>
      <tp t="s">
        <v>#N/A N/A</v>
        <stp/>
        <stp>BDH|9431768086182940816</stp>
        <tr r="F548" s="3"/>
      </tp>
      <tp t="s">
        <v>#N/A N/A</v>
        <stp/>
        <stp>BDH|4430155677249920739</stp>
        <tr r="B352" s="3"/>
      </tp>
      <tp t="s">
        <v>#N/A N/A</v>
        <stp/>
        <stp>BDS|8300381372927054747</stp>
        <tr r="W117" s="3"/>
      </tp>
      <tp t="e">
        <v>#N/A</v>
        <stp/>
        <stp>BDP|4824055703968276011</stp>
        <tr r="AS360" s="3"/>
      </tp>
      <tp t="e">
        <v>#N/A</v>
        <stp/>
        <stp>BDP|8248213911460883771</stp>
        <tr r="AS219" s="3"/>
      </tp>
      <tp t="e">
        <v>#N/A</v>
        <stp/>
        <stp>BDP|8667788718127810531</stp>
        <tr r="AR190" s="3"/>
      </tp>
      <tp t="s">
        <v>#N/A N/A</v>
        <stp/>
        <stp>BDS|9501567655033222698</stp>
        <tr r="L347" s="3"/>
      </tp>
      <tp t="s">
        <v>#N/A N/A</v>
        <stp/>
        <stp>BDS|5920937113657494609</stp>
        <tr r="W183" s="3"/>
      </tp>
      <tp t="s">
        <v>#N/A N/A</v>
        <stp/>
        <stp>BDS|1306546982124922414</stp>
        <tr r="W241" s="3"/>
      </tp>
      <tp t="s">
        <v>#N/A N/A</v>
        <stp/>
        <stp>BDS|7126682449249514085</stp>
        <tr r="W220" s="3"/>
      </tp>
      <tp t="s">
        <v>#N/A N/A</v>
        <stp/>
        <stp>BDS|7342184307318962282</stp>
        <tr r="L256" s="3"/>
      </tp>
      <tp t="s">
        <v>#N/A N/A</v>
        <stp/>
        <stp>BDH|2548038866480892851</stp>
        <tr r="B381" s="3"/>
      </tp>
      <tp t="s">
        <v>#N/A N/A</v>
        <stp/>
        <stp>BDH|8366457213481162090</stp>
        <tr r="E271" s="3"/>
      </tp>
      <tp t="s">
        <v>#N/A N/A</v>
        <stp/>
        <stp>BDH|5025949691911822805</stp>
        <tr r="F380" s="3"/>
      </tp>
      <tp t="s">
        <v>#N/A N/A</v>
        <stp/>
        <stp>BDH|7882080728219477018</stp>
        <tr r="B457" s="3"/>
      </tp>
      <tp t="s">
        <v>#N/A N/A</v>
        <stp/>
        <stp>BDH|1849154941670441856</stp>
        <tr r="I548" s="3"/>
      </tp>
      <tp t="s">
        <v>#N/A N/A</v>
        <stp/>
        <stp>BDH|9297787501740229243</stp>
        <tr r="I350" s="3"/>
      </tp>
      <tp t="s">
        <v>#N/A N/A</v>
        <stp/>
        <stp>BDH|5927258521648135112</stp>
        <tr r="G109" s="3"/>
      </tp>
      <tp t="e">
        <v>#N/A</v>
        <stp/>
        <stp>BDP|5545221870894726827</stp>
        <tr r="AS456" s="3"/>
      </tp>
      <tp t="s">
        <v>#N/A N/A</v>
        <stp/>
        <stp>BDS|4394661446172044816</stp>
        <tr r="AH345" s="3"/>
      </tp>
      <tp t="e">
        <v>#N/A</v>
        <stp/>
        <stp>BDP|9019680967457436298</stp>
        <tr r="AS469" s="3"/>
      </tp>
      <tp t="e">
        <v>#N/A</v>
        <stp/>
        <stp>BDP|6418348476358201668</stp>
        <tr r="AR366" s="3"/>
      </tp>
      <tp t="e">
        <v>#N/A</v>
        <stp/>
        <stp>BDS|4343811750641326436</stp>
        <tr r="L483" s="3"/>
        <tr r="L483" s="3"/>
        <tr r="W483" s="3"/>
        <tr r="W483" s="3"/>
        <tr r="AH483" s="3"/>
        <tr r="AH483" s="3"/>
      </tp>
      <tp t="e">
        <v>#N/A</v>
        <stp/>
        <stp>BDS|8064846974808582375</stp>
        <tr r="W179" s="3"/>
        <tr r="W179" s="3"/>
        <tr r="L179" s="3"/>
        <tr r="L179" s="3"/>
        <tr r="AH179" s="3"/>
        <tr r="AH179" s="3"/>
      </tp>
      <tp t="s">
        <v>#N/A N/A</v>
        <stp/>
        <stp>BDH|3929144045449863326</stp>
        <tr r="F515" s="3"/>
      </tp>
      <tp t="s">
        <v>#N/A N/A</v>
        <stp/>
        <stp>BDH|3154324482137272313</stp>
        <tr r="C534" s="3"/>
      </tp>
      <tp t="s">
        <v>#N/A N/A</v>
        <stp/>
        <stp>BDH|3143016246012510914</stp>
        <tr r="F395" s="3"/>
      </tp>
      <tp t="s">
        <v>#N/A N/A</v>
        <stp/>
        <stp>BDH|8752163472461549340</stp>
        <tr r="B300" s="3"/>
      </tp>
      <tp t="s">
        <v>#N/A N/A</v>
        <stp/>
        <stp>BDH|3252816498276083890</stp>
        <tr r="B195" s="3"/>
      </tp>
      <tp t="s">
        <v>#N/A N/A</v>
        <stp/>
        <stp>BDH|4901811110767968638</stp>
        <tr r="C599" s="3"/>
      </tp>
      <tp t="s">
        <v>#N/A N/A</v>
        <stp/>
        <stp>BDH|8339345426851476472</stp>
        <tr r="D318" s="3"/>
      </tp>
      <tp t="s">
        <v>#N/A N/A</v>
        <stp/>
        <stp>BDH|4976901815430689087</stp>
        <tr r="C411" s="3"/>
      </tp>
      <tp t="s">
        <v>#N/A N/A</v>
        <stp/>
        <stp>BDH|1371463485611086025</stp>
        <tr r="F204" s="3"/>
      </tp>
      <tp t="s">
        <v>#N/A N/A</v>
        <stp/>
        <stp>BDH|8356067673354291766</stp>
        <tr r="B509" s="3"/>
      </tp>
      <tp t="s">
        <v>#N/A N/A</v>
        <stp/>
        <stp>BDH|5019715413919252626</stp>
        <tr r="G525" s="3"/>
      </tp>
      <tp t="e">
        <v>#N/A</v>
        <stp/>
        <stp>BDP|1547863427222080577</stp>
        <tr r="AS408" s="3"/>
      </tp>
      <tp t="e">
        <v>#N/A</v>
        <stp/>
        <stp>BDS|9957163007602385686</stp>
        <tr r="W169" s="3"/>
        <tr r="W169" s="3"/>
        <tr r="AH169" s="3"/>
        <tr r="AH169" s="3"/>
        <tr r="L169" s="3"/>
        <tr r="L169" s="3"/>
      </tp>
      <tp t="s">
        <v>#N/A N/A</v>
        <stp/>
        <stp>BDS|1454139680355448105</stp>
        <tr r="AH342" s="3"/>
      </tp>
      <tp t="s">
        <v>#N/A N/A</v>
        <stp/>
        <stp>BDS|2243085749329194314</stp>
        <tr r="L269" s="3"/>
      </tp>
      <tp t="e">
        <v>#N/A</v>
        <stp/>
        <stp>BDS|9163009864232246145</stp>
        <tr r="W260" s="3"/>
        <tr r="W260" s="3"/>
        <tr r="L260" s="3"/>
        <tr r="L260" s="3"/>
        <tr r="AH260" s="3"/>
        <tr r="AH260" s="3"/>
      </tp>
      <tp t="e">
        <v>#N/A</v>
        <stp/>
        <stp>BDP|7476107876804288931</stp>
        <tr r="AS171" s="3"/>
      </tp>
      <tp t="s">
        <v>#N/A N/A</v>
        <stp/>
        <stp>BDS|5870774074498918116</stp>
        <tr r="L399" s="3"/>
      </tp>
      <tp t="e">
        <v>#N/A</v>
        <stp/>
        <stp>BDS|3645922050525558620</stp>
        <tr r="AH102" s="3"/>
        <tr r="AH102" s="3"/>
        <tr r="L102" s="3"/>
        <tr r="L102" s="3"/>
        <tr r="W102" s="3"/>
        <tr r="W102" s="3"/>
      </tp>
      <tp t="e">
        <v>#N/A</v>
        <stp/>
        <stp>BDS|2223824678276968727</stp>
        <tr r="W243" s="3"/>
        <tr r="W243" s="3"/>
        <tr r="L243" s="3"/>
        <tr r="L243" s="3"/>
        <tr r="AH243" s="3"/>
        <tr r="AH243" s="3"/>
      </tp>
      <tp t="s">
        <v>#N/A N/A</v>
        <stp/>
        <stp>BDH|7178633973273778955</stp>
        <tr r="H301" s="3"/>
      </tp>
      <tp t="s">
        <v>#N/A N/A</v>
        <stp/>
        <stp>BDH|5196682849743373800</stp>
        <tr r="E375" s="3"/>
      </tp>
      <tp t="s">
        <v>#N/A N/A</v>
        <stp/>
        <stp>BDH|3605910693986776901</stp>
        <tr r="H266" s="3"/>
      </tp>
      <tp t="s">
        <v>#N/A N/A</v>
        <stp/>
        <stp>BDH|7222065293943356175</stp>
        <tr r="B356" s="3"/>
      </tp>
      <tp t="e">
        <v>#N/A</v>
        <stp/>
        <stp>BDS|7443254671308629669</stp>
        <tr r="AH318" s="3"/>
        <tr r="AH318" s="3"/>
        <tr r="L318" s="3"/>
        <tr r="L318" s="3"/>
        <tr r="W318" s="3"/>
        <tr r="W318" s="3"/>
      </tp>
      <tp t="e">
        <v>#N/A</v>
        <stp/>
        <stp>BDP|8343244064369077935</stp>
        <tr r="C12" s="3"/>
      </tp>
      <tp t="s">
        <v>#N/A N/A</v>
        <stp/>
        <stp>BDS|7132803763672606747</stp>
        <tr r="W512" s="3"/>
      </tp>
      <tp t="s">
        <v>#N/A N/A</v>
        <stp/>
        <stp>BDS|9053791772440801534</stp>
        <tr r="L598" s="3"/>
      </tp>
      <tp t="s">
        <v>#N/A N/A</v>
        <stp/>
        <stp>BDH|3099819801115305237</stp>
        <tr r="D464" s="3"/>
      </tp>
      <tp t="s">
        <v>#N/A N/A</v>
        <stp/>
        <stp>BDH|1934572657605079896</stp>
        <tr r="C252" s="3"/>
      </tp>
      <tp t="s">
        <v>#N/A N/A</v>
        <stp/>
        <stp>BDH|1484944871562181108</stp>
        <tr r="D248" s="3"/>
      </tp>
      <tp t="s">
        <v>#N/A N/A</v>
        <stp/>
        <stp>BDH|5063810120901037214</stp>
        <tr r="H341" s="3"/>
      </tp>
      <tp t="s">
        <v>#N/A N/A</v>
        <stp/>
        <stp>BDH|8356422040757592344</stp>
        <tr r="B338" s="3"/>
      </tp>
      <tp t="s">
        <v>#N/A N/A</v>
        <stp/>
        <stp>BDH|9018633525298690905</stp>
        <tr r="F286" s="3"/>
      </tp>
      <tp t="s">
        <v>#N/A N/A</v>
        <stp/>
        <stp>BDH|6797209790491596021</stp>
        <tr r="C139" s="3"/>
      </tp>
      <tp t="s">
        <v>#N/A N/A</v>
        <stp/>
        <stp>BDH|3706628442434775905</stp>
        <tr r="D522" s="3"/>
      </tp>
      <tp t="e">
        <v>#N/A</v>
        <stp/>
        <stp>BDP|7967012888700681370</stp>
        <tr r="AR237" s="3"/>
      </tp>
      <tp t="s">
        <v>#N/A N/A</v>
        <stp/>
        <stp>BDS|1137654513028176279</stp>
        <tr r="W540" s="3"/>
      </tp>
      <tp t="e">
        <v>#N/A</v>
        <stp/>
        <stp>BDP|5259060328138564383</stp>
        <tr r="AS237" s="3"/>
      </tp>
      <tp t="e">
        <v>#N/A</v>
        <stp/>
        <stp>BDP|8894918248688243122</stp>
        <tr r="AS557" s="3"/>
      </tp>
      <tp t="e">
        <v>#N/A</v>
        <stp/>
        <stp>BDS|9255037270444226625</stp>
        <tr r="W101" s="3"/>
        <tr r="W101" s="3"/>
        <tr r="L101" s="3"/>
        <tr r="L101" s="3"/>
        <tr r="AH101" s="3"/>
        <tr r="AH101" s="3"/>
      </tp>
      <tp t="s">
        <v>#N/A N/A</v>
        <stp/>
        <stp>BDS|9740813732038043652</stp>
        <tr r="L313" s="3"/>
      </tp>
      <tp t="s">
        <v>#N/A N/A</v>
        <stp/>
        <stp>BDS|4297889201543371395</stp>
        <tr r="L264" s="3"/>
      </tp>
      <tp t="e">
        <v>#N/A</v>
        <stp/>
        <stp>BDP|9187159017273367612</stp>
        <tr r="AS359" s="3"/>
      </tp>
      <tp t="s">
        <v>#N/A N/A</v>
        <stp/>
        <stp>BDS|2183867022624458009</stp>
        <tr r="W115" s="3"/>
      </tp>
      <tp t="s">
        <v>#N/A N/A</v>
        <stp/>
        <stp>BDH|9714221035371833591</stp>
        <tr r="G518" s="3"/>
      </tp>
      <tp t="s">
        <v>#N/A N/A</v>
        <stp/>
        <stp>BDH|1798400185929148826</stp>
        <tr r="C398" s="3"/>
      </tp>
      <tp t="s">
        <v>#N/A N/A</v>
        <stp/>
        <stp>BDH|1330435289709940810</stp>
        <tr r="B468" s="3"/>
      </tp>
      <tp t="s">
        <v>#N/A N/A</v>
        <stp/>
        <stp>BDH|3044422310259508360</stp>
        <tr r="B543" s="3"/>
      </tp>
      <tp t="s">
        <v>#N/A N/A</v>
        <stp/>
        <stp>BDH|8528152425995432200</stp>
        <tr r="I130" s="3"/>
      </tp>
      <tp t="s">
        <v>#N/A N/A</v>
        <stp/>
        <stp>BDH|5483666249242319997</stp>
        <tr r="I279" s="3"/>
      </tp>
      <tp t="s">
        <v>#N/A N/A</v>
        <stp/>
        <stp>BDH|2382969555852373023</stp>
        <tr r="B370" s="3"/>
      </tp>
      <tp t="s">
        <v>#N/A N/A</v>
        <stp/>
        <stp>BDH|8332558819545851564</stp>
        <tr r="E550" s="3"/>
      </tp>
      <tp t="e">
        <v>#N/A</v>
        <stp/>
        <stp>BDP|2030333171012256864</stp>
        <tr r="AR484" s="3"/>
      </tp>
      <tp t="s">
        <v>#N/A N/A</v>
        <stp/>
        <stp>BDS|3339876506091124655</stp>
        <tr r="AH549" s="3"/>
      </tp>
      <tp t="e">
        <v>#N/A</v>
        <stp/>
        <stp>BDP|3215661022663956893</stp>
        <tr r="AS429" s="3"/>
      </tp>
      <tp t="s">
        <v>#N/A N/A</v>
        <stp/>
        <stp>BDS|6222661394773040667</stp>
        <tr r="AH321" s="3"/>
      </tp>
      <tp t="s">
        <v>#N/A N/A</v>
        <stp/>
        <stp>BDH|7908271396187796798</stp>
        <tr r="I495" s="3"/>
      </tp>
      <tp t="s">
        <v>#N/A N/A</v>
        <stp/>
        <stp>BDH|2371663449629243586</stp>
        <tr r="I218" s="3"/>
      </tp>
      <tp t="s">
        <v>#N/A N/A</v>
        <stp/>
        <stp>BDH|5903806838315071770</stp>
        <tr r="B314" s="3"/>
      </tp>
      <tp t="s">
        <v>#N/A N/A</v>
        <stp/>
        <stp>BDH|9430834804608610539</stp>
        <tr r="B441" s="3"/>
      </tp>
      <tp t="s">
        <v>#N/A N/A</v>
        <stp/>
        <stp>BDH|8373519057186107227</stp>
        <tr r="D287" s="3"/>
      </tp>
      <tp t="s">
        <v>#N/A N/A</v>
        <stp/>
        <stp>BDH|8727372223161020459</stp>
        <tr r="G113" s="3"/>
      </tp>
      <tp t="s">
        <v>#N/A N/A</v>
        <stp/>
        <stp>BDH|5356915646595295106</stp>
        <tr r="C383" s="3"/>
      </tp>
      <tp t="s">
        <v>#N/A N/A</v>
        <stp/>
        <stp>BDH|1602614318842985809</stp>
        <tr r="G255" s="3"/>
      </tp>
      <tp t="s">
        <v>#N/A N/A</v>
        <stp/>
        <stp>BDH|1493533324162324864</stp>
        <tr r="B366" s="3"/>
      </tp>
      <tp t="s">
        <v>#N/A N/A</v>
        <stp/>
        <stp>BDH|2411171174648384022</stp>
        <tr r="D500" s="3"/>
      </tp>
      <tp t="e">
        <v>#N/A</v>
        <stp/>
        <stp>BDP|9462144737257390031</stp>
        <tr r="AS251" s="3"/>
      </tp>
      <tp t="s">
        <v>#N/A N/A</v>
        <stp/>
        <stp>BDS|3580665308298415185</stp>
        <tr r="AH442" s="3"/>
      </tp>
      <tp t="e">
        <v>#N/A</v>
        <stp/>
        <stp>BDP|3264008620555457811</stp>
        <tr r="AR468" s="3"/>
      </tp>
      <tp t="s">
        <v>#N/A N/A</v>
        <stp/>
        <stp>BDS|3691646695632529257</stp>
        <tr r="AH465" s="3"/>
      </tp>
      <tp t="s">
        <v>#N/A N/A</v>
        <stp/>
        <stp>BDS|1173338184642239436</stp>
        <tr r="L101" s="3"/>
      </tp>
      <tp t="s">
        <v>#N/A N/A</v>
        <stp/>
        <stp>BDS|8265534612315315576</stp>
        <tr r="AH240" s="3"/>
      </tp>
      <tp t="s">
        <v>#N/A N/A</v>
        <stp/>
        <stp>BDS|7735427916816187852</stp>
        <tr r="L525" s="3"/>
      </tp>
      <tp t="s">
        <v>#N/A N/A</v>
        <stp/>
        <stp>BDS|9715449824874871781</stp>
        <tr r="L545" s="3"/>
      </tp>
      <tp t="e">
        <v>#N/A</v>
        <stp/>
        <stp>BDP|4865180204081400871</stp>
        <tr r="AR199" s="3"/>
      </tp>
      <tp t="s">
        <v>#N/A N/A</v>
        <stp/>
        <stp>BDH|7430060756066314806</stp>
        <tr r="D273" s="3"/>
      </tp>
      <tp t="s">
        <v>#N/A N/A</v>
        <stp/>
        <stp>BDH|8157813331908287740</stp>
        <tr r="G382" s="3"/>
      </tp>
      <tp t="s">
        <v>#N/A N/A</v>
        <stp/>
        <stp>BDH|5381600761260014953</stp>
        <tr r="C210" s="3"/>
      </tp>
      <tp t="s">
        <v>#N/A N/A</v>
        <stp/>
        <stp>BDH|1745531954595091877</stp>
        <tr r="F139" s="3"/>
      </tp>
      <tp t="e">
        <v>#N/A</v>
        <stp/>
        <stp>BDP|9464831499873232781</stp>
        <tr r="AS472" s="3"/>
      </tp>
      <tp t="s">
        <v>#N/A N/A</v>
        <stp/>
        <stp>BDS|8551644294833113807</stp>
        <tr r="L548" s="3"/>
      </tp>
      <tp t="s">
        <v>#N/A N/A</v>
        <stp/>
        <stp>BDH|9456925887062615630</stp>
        <tr r="B563" s="3"/>
      </tp>
      <tp t="s">
        <v>#N/A N/A</v>
        <stp/>
        <stp>BDH|9114563925447303556</stp>
        <tr r="G395" s="3"/>
      </tp>
      <tp t="s">
        <v>#N/A N/A</v>
        <stp/>
        <stp>BDH|7606871622156579724</stp>
        <tr r="G375" s="3"/>
      </tp>
      <tp t="s">
        <v>#N/A N/A</v>
        <stp/>
        <stp>BDH|4465875804641344109</stp>
        <tr r="H401" s="3"/>
      </tp>
      <tp t="s">
        <v>#N/A N/A</v>
        <stp/>
        <stp>BDH|7390982533232510393</stp>
        <tr r="D139" s="3"/>
      </tp>
      <tp t="s">
        <v>#N/A N/A</v>
        <stp/>
        <stp>BDH|2606239942391254915</stp>
        <tr r="G122" s="3"/>
      </tp>
      <tp t="s">
        <v>#N/A N/A</v>
        <stp/>
        <stp>BDH|9078309360663761334</stp>
        <tr r="E424" s="3"/>
      </tp>
      <tp t="s">
        <v>#N/A N/A</v>
        <stp/>
        <stp>BDS|1987043814309801541</stp>
        <tr r="W447" s="3"/>
      </tp>
      <tp t="s">
        <v>#N/A N/A</v>
        <stp/>
        <stp>BDS|1248958572120732372</stp>
        <tr r="L284" s="3"/>
      </tp>
      <tp t="s">
        <v>#N/A N/A</v>
        <stp/>
        <stp>BDS|2422301943389785058</stp>
        <tr r="AH566" s="3"/>
      </tp>
      <tp t="e">
        <v>#N/A</v>
        <stp/>
        <stp>BDP|2769049588977643185</stp>
        <tr r="AR462" s="3"/>
      </tp>
      <tp t="e">
        <v>#N/A</v>
        <stp/>
        <stp>BDP|9960143266856828469</stp>
        <tr r="AR412" s="3"/>
      </tp>
      <tp t="s">
        <v>#N/A N/A</v>
        <stp/>
        <stp>BDH|8043705035318451840</stp>
        <tr r="D209" s="3"/>
      </tp>
      <tp t="s">
        <v>#N/A N/A</v>
        <stp/>
        <stp>BDH|6375771994171151545</stp>
        <tr r="H375" s="3"/>
      </tp>
      <tp t="s">
        <v>#N/A N/A</v>
        <stp/>
        <stp>BDH|6286695499804595127</stp>
        <tr r="H329" s="3"/>
      </tp>
    </main>
    <main first="bofaddin.rtdserver">
      <tp t="s">
        <v>#N/A N/A</v>
        <stp/>
        <stp>BDP|14218550849098430268|22</stp>
        <stp>IP Index</stp>
        <stp>RT_BN_SURVEY_NUMBER</stp>
        <tr r="E17" s="3"/>
      </tp>
      <tp t="s">
        <v>#N/A N/A</v>
        <stp/>
        <stp>BDH|87673471441730176</stp>
        <tr r="H594" s="3"/>
      </tp>
      <tp t="s">
        <v>#N/A N/A</v>
        <stp/>
        <stp>BDH|12454025675454241</stp>
        <tr r="I125" s="3"/>
      </tp>
      <tp t="s">
        <v>#N/A N/A</v>
        <stp/>
        <stp>BQL|8257459068407891089</stp>
        <tr r="AT406" s="3"/>
      </tp>
      <tp t="s">
        <v>#N/A N/A</v>
        <stp/>
        <stp>BQL|3605157028888212570</stp>
        <tr r="AT504" s="3"/>
      </tp>
      <tp t="s">
        <v>#N/A N/A</v>
        <stp/>
        <stp>BQL|8576022951658182890</stp>
        <tr r="AT425" s="3"/>
      </tp>
      <tp t="s">
        <v>#N/A N/A</v>
        <stp/>
        <stp>BQL|4960895049885348045</stp>
        <tr r="AT122" s="3"/>
      </tp>
      <tp t="s">
        <v>#N/A N/A</v>
        <stp/>
        <stp>BQL|4241650888592437563</stp>
        <tr r="AT381" s="3"/>
      </tp>
      <tp t="s">
        <v>#N/A N/A</v>
        <stp/>
        <stp>BQL|6590561724828981426</stp>
        <tr r="AT493" s="3"/>
      </tp>
      <tp t="s">
        <v>#N/A N/A</v>
        <stp/>
        <stp>BQL|3940457330920783918</stp>
        <tr r="AT546" s="3"/>
      </tp>
      <tp t="s">
        <v>#N/A N/A</v>
        <stp/>
        <stp>BQL|3683916079892355245</stp>
        <tr r="AT586" s="3"/>
      </tp>
      <tp t="s">
        <v>#N/A N/A</v>
        <stp/>
        <stp>BQL|8366198272555465652</stp>
        <tr r="AT488" s="3"/>
      </tp>
      <tp t="s">
        <v>#N/A N/A</v>
        <stp/>
        <stp>BQL|2492922646412124087</stp>
        <tr r="AT207" s="3"/>
      </tp>
      <tp t="s">
        <v>#N/A N/A</v>
        <stp/>
        <stp>BQL|2668878523013341690</stp>
        <tr r="AT528" s="3"/>
      </tp>
      <tp t="s">
        <v>#N/A N/A</v>
        <stp/>
        <stp>BQL|1395819850132048358</stp>
        <tr r="AT110" s="3"/>
      </tp>
      <tp t="s">
        <v>#N/A N/A</v>
        <stp/>
        <stp>BQL|6284966679884377187</stp>
        <tr r="AT312" s="3"/>
      </tp>
      <tp t="s">
        <v>#N/A N/A</v>
        <stp/>
        <stp>BQL|8416839681692285718</stp>
        <tr r="AT167" s="3"/>
      </tp>
      <tp t="s">
        <v>#N/A N/A</v>
        <stp/>
        <stp>BQL|7901355331562198893</stp>
        <tr r="AT361" s="3"/>
      </tp>
      <tp t="s">
        <v>#N/A N/A</v>
        <stp/>
        <stp>BQL|3010641760766262842</stp>
        <tr r="AT127" s="3"/>
      </tp>
      <tp t="s">
        <v>#N/A N/A</v>
        <stp/>
        <stp>BQL|6282833034909633930</stp>
        <tr r="AT198" s="3"/>
      </tp>
      <tp t="s">
        <v>#N/A N/A</v>
        <stp/>
        <stp>BQL|2134901416650656710</stp>
        <tr r="AT325" s="3"/>
      </tp>
      <tp t="s">
        <v>#N/A N/A</v>
        <stp/>
        <stp>BQL|6953077829750579922</stp>
        <tr r="AT564" s="3"/>
      </tp>
      <tp t="s">
        <v>#N/A N/A</v>
        <stp/>
        <stp>BQL|3287258442649754129</stp>
        <tr r="AT281" s="3"/>
      </tp>
      <tp t="e">
        <v>#N/A</v>
        <stp/>
        <stp>BDP|2311865675290991036</stp>
        <tr r="AR100" s="3"/>
      </tp>
      <tp t="s">
        <v>#N/A N/A</v>
        <stp/>
        <stp>BDS|4894446642481500810</stp>
        <tr r="L234" s="3"/>
      </tp>
      <tp t="e">
        <v>#N/A</v>
        <stp/>
        <stp>BDP|1411220745303114988</stp>
        <tr r="AR344" s="3"/>
      </tp>
      <tp t="s">
        <v>#N/A N/A</v>
        <stp/>
        <stp>BDS|8324745456062993522</stp>
        <tr r="L236" s="3"/>
      </tp>
      <tp t="s">
        <v>#N/A N/A</v>
        <stp/>
        <stp>BDS|1000364184254803306</stp>
        <tr r="L307" s="3"/>
      </tp>
      <tp t="s">
        <v>#N/A N/A</v>
        <stp/>
        <stp>BDS|4933732660880461849</stp>
        <tr r="AH295" s="3"/>
      </tp>
      <tp t="s">
        <v>#N/A N/A</v>
        <stp/>
        <stp>BDH|2526997727706604272</stp>
        <tr r="G494" s="3"/>
      </tp>
      <tp t="s">
        <v>#N/A N/A</v>
        <stp/>
        <stp>BDH|8045418831937379591</stp>
        <tr r="C104" s="3"/>
      </tp>
      <tp t="s">
        <v>#N/A N/A</v>
        <stp/>
        <stp>BDH|1450630841597435985</stp>
        <tr r="I140" s="3"/>
      </tp>
      <tp t="s">
        <v>#N/A N/A</v>
        <stp/>
        <stp>BDH|6168985143974452249</stp>
        <tr r="H168" s="3"/>
      </tp>
      <tp t="s">
        <v>#N/A N/A</v>
        <stp/>
        <stp>BDH|2212285880142875789</stp>
        <tr r="D527" s="3"/>
      </tp>
      <tp t="s">
        <v>#N/A N/A</v>
        <stp/>
        <stp>BDH|2836224747089253058</stp>
        <tr r="D434" s="3"/>
      </tp>
      <tp t="s">
        <v>#N/A N/A</v>
        <stp/>
        <stp>BDH|1165733544807565896</stp>
        <tr r="C427" s="3"/>
      </tp>
      <tp t="s">
        <v>#N/A N/A</v>
        <stp/>
        <stp>BDH|8393994552938494162</stp>
        <tr r="I294" s="3"/>
      </tp>
      <tp t="s">
        <v>#N/A N/A</v>
        <stp/>
        <stp>BDH|8811232662338362908</stp>
        <tr r="E443" s="3"/>
      </tp>
      <tp t="s">
        <v>#N/A N/A</v>
        <stp/>
        <stp>BDS|8186380665256270655</stp>
        <tr r="AH300" s="3"/>
      </tp>
      <tp t="e">
        <v>#N/A</v>
        <stp/>
        <stp>BDP|8955452776712582442</stp>
        <tr r="AS363" s="3"/>
      </tp>
      <tp t="s">
        <v>#N/A N/A</v>
        <stp/>
        <stp>BDS|1404628897597327498</stp>
        <tr r="L292" s="3"/>
      </tp>
      <tp t="s">
        <v>#N/A N/A</v>
        <stp/>
        <stp>BDH|1056662082552738084</stp>
        <tr r="B440" s="3"/>
      </tp>
      <tp t="s">
        <v>#N/A N/A</v>
        <stp/>
        <stp>BDH|5778543998853726778</stp>
        <tr r="G107" s="3"/>
      </tp>
      <tp t="s">
        <v>#N/A N/A</v>
        <stp/>
        <stp>BDH|8569967546319681182</stp>
        <tr r="H374" s="3"/>
      </tp>
      <tp t="s">
        <v>#N/A N/A</v>
        <stp/>
        <stp>BDH|8639198235735473251</stp>
        <tr r="I469" s="3"/>
      </tp>
      <tp t="s">
        <v>#N/A N/A</v>
        <stp/>
        <stp>BDH|5019832844196569299</stp>
        <tr r="I479" s="3"/>
      </tp>
      <tp t="e">
        <v>#N/A</v>
        <stp/>
        <stp>BDP|9614296495306682947</stp>
        <tr r="B10" s="3"/>
      </tp>
      <tp t="s">
        <v>#N/A N/A</v>
        <stp/>
        <stp>BDS|5622331323681737899</stp>
        <tr r="L452" s="3"/>
      </tp>
      <tp t="s">
        <v>#N/A N/A</v>
        <stp/>
        <stp>BDS|6899251562479359645</stp>
        <tr r="AH526" s="3"/>
      </tp>
      <tp t="s">
        <v>#N/A N/A</v>
        <stp/>
        <stp>BDS|4966775449343679995</stp>
        <tr r="L243" s="3"/>
      </tp>
      <tp t="e">
        <v>#N/A</v>
        <stp/>
        <stp>BDP|8147365062262515282</stp>
        <tr r="AR337" s="3"/>
      </tp>
      <tp t="e">
        <v>#N/A</v>
        <stp/>
        <stp>BDP|1105995674773580119</stp>
        <tr r="AR224" s="3"/>
      </tp>
      <tp t="e">
        <v>#N/A</v>
        <stp/>
        <stp>BDP|3346600008158006031</stp>
        <tr r="AR182" s="3"/>
      </tp>
      <tp t="s">
        <v>#N/A N/A</v>
        <stp/>
        <stp>BDS|1431639860895637996</stp>
        <tr r="L550" s="3"/>
      </tp>
      <tp t="e">
        <v>#N/A</v>
        <stp/>
        <stp>BDP|9938390932114215085</stp>
        <tr r="AS552" s="3"/>
      </tp>
      <tp t="s">
        <v>#N/A N/A</v>
        <stp/>
        <stp>BDH|3090832210040896733</stp>
        <tr r="D325" s="3"/>
      </tp>
      <tp t="s">
        <v>#N/A N/A</v>
        <stp/>
        <stp>BDH|1475906045077883619</stp>
        <tr r="C440" s="3"/>
      </tp>
      <tp t="s">
        <v>#N/A N/A</v>
        <stp/>
        <stp>BDH|6870901411466150507</stp>
        <tr r="E496" s="3"/>
      </tp>
      <tp t="s">
        <v>#N/A N/A</v>
        <stp/>
        <stp>BDH|6778572945919565385</stp>
        <tr r="H340" s="3"/>
      </tp>
      <tp t="s">
        <v>#N/A N/A</v>
        <stp/>
        <stp>BDH|6740102514899962226</stp>
        <tr r="C400" s="3"/>
      </tp>
      <tp t="s">
        <v>#N/A N/A</v>
        <stp/>
        <stp>BDS|2984165872408049145</stp>
        <tr r="L316" s="3"/>
      </tp>
      <tp t="e">
        <v>#N/A</v>
        <stp/>
        <stp>BDS|7023245181847533795</stp>
        <tr r="AH352" s="3"/>
        <tr r="AH352" s="3"/>
        <tr r="L352" s="3"/>
        <tr r="L352" s="3"/>
        <tr r="W352" s="3"/>
        <tr r="W352" s="3"/>
      </tp>
      <tp t="s">
        <v>#N/A N/A</v>
        <stp/>
        <stp>BDS|7954815741777572152</stp>
        <tr r="AH111" s="3"/>
      </tp>
      <tp t="e">
        <v>#N/A</v>
        <stp/>
        <stp>BDP|1156812784595983949</stp>
        <tr r="AS286" s="3"/>
      </tp>
      <tp t="s">
        <v>#N/A N/A</v>
        <stp/>
        <stp>BDS|7770585024169619444</stp>
        <tr r="L286" s="3"/>
      </tp>
      <tp t="s">
        <v>#N/A N/A</v>
        <stp/>
        <stp>BDH|8934116609347077380</stp>
        <tr r="C133" s="3"/>
      </tp>
      <tp t="s">
        <v>#N/A N/A</v>
        <stp/>
        <stp>BDH|6592996538504888553</stp>
        <tr r="F282" s="3"/>
      </tp>
      <tp t="s">
        <v>#N/A N/A</v>
        <stp/>
        <stp>BDH|2501141589794541240</stp>
        <tr r="C553" s="3"/>
      </tp>
      <tp t="s">
        <v>#N/A N/A</v>
        <stp/>
        <stp>BDH|6201323827093860961</stp>
        <tr r="G302" s="3"/>
      </tp>
      <tp t="s">
        <v>#N/A N/A</v>
        <stp/>
        <stp>BDH|8124414756471675599</stp>
        <tr r="H252" s="3"/>
      </tp>
      <tp t="s">
        <v>#N/A N/A</v>
        <stp/>
        <stp>BDH|6748350494254936569</stp>
        <tr r="D393" s="3"/>
      </tp>
      <tp t="s">
        <v>#N/A N/A</v>
        <stp/>
        <stp>BDH|4550019981594528597</stp>
        <tr r="E597" s="3"/>
      </tp>
      <tp t="s">
        <v>#N/A N/A</v>
        <stp/>
        <stp>BDS|6862239395541170115</stp>
        <tr r="AH191" s="3"/>
      </tp>
      <tp t="s">
        <v>#N/A N/A</v>
        <stp/>
        <stp>BDS|8764188531081342634</stp>
        <tr r="W601" s="3"/>
      </tp>
      <tp t="e">
        <v>#N/A</v>
        <stp/>
        <stp>BDP|8967960751990636960</stp>
        <tr r="AR460" s="3"/>
      </tp>
      <tp t="s">
        <v>#N/A N/A</v>
        <stp/>
        <stp>BDS|9137886323838451608</stp>
        <tr r="L335" s="3"/>
      </tp>
      <tp t="s">
        <v>#N/A N/A</v>
        <stp/>
        <stp>BDS|5014288700008402229</stp>
        <tr r="AH258" s="3"/>
      </tp>
      <tp t="e">
        <v>#N/A</v>
        <stp/>
        <stp>BDP|1412591806751163843</stp>
        <tr r="G18" s="3"/>
      </tp>
      <tp t="e">
        <v>#N/A</v>
        <stp/>
        <stp>BDS|1506921649286172713</stp>
        <tr r="L233" s="3"/>
        <tr r="L233" s="3"/>
        <tr r="AH233" s="3"/>
        <tr r="AH233" s="3"/>
        <tr r="W233" s="3"/>
        <tr r="W233" s="3"/>
      </tp>
      <tp t="e">
        <v>#N/A</v>
        <stp/>
        <stp>BDP|6704642825846852908</stp>
        <tr r="AS122" s="3"/>
      </tp>
      <tp t="s">
        <v>#N/A N/A</v>
        <stp/>
        <stp>BDH|8747486307606031766</stp>
        <tr r="F594" s="3"/>
      </tp>
      <tp t="s">
        <v>#N/A N/A</v>
        <stp/>
        <stp>BDH|8952390090089611684</stp>
        <tr r="H562" s="3"/>
      </tp>
      <tp t="s">
        <v>#N/A N/A</v>
        <stp/>
        <stp>BDH|5110730455043048991</stp>
        <tr r="F190" s="3"/>
      </tp>
      <tp t="s">
        <v>#N/A N/A</v>
        <stp/>
        <stp>BDH|8600286068485126499</stp>
        <tr r="F426" s="3"/>
      </tp>
      <tp t="s">
        <v>#N/A N/A</v>
        <stp/>
        <stp>BDH|4189390898757814466</stp>
        <tr r="D588" s="3"/>
      </tp>
      <tp t="s">
        <v>#N/A N/A</v>
        <stp/>
        <stp>BDH|4420268361205802853</stp>
        <tr r="F198" s="3"/>
      </tp>
      <tp t="s">
        <v>#N/A N/A</v>
        <stp/>
        <stp>BDH|4636952061815405386</stp>
        <tr r="G108" s="3"/>
      </tp>
      <tp t="s">
        <v>#N/A N/A</v>
        <stp/>
        <stp>BDS|8948278736456628210</stp>
        <tr r="W549" s="3"/>
      </tp>
      <tp t="e">
        <v>#N/A</v>
        <stp/>
        <stp>BDS|8046355365232832278</stp>
        <tr r="L471" s="3"/>
        <tr r="L471" s="3"/>
        <tr r="AH471" s="3"/>
        <tr r="AH471" s="3"/>
        <tr r="W471" s="3"/>
        <tr r="W471" s="3"/>
      </tp>
      <tp t="s">
        <v>#N/A N/A</v>
        <stp/>
        <stp>BDS|7345889605006863493</stp>
        <tr r="AH262" s="3"/>
      </tp>
      <tp t="s">
        <v>#N/A N/A</v>
        <stp/>
        <stp>BDS|6926699499716013263</stp>
        <tr r="AH107" s="3"/>
      </tp>
      <tp t="e">
        <v>#N/A</v>
        <stp/>
        <stp>BDS|7461910451391933729</stp>
        <tr r="AH534" s="3"/>
        <tr r="AH534" s="3"/>
        <tr r="L534" s="3"/>
        <tr r="L534" s="3"/>
        <tr r="W534" s="3"/>
        <tr r="W534" s="3"/>
      </tp>
      <tp t="s">
        <v>#N/A N/A</v>
        <stp/>
        <stp>BDS|4190015036929896311</stp>
        <tr r="L103" s="3"/>
      </tp>
      <tp t="e">
        <v>#N/A</v>
        <stp/>
        <stp>BDP|1979639582442434039</stp>
        <tr r="AS417" s="3"/>
      </tp>
      <tp t="s">
        <v>#N/A N/A</v>
        <stp/>
        <stp>BDH|8061875387932966769</stp>
        <tr r="B178" s="3"/>
      </tp>
      <tp t="s">
        <v>#N/A N/A</v>
        <stp/>
        <stp>BDH|3023298648359639183</stp>
        <tr r="C364" s="3"/>
      </tp>
      <tp t="s">
        <v>#N/A N/A</v>
        <stp/>
        <stp>BDH|4334446128679823689</stp>
        <tr r="D154" s="3"/>
      </tp>
      <tp t="s">
        <v>#N/A N/A</v>
        <stp/>
        <stp>BDH|1909712194561634358</stp>
        <tr r="D320" s="3"/>
      </tp>
      <tp t="e">
        <v>#N/A</v>
        <stp/>
        <stp>BDP|4770318209053204915</stp>
        <tr r="AR114" s="3"/>
      </tp>
      <tp t="s">
        <v>#N/A N/A</v>
        <stp/>
        <stp>BDS|5591157888141749035</stp>
        <tr r="AH145" s="3"/>
      </tp>
      <tp t="e">
        <v>#N/A</v>
        <stp/>
        <stp>BDP|5352438799574194146</stp>
        <tr r="AR150" s="3"/>
      </tp>
      <tp t="s">
        <v>#N/A N/A</v>
        <stp/>
        <stp>BDS|4089471098386463278</stp>
        <tr r="W106" s="3"/>
      </tp>
      <tp t="s">
        <v>#N/A N/A</v>
        <stp/>
        <stp>BDH|2843282606004253983</stp>
        <tr r="D374" s="3"/>
      </tp>
      <tp t="s">
        <v>#N/A N/A</v>
        <stp/>
        <stp>BDH|1994108898734515084</stp>
        <tr r="B249" s="3"/>
      </tp>
      <tp t="s">
        <v>#N/A N/A</v>
        <stp/>
        <stp>BDH|5318749727898968554</stp>
        <tr r="B488" s="3"/>
      </tp>
      <tp t="s">
        <v>#N/A N/A</v>
        <stp/>
        <stp>BDH|4904175976458441700</stp>
        <tr r="I302" s="3"/>
      </tp>
      <tp t="s">
        <v>#N/A N/A</v>
        <stp/>
        <stp>BDH|8463783083449175322</stp>
        <tr r="G569" s="3"/>
      </tp>
      <tp t="s">
        <v>#N/A N/A</v>
        <stp/>
        <stp>BDH|6458227571017203996</stp>
        <tr r="E208" s="3"/>
      </tp>
      <tp t="s">
        <v>#N/A N/A</v>
        <stp/>
        <stp>BDH|9442026680049307595</stp>
        <tr r="D413" s="3"/>
      </tp>
      <tp t="s">
        <v>#N/A N/A</v>
        <stp/>
        <stp>BDH|1347967816403691799</stp>
        <tr r="D537" s="3"/>
      </tp>
      <tp t="s">
        <v>#N/A N/A</v>
        <stp/>
        <stp>BDH|3272297877363050800</stp>
        <tr r="C97" s="3"/>
      </tp>
      <tp t="s">
        <v>#N/A N/A</v>
        <stp/>
        <stp>BDH|8449291579749027986</stp>
        <tr r="G335" s="3"/>
      </tp>
      <tp t="s">
        <v>#N/A N/A</v>
        <stp/>
        <stp>BDH|1378268698784539342</stp>
        <tr r="I436" s="3"/>
      </tp>
      <tp t="s">
        <v>#N/A N/A</v>
        <stp/>
        <stp>BDS|2794177531098431584</stp>
        <tr r="AH299" s="3"/>
      </tp>
      <tp t="s">
        <v>#N/A N/A</v>
        <stp/>
        <stp>BDS|4053473323118884711</stp>
        <tr r="L158" s="3"/>
      </tp>
      <tp t="s">
        <v>#N/A N/A</v>
        <stp/>
        <stp>BDS|6771807260867809227</stp>
        <tr r="W204" s="3"/>
      </tp>
      <tp t="e">
        <v>#N/A</v>
        <stp/>
        <stp>BDP|3134490942659701704</stp>
        <tr r="AS586" s="3"/>
      </tp>
      <tp t="s">
        <v>#N/A N/A</v>
        <stp/>
        <stp>BDS|5600656452899558298</stp>
        <tr r="L201" s="3"/>
      </tp>
      <tp t="e">
        <v>#N/A</v>
        <stp/>
        <stp>BDP|9222186313222617622</stp>
        <tr r="AS174" s="3"/>
      </tp>
      <tp t="e">
        <v>#N/A</v>
        <stp/>
        <stp>BDS|9007902186546927323</stp>
        <tr r="L546" s="3"/>
        <tr r="L546" s="3"/>
        <tr r="AH546" s="3"/>
        <tr r="AH546" s="3"/>
        <tr r="W546" s="3"/>
        <tr r="W546" s="3"/>
      </tp>
      <tp t="s">
        <v>#N/A N/A</v>
        <stp/>
        <stp>BDH|8435451241615417094</stp>
        <tr r="B330" s="3"/>
      </tp>
      <tp t="s">
        <v>#N/A N/A</v>
        <stp/>
        <stp>BDH|7526944349602239571</stp>
        <tr r="B466" s="3"/>
      </tp>
      <tp t="s">
        <v>#N/A N/A</v>
        <stp/>
        <stp>BDH|4862203847616251904</stp>
        <tr r="I107" s="3"/>
      </tp>
      <tp t="s">
        <v>#N/A N/A</v>
        <stp/>
        <stp>BDH|3281982043495659626</stp>
        <tr r="E434" s="3"/>
      </tp>
      <tp t="s">
        <v>#N/A N/A</v>
        <stp/>
        <stp>BDH|2124226297871095599</stp>
        <tr r="I532" s="3"/>
      </tp>
      <tp t="s">
        <v>#N/A N/A</v>
        <stp/>
        <stp>BDH|3504744199277723728</stp>
        <tr r="B535" s="3"/>
      </tp>
      <tp t="s">
        <v>#N/A N/A</v>
        <stp/>
        <stp>BDH|3142789195570550042</stp>
        <tr r="G356" s="3"/>
      </tp>
      <tp t="e">
        <v>#N/A</v>
        <stp/>
        <stp>BDP|3329202268819044396</stp>
        <tr r="AR526" s="3"/>
      </tp>
      <tp t="e">
        <v>#N/A</v>
        <stp/>
        <stp>BDS|4294964752023028643</stp>
        <tr r="L303" s="3"/>
        <tr r="L303" s="3"/>
        <tr r="W303" s="3"/>
        <tr r="W303" s="3"/>
        <tr r="AH303" s="3"/>
        <tr r="AH303" s="3"/>
      </tp>
      <tp t="s">
        <v>#N/A N/A</v>
        <stp/>
        <stp>BDS|9646072472390906385</stp>
        <tr r="W347" s="3"/>
      </tp>
      <tp t="s">
        <v>#N/A N/A</v>
        <stp/>
        <stp>BDH|6321435390590667645</stp>
        <tr r="H141" s="3"/>
      </tp>
      <tp t="s">
        <v>#N/A N/A</v>
        <stp/>
        <stp>BDH|3828699085841678104</stp>
        <tr r="E292" s="3"/>
      </tp>
      <tp t="s">
        <v>#N/A N/A</v>
        <stp/>
        <stp>BDH|9315120452011969182</stp>
        <tr r="F359" s="3"/>
      </tp>
      <tp t="s">
        <v>#N/A N/A</v>
        <stp/>
        <stp>BDH|4223675035235548979</stp>
        <tr r="D507" s="3"/>
      </tp>
      <tp t="s">
        <v>#N/A N/A</v>
        <stp/>
        <stp>BDH|3050909797567009954</stp>
        <tr r="E234" s="3"/>
      </tp>
      <tp t="s">
        <v>#N/A N/A</v>
        <stp/>
        <stp>BDH|9860399841223451065</stp>
        <tr r="D481" s="3"/>
      </tp>
      <tp t="s">
        <v>#N/A N/A</v>
        <stp/>
        <stp>BDH|5773678209519921724</stp>
        <tr r="H107" s="3"/>
      </tp>
      <tp t="s">
        <v>#N/A N/A</v>
        <stp/>
        <stp>BDS|4668780089035358379</stp>
        <tr r="L164" s="3"/>
      </tp>
      <tp t="s">
        <v>#N/A N/A</v>
        <stp/>
        <stp>BDS|5148129290501241121</stp>
        <tr r="L233" s="3"/>
      </tp>
      <tp t="e">
        <v>#N/A</v>
        <stp/>
        <stp>BDP|8143140026323872583</stp>
        <tr r="AS507" s="3"/>
      </tp>
      <tp t="e">
        <v>#N/A</v>
        <stp/>
        <stp>BDS|4949908104034984472</stp>
        <tr r="L258" s="3"/>
        <tr r="L258" s="3"/>
        <tr r="AH258" s="3"/>
        <tr r="AH258" s="3"/>
        <tr r="W258" s="3"/>
        <tr r="W258" s="3"/>
      </tp>
      <tp t="s">
        <v>#N/A N/A</v>
        <stp/>
        <stp>BDS|9391891225677894943</stp>
        <tr r="L586" s="3"/>
      </tp>
      <tp t="e">
        <v>#N/A</v>
        <stp/>
        <stp>BDP|8856512904182715290</stp>
        <tr r="AR188" s="3"/>
      </tp>
      <tp t="s">
        <v>#N/A N/A</v>
        <stp/>
        <stp>BDH|1118166154060911896</stp>
        <tr r="B131" s="3"/>
      </tp>
      <tp t="s">
        <v>#N/A N/A</v>
        <stp/>
        <stp>BDH|9748754016681146361</stp>
        <tr r="H101" s="3"/>
      </tp>
      <tp t="s">
        <v>#N/A N/A</v>
        <stp/>
        <stp>BDH|2151186841452370882</stp>
        <tr r="H118" s="3"/>
      </tp>
      <tp t="s">
        <v>#N/A N/A</v>
        <stp/>
        <stp>BDH|6418427622199668416</stp>
        <tr r="G287" s="3"/>
      </tp>
      <tp t="s">
        <v>#N/A N/A</v>
        <stp/>
        <stp>BDH|8804852391990920460</stp>
        <tr r="I502" s="3"/>
      </tp>
      <tp t="s">
        <v>#N/A N/A</v>
        <stp/>
        <stp>BDH|1838915018871437562</stp>
        <tr r="I333" s="3"/>
      </tp>
      <tp t="e">
        <v>#N/A</v>
        <stp/>
        <stp>BDS|3279409861298127424</stp>
        <tr r="W504" s="3"/>
        <tr r="W504" s="3"/>
        <tr r="L504" s="3"/>
        <tr r="L504" s="3"/>
        <tr r="AH504" s="3"/>
        <tr r="AH504" s="3"/>
      </tp>
      <tp t="e">
        <v>#N/A</v>
        <stp/>
        <stp>BDS|8219954924456558869</stp>
        <tr r="AH188" s="3"/>
        <tr r="AH188" s="3"/>
        <tr r="W188" s="3"/>
        <tr r="W188" s="3"/>
        <tr r="L188" s="3"/>
        <tr r="L188" s="3"/>
      </tp>
      <tp t="s">
        <v>#N/A N/A</v>
        <stp/>
        <stp>BDS|1039543920538288360</stp>
        <tr r="AH144" s="3"/>
      </tp>
      <tp t="e">
        <v>#N/A</v>
        <stp/>
        <stp>BDP|6544507391163339475</stp>
        <tr r="AS539" s="3"/>
      </tp>
      <tp t="s">
        <v>#N/A N/A</v>
        <stp/>
        <stp>BDH|7616971458400172683</stp>
        <tr r="G263" s="3"/>
      </tp>
      <tp t="s">
        <v>#N/A N/A</v>
        <stp/>
        <stp>BDH|7177380832783264994</stp>
        <tr r="C228" s="3"/>
      </tp>
      <tp t="s">
        <v>#N/A N/A</v>
        <stp/>
        <stp>BDH|9309726873377402360</stp>
        <tr r="I274" s="3"/>
      </tp>
      <tp t="s">
        <v>#N/A N/A</v>
        <stp/>
        <stp>BDH|7623365384300243167</stp>
        <tr r="H534" s="3"/>
      </tp>
      <tp t="s">
        <v>#N/A N/A</v>
        <stp/>
        <stp>BDH|1254412897642073341</stp>
        <tr r="B539" s="3"/>
      </tp>
      <tp t="s">
        <v>#N/A N/A</v>
        <stp/>
        <stp>BDH|3741538516193762951</stp>
        <tr r="G407" s="3"/>
      </tp>
      <tp t="s">
        <v>#N/A N/A</v>
        <stp/>
        <stp>BDS|2108544399123895055</stp>
        <tr r="AH195" s="3"/>
      </tp>
      <tp t="e">
        <v>#N/A</v>
        <stp/>
        <stp>BDS|1751839807266583274</stp>
        <tr r="L275" s="3"/>
        <tr r="L275" s="3"/>
        <tr r="W275" s="3"/>
        <tr r="W275" s="3"/>
        <tr r="AH275" s="3"/>
        <tr r="AH275" s="3"/>
      </tp>
      <tp t="e">
        <v>#N/A</v>
        <stp/>
        <stp>BDP|7878842863703851767</stp>
        <tr r="AR453" s="3"/>
      </tp>
      <tp t="s">
        <v>#N/A N/A</v>
        <stp/>
        <stp>BDS|1363910865227452422</stp>
        <tr r="W430" s="3"/>
      </tp>
      <tp t="s">
        <v>#N/A N/A</v>
        <stp/>
        <stp>BDH|7106166881034179760</stp>
        <tr r="C551" s="3"/>
      </tp>
      <tp t="s">
        <v>#N/A N/A</v>
        <stp/>
        <stp>BDH|9268460404055607576</stp>
        <tr r="E256" s="3"/>
      </tp>
      <tp t="s">
        <v>#N/A N/A</v>
        <stp/>
        <stp>BDH|3659324598600878453</stp>
        <tr r="I499" s="3"/>
      </tp>
      <tp t="s">
        <v>#N/A N/A</v>
        <stp/>
        <stp>BDH|3361371295586035202</stp>
        <tr r="E338" s="3"/>
      </tp>
      <tp t="s">
        <v>#N/A N/A</v>
        <stp/>
        <stp>BDH|2553350396870370548</stp>
        <tr r="B304" s="3"/>
      </tp>
      <tp t="s">
        <v>#N/A N/A</v>
        <stp/>
        <stp>BDH|4424925068233776586</stp>
        <tr r="G362" s="3"/>
      </tp>
      <tp t="s">
        <v>#N/A N/A</v>
        <stp/>
        <stp>BDH|2546392893917881263</stp>
        <tr r="D280" s="3"/>
      </tp>
      <tp t="s">
        <v>#N/A N/A</v>
        <stp/>
        <stp>BDH|7771448443798856299</stp>
        <tr r="G184" s="3"/>
      </tp>
      <tp t="s">
        <v>#N/A N/A</v>
        <stp/>
        <stp>BDH|6769708615279516464</stp>
        <tr r="C434" s="3"/>
      </tp>
      <tp t="s">
        <v>#N/A N/A</v>
        <stp/>
        <stp>BDH|2111680068898763774</stp>
        <tr r="C384" s="3"/>
      </tp>
      <tp t="s">
        <v>#N/A N/A</v>
        <stp/>
        <stp>BDH|4666853200240035128</stp>
        <tr r="D141" s="3"/>
      </tp>
      <tp t="s">
        <v>#N/A N/A</v>
        <stp/>
        <stp>BDH|3356099301959203789</stp>
        <tr r="F130" s="3"/>
      </tp>
      <tp t="s">
        <v>#N/A N/A</v>
        <stp/>
        <stp>BDH|8383167119192853754</stp>
        <tr r="G252" s="3"/>
      </tp>
      <tp t="s">
        <v>#N/A N/A</v>
        <stp/>
        <stp>BDS|8463040929503615499</stp>
        <tr r="AH251" s="3"/>
      </tp>
      <tp t="s">
        <v>#N/A N/A</v>
        <stp/>
        <stp>BDS|8320863645319281043</stp>
        <tr r="AH192" s="3"/>
      </tp>
      <tp t="s">
        <v>#N/A N/A</v>
        <stp/>
        <stp>BDS|9495444247475091119</stp>
        <tr r="L383" s="3"/>
      </tp>
      <tp t="s">
        <v>#N/A N/A</v>
        <stp/>
        <stp>BDS|6342081630560901847</stp>
        <tr r="AH329" s="3"/>
      </tp>
      <tp t="s">
        <v>#N/A N/A</v>
        <stp/>
        <stp>BDH|2011723686176274605</stp>
        <tr r="B152" s="3"/>
      </tp>
      <tp t="s">
        <v>#N/A N/A</v>
        <stp/>
        <stp>BDH|2116306150938471138</stp>
        <tr r="C475" s="3"/>
      </tp>
      <tp t="s">
        <v>#N/A N/A</v>
        <stp/>
        <stp>BDH|5192807617882565354</stp>
        <tr r="G516" s="3"/>
      </tp>
      <tp t="s">
        <v>#N/A N/A</v>
        <stp/>
        <stp>BDH|3404755648439949469</stp>
        <tr r="C391" s="3"/>
      </tp>
      <tp t="s">
        <v>#N/A N/A</v>
        <stp/>
        <stp>BDH|8955333102624886266</stp>
        <tr r="G404" s="3"/>
      </tp>
      <tp t="s">
        <v>#N/A N/A</v>
        <stp/>
        <stp>BDS|8184948310478591574</stp>
        <tr r="W332" s="3"/>
      </tp>
      <tp t="s">
        <v>#N/A N/A</v>
        <stp/>
        <stp>BDS|2063656383338697974</stp>
        <tr r="L460" s="3"/>
      </tp>
      <tp t="s">
        <v>#N/A N/A</v>
        <stp/>
        <stp>BDS|4872276819982141801</stp>
        <tr r="L251" s="3"/>
      </tp>
      <tp t="e">
        <v>#N/A</v>
        <stp/>
        <stp>BDS|6343222184198527976</stp>
        <tr r="W492" s="3"/>
        <tr r="W492" s="3"/>
        <tr r="AH492" s="3"/>
        <tr r="AH492" s="3"/>
        <tr r="L492" s="3"/>
        <tr r="L492" s="3"/>
      </tp>
      <tp t="e">
        <v>#N/A</v>
        <stp/>
        <stp>BDP|9077136349476930740</stp>
        <tr r="AS289" s="3"/>
      </tp>
      <tp t="s">
        <v>#N/A N/A</v>
        <stp/>
        <stp>BDH|6952536110707428896</stp>
        <tr r="E139" s="3"/>
      </tp>
      <tp t="s">
        <v>#N/A N/A</v>
        <stp/>
        <stp>BDH|9076695916475872603</stp>
        <tr r="I185" s="3"/>
      </tp>
      <tp t="s">
        <v>#N/A N/A</v>
        <stp/>
        <stp>BDH|4799641512179447728</stp>
        <tr r="G251" s="3"/>
      </tp>
      <tp t="s">
        <v>#N/A N/A</v>
        <stp/>
        <stp>BDH|2332130004917487975</stp>
        <tr r="I135" s="3"/>
      </tp>
      <tp t="s">
        <v>#N/A N/A</v>
        <stp/>
        <stp>BDH|3719417386715773700</stp>
        <tr r="I441" s="3"/>
      </tp>
      <tp t="s">
        <v>#N/A N/A</v>
        <stp/>
        <stp>BDH|1071298089563562525</stp>
        <tr r="F581" s="3"/>
      </tp>
      <tp t="s">
        <v>#N/A N/A</v>
        <stp/>
        <stp>BDH|7945903228036297746</stp>
        <tr r="F284" s="3"/>
      </tp>
      <tp t="s">
        <v>#N/A N/A</v>
        <stp/>
        <stp>BDH|7641095679969727461</stp>
        <tr r="F288" s="3"/>
      </tp>
      <tp t="s">
        <v>#N/A N/A</v>
        <stp/>
        <stp>BDH|1431081398357429279</stp>
        <tr r="C305" s="3"/>
      </tp>
      <tp t="s">
        <v>#N/A N/A</v>
        <stp/>
        <stp>BDH|5142393570655982964</stp>
        <tr r="H408" s="3"/>
      </tp>
      <tp t="e">
        <v>#N/A</v>
        <stp/>
        <stp>BDS|1978984555580098005</stp>
        <tr r="L462" s="3"/>
        <tr r="L462" s="3"/>
        <tr r="W462" s="3"/>
        <tr r="W462" s="3"/>
        <tr r="AH462" s="3"/>
        <tr r="AH462" s="3"/>
      </tp>
      <tp t="e">
        <v>#N/A</v>
        <stp/>
        <stp>BDP|8488973336047351826</stp>
        <tr r="AR288" s="3"/>
      </tp>
      <tp t="s">
        <v>#N/A N/A</v>
        <stp/>
        <stp>BDS|1606434995249555818</stp>
        <tr r="AH326" s="3"/>
      </tp>
      <tp t="s">
        <v>#N/A N/A</v>
        <stp/>
        <stp>BDS|6341119546788285621</stp>
        <tr r="L167" s="3"/>
      </tp>
      <tp t="e">
        <v>#N/A</v>
        <stp/>
        <stp>BDS|6852185774609739473</stp>
        <tr r="W159" s="3"/>
        <tr r="W159" s="3"/>
        <tr r="L159" s="3"/>
        <tr r="L159" s="3"/>
        <tr r="AH159" s="3"/>
        <tr r="AH159" s="3"/>
      </tp>
      <tp t="s">
        <v>#N/A N/A</v>
        <stp/>
        <stp>BDH|6397065174965032956</stp>
        <tr r="E227" s="3"/>
      </tp>
      <tp t="s">
        <v>#N/A N/A</v>
        <stp/>
        <stp>BDH|2310251536287798932</stp>
        <tr r="D270" s="3"/>
      </tp>
      <tp t="s">
        <v>#N/A N/A</v>
        <stp/>
        <stp>BDH|4670439917075227940</stp>
        <tr r="E472" s="3"/>
      </tp>
      <tp t="e">
        <v>#N/A</v>
        <stp/>
        <stp>BDS|3031952567914164564</stp>
        <tr r="W408" s="3"/>
        <tr r="W408" s="3"/>
        <tr r="L408" s="3"/>
        <tr r="L408" s="3"/>
        <tr r="AH408" s="3"/>
        <tr r="AH408" s="3"/>
      </tp>
      <tp t="e">
        <v>#N/A</v>
        <stp/>
        <stp>BDP|8352012605670247507</stp>
        <tr r="AR185" s="3"/>
      </tp>
      <tp t="s">
        <v>#N/A N/A</v>
        <stp/>
        <stp>BDS|3220134756203730953</stp>
        <tr r="L512" s="3"/>
      </tp>
      <tp t="s">
        <v>#N/A N/A</v>
        <stp/>
        <stp>BDS|9469958172428795217</stp>
        <tr r="W541" s="3"/>
      </tp>
      <tp t="s">
        <v>#N/A N/A</v>
        <stp/>
        <stp>BDH|6317125240358754633</stp>
        <tr r="I505" s="3"/>
      </tp>
      <tp t="s">
        <v>#N/A N/A</v>
        <stp/>
        <stp>BDH|5767752399251877761</stp>
        <tr r="H135" s="3"/>
      </tp>
      <tp t="s">
        <v>#N/A N/A</v>
        <stp/>
        <stp>BDH|7671082020060911824</stp>
        <tr r="I208" s="3"/>
      </tp>
      <tp t="s">
        <v>#N/A N/A</v>
        <stp/>
        <stp>BDH|3194403814699595256</stp>
        <tr r="E185" s="3"/>
      </tp>
      <tp t="s">
        <v>#N/A N/A</v>
        <stp/>
        <stp>BDH|2863893550270665224</stp>
        <tr r="D473" s="3"/>
      </tp>
      <tp t="s">
        <v>#N/A N/A</v>
        <stp/>
        <stp>BDH|3164203494234552157</stp>
        <tr r="F164" s="3"/>
      </tp>
      <tp t="s">
        <v>#N/A N/A</v>
        <stp/>
        <stp>BDH|5661506622646575946</stp>
        <tr r="D515" s="3"/>
      </tp>
      <tp t="s">
        <v>#N/A N/A</v>
        <stp/>
        <stp>BDH|5847554576672988875</stp>
        <tr r="E474" s="3"/>
      </tp>
    </main>
    <main first="bofaddin.rtdserver">
      <tp t="s">
        <v>#N/A N/A</v>
        <stp/>
        <stp>BDH|74280302423911160</stp>
        <tr r="C282" s="3"/>
      </tp>
      <tp t="s">
        <v>#N/A N/A</v>
        <stp/>
        <stp>BDH|78372218685457754</stp>
        <tr r="I319" s="3"/>
      </tp>
      <tp t="s">
        <v>#N/A N/A</v>
        <stp/>
        <stp>BDH|70520545682949353</stp>
        <tr r="C118" s="3"/>
      </tp>
      <tp t="s">
        <v>#N/A N/A</v>
        <stp/>
        <stp>BQL|8329475656996578189</stp>
        <tr r="AT551" s="3"/>
      </tp>
      <tp t="s">
        <v>#N/A N/A</v>
        <stp/>
        <stp>BQL|4859330716091243903</stp>
        <tr r="AT211" s="3"/>
      </tp>
      <tp t="s">
        <v>#N/A N/A</v>
        <stp/>
        <stp>BQL|3883779386783367141</stp>
        <tr r="AT134" s="3"/>
      </tp>
      <tp t="s">
        <v>#N/A N/A</v>
        <stp/>
        <stp>BQL|7837724641888426229</stp>
        <tr r="AT111" s="3"/>
      </tp>
      <tp t="s">
        <v>#N/A N/A</v>
        <stp/>
        <stp>BQL|2324671593297882429</stp>
        <tr r="AT489" s="3"/>
      </tp>
      <tp t="s">
        <v>#N/A N/A</v>
        <stp/>
        <stp>BQL|9361254683508118594</stp>
        <tr r="AT589" s="3"/>
      </tp>
      <tp t="s">
        <v>#N/A N/A</v>
        <stp/>
        <stp>BQL|1433600169277883896</stp>
        <tr r="AT195" s="3"/>
      </tp>
      <tp t="s">
        <v>#N/A N/A</v>
        <stp/>
        <stp>BQL|9351621269492472561</stp>
        <tr r="AT566" s="3"/>
      </tp>
      <tp t="s">
        <v>#N/A N/A</v>
        <stp/>
        <stp>BQL|7630175983615302581</stp>
        <tr r="AT487" s="3"/>
      </tp>
      <tp t="s">
        <v>#N/A N/A</v>
        <stp/>
        <stp>BQL|5584944034583434290</stp>
        <tr r="AT246" s="3"/>
      </tp>
      <tp t="s">
        <v>#N/A N/A</v>
        <stp/>
        <stp>BQL|2856144388086622353</stp>
        <tr r="AT291" s="3"/>
      </tp>
      <tp t="s">
        <v>#N/A N/A</v>
        <stp/>
        <stp>BQL|1232191233194707981</stp>
        <tr r="AT179" s="3"/>
      </tp>
      <tp t="s">
        <v>#N/A N/A</v>
        <stp/>
        <stp>BQL|2342031146320087827</stp>
        <tr r="AT422" s="3"/>
      </tp>
      <tp t="s">
        <v>#N/A N/A</v>
        <stp/>
        <stp>BQL|8962040715146482185</stp>
        <tr r="AT170" s="3"/>
      </tp>
      <tp t="s">
        <v>#N/A N/A</v>
        <stp/>
        <stp>BQL|8740306886938403564</stp>
        <tr r="AT359" s="3"/>
      </tp>
      <tp t="s">
        <v>#N/A N/A</v>
        <stp/>
        <stp>BQL|4431496260169806153</stp>
        <tr r="AT357" s="3"/>
      </tp>
      <tp t="s">
        <v>#N/A N/A</v>
        <stp/>
        <stp>BQL|2685929670662435009</stp>
        <tr r="AT401" s="3"/>
      </tp>
      <tp t="s">
        <v>#N/A N/A</v>
        <stp/>
        <stp>BDS|3831838855416540611</stp>
        <tr r="W205" s="3"/>
      </tp>
      <tp t="e">
        <v>#N/A</v>
        <stp/>
        <stp>BDP|2705058106238601480</stp>
        <tr r="AR259" s="3"/>
      </tp>
      <tp t="e">
        <v>#N/A</v>
        <stp/>
        <stp>BDP|2714872119350231512</stp>
        <tr r="AR539" s="3"/>
      </tp>
      <tp t="s">
        <v>#N/A N/A</v>
        <stp/>
        <stp>BDH|2582447149384295806</stp>
        <tr r="E573" s="3"/>
      </tp>
      <tp t="s">
        <v>#N/A N/A</v>
        <stp/>
        <stp>BDH|8206676316229969801</stp>
        <tr r="H439" s="3"/>
      </tp>
      <tp t="s">
        <v>#N/A N/A</v>
        <stp/>
        <stp>BDH|4475200280375652584</stp>
        <tr r="C283" s="3"/>
      </tp>
      <tp t="s">
        <v>#N/A N/A</v>
        <stp/>
        <stp>BDH|1822307957258511103</stp>
        <tr r="D572" s="3"/>
      </tp>
      <tp t="s">
        <v>#N/A N/A</v>
        <stp/>
        <stp>BDH|4803450988127862173</stp>
        <tr r="D548" s="3"/>
      </tp>
      <tp t="s">
        <v>#N/A N/A</v>
        <stp/>
        <stp>BDH|5472399336228224338</stp>
        <tr r="B469" s="3"/>
      </tp>
      <tp t="s">
        <v>#N/A N/A</v>
        <stp/>
        <stp>BDH|8911382258447483777</stp>
        <tr r="D461" s="3"/>
      </tp>
      <tp t="s">
        <v>#N/A N/A</v>
        <stp/>
        <stp>BDH|2863745420491491823</stp>
        <tr r="F507" s="3"/>
      </tp>
      <tp t="s">
        <v>#N/A N/A</v>
        <stp/>
        <stp>BDH|3386068210205791985</stp>
        <tr r="C394" s="3"/>
      </tp>
      <tp t="e">
        <v>#N/A</v>
        <stp/>
        <stp>BDP|2449568938333529945</stp>
        <tr r="AS192" s="3"/>
      </tp>
      <tp t="s">
        <v>#N/A N/A</v>
        <stp/>
        <stp>BDS|2362943780464940957</stp>
        <tr r="L390" s="3"/>
      </tp>
      <tp t="s">
        <v>#N/A N/A</v>
        <stp/>
        <stp>BDS|4813178820281283860</stp>
        <tr r="L432" s="3"/>
      </tp>
      <tp t="s">
        <v>#N/A N/A</v>
        <stp/>
        <stp>BDS|6630002866109351782</stp>
        <tr r="W417" s="3"/>
      </tp>
      <tp t="s">
        <v>#N/A N/A</v>
        <stp/>
        <stp>BDS|7856040911111352954</stp>
        <tr r="AH201" s="3"/>
      </tp>
      <tp t="s">
        <v>#N/A N/A</v>
        <stp/>
        <stp>BDH|2524514998112732205</stp>
        <tr r="D375" s="3"/>
      </tp>
      <tp t="s">
        <v>#N/A N/A</v>
        <stp/>
        <stp>BDH|2750896437120236702</stp>
        <tr r="C310" s="3"/>
      </tp>
      <tp t="s">
        <v>#N/A N/A</v>
        <stp/>
        <stp>BDH|4718302378127130953</stp>
        <tr r="G155" s="3"/>
      </tp>
      <tp t="s">
        <v>#N/A N/A</v>
        <stp/>
        <stp>BDH|7777008629588764329</stp>
        <tr r="I466" s="3"/>
      </tp>
      <tp t="s">
        <v>#N/A N/A</v>
        <stp/>
        <stp>BDH|4310819108754654673</stp>
        <tr r="D416" s="3"/>
      </tp>
      <tp t="s">
        <v>#N/A N/A</v>
        <stp/>
        <stp>BDH|4367889300717450545</stp>
        <tr r="E226" s="3"/>
      </tp>
      <tp t="s">
        <v>#N/A N/A</v>
        <stp/>
        <stp>BDH|2320599340735355822</stp>
        <tr r="H268" s="3"/>
      </tp>
      <tp t="s">
        <v>#N/A N/A</v>
        <stp/>
        <stp>BDH|7514811381370855968</stp>
        <tr r="E569" s="3"/>
      </tp>
      <tp t="e">
        <v>#N/A</v>
        <stp/>
        <stp>BDS|4751229889818567818</stp>
        <tr r="W525" s="3"/>
        <tr r="W525" s="3"/>
        <tr r="AH525" s="3"/>
        <tr r="AH525" s="3"/>
        <tr r="L525" s="3"/>
        <tr r="L525" s="3"/>
      </tp>
      <tp t="e">
        <v>#N/A</v>
        <stp/>
        <stp>BDS|3074420204510885962</stp>
        <tr r="W227" s="3"/>
        <tr r="W227" s="3"/>
        <tr r="AH227" s="3"/>
        <tr r="AH227" s="3"/>
        <tr r="L227" s="3"/>
        <tr r="L227" s="3"/>
      </tp>
      <tp t="s">
        <v>#N/A N/A</v>
        <stp/>
        <stp>BDS|4627018383450547293</stp>
        <tr r="W226" s="3"/>
      </tp>
      <tp t="s">
        <v>#N/A N/A</v>
        <stp/>
        <stp>BDH|1832623891397313700</stp>
        <tr r="B368" s="3"/>
      </tp>
      <tp t="s">
        <v>#N/A N/A</v>
        <stp/>
        <stp>BDH|4128696826199314756</stp>
        <tr r="B174" s="3"/>
      </tp>
      <tp t="s">
        <v>#N/A N/A</v>
        <stp/>
        <stp>BDH|6848987895390927840</stp>
        <tr r="C231" s="3"/>
      </tp>
      <tp t="s">
        <v>#N/A N/A</v>
        <stp/>
        <stp>BDH|9750334205094067092</stp>
        <tr r="D592" s="3"/>
      </tp>
      <tp t="s">
        <v>#N/A N/A</v>
        <stp/>
        <stp>BDH|8941538615296233458</stp>
        <tr r="C385" s="3"/>
      </tp>
      <tp t="s">
        <v>#N/A N/A</v>
        <stp/>
        <stp>BDH|7929067135362269809</stp>
        <tr r="C271" s="3"/>
      </tp>
      <tp t="s">
        <v>#N/A N/A</v>
        <stp/>
        <stp>BDH|3063533718489386000</stp>
        <tr r="E177" s="3"/>
      </tp>
      <tp t="s">
        <v>#N/A N/A</v>
        <stp/>
        <stp>BDH|4566463490792927528</stp>
        <tr r="G410" s="3"/>
      </tp>
      <tp t="s">
        <v>#N/A N/A</v>
        <stp/>
        <stp>BDH|5870304340404182815</stp>
        <tr r="G199" s="3"/>
      </tp>
      <tp t="s">
        <v>#N/A N/A</v>
        <stp/>
        <stp>BDH|1094382258261874800</stp>
        <tr r="H352" s="3"/>
      </tp>
      <tp t="e">
        <v>#N/A</v>
        <stp/>
        <stp>BDP|9941110171526897786</stp>
        <tr r="AR362" s="3"/>
      </tp>
      <tp t="e">
        <v>#N/A</v>
        <stp/>
        <stp>BDP|1574394485024461041</stp>
        <tr r="AR443" s="3"/>
      </tp>
      <tp t="s">
        <v>#N/A N/A</v>
        <stp/>
        <stp>BDH|1880632077927536900</stp>
        <tr r="G170" s="3"/>
      </tp>
      <tp t="s">
        <v>#N/A N/A</v>
        <stp/>
        <stp>BDH|3566885255359046916</stp>
        <tr r="F226" s="3"/>
      </tp>
      <tp t="s">
        <v>#N/A N/A</v>
        <stp/>
        <stp>BDH|7052835928404476768</stp>
        <tr r="D182" s="3"/>
      </tp>
      <tp t="s">
        <v>#N/A N/A</v>
        <stp/>
        <stp>BDH|5335989339122925326</stp>
        <tr r="D512" s="3"/>
      </tp>
      <tp t="e">
        <v>#N/A</v>
        <stp/>
        <stp>BDP|7627139277297928854</stp>
        <tr r="AS100" s="3"/>
      </tp>
      <tp t="s">
        <v>#N/A N/A</v>
        <stp/>
        <stp>BDS|6714855807030276095</stp>
        <tr r="W354" s="3"/>
      </tp>
      <tp t="s">
        <v>#N/A N/A</v>
        <stp/>
        <stp>BDH|8517160847774323791</stp>
        <tr r="C573" s="3"/>
      </tp>
      <tp t="s">
        <v>#N/A N/A</v>
        <stp/>
        <stp>BDH|4918155694326257445</stp>
        <tr r="D398" s="3"/>
      </tp>
      <tp t="s">
        <v>#N/A N/A</v>
        <stp/>
        <stp>BDH|2252779156426479897</stp>
        <tr r="I347" s="3"/>
      </tp>
      <tp t="s">
        <v>#N/A N/A</v>
        <stp/>
        <stp>BDH|2093115176058821212</stp>
        <tr r="F141" s="3"/>
      </tp>
      <tp t="s">
        <v>#N/A N/A</v>
        <stp/>
        <stp>BDH|7860992215969946835</stp>
        <tr r="E198" s="3"/>
      </tp>
      <tp t="e">
        <v>#N/A</v>
        <stp/>
        <stp>BDS|1863807447211192216</stp>
        <tr r="L216" s="3"/>
        <tr r="L216" s="3"/>
        <tr r="W216" s="3"/>
        <tr r="W216" s="3"/>
        <tr r="AH216" s="3"/>
        <tr r="AH216" s="3"/>
      </tp>
      <tp t="e">
        <v>#N/A</v>
        <stp/>
        <stp>BDS|7873223285257720477</stp>
        <tr r="AH325" s="3"/>
        <tr r="AH325" s="3"/>
        <tr r="W325" s="3"/>
        <tr r="W325" s="3"/>
        <tr r="L325" s="3"/>
        <tr r="L325" s="3"/>
      </tp>
      <tp t="s">
        <v>#N/A N/A</v>
        <stp/>
        <stp>BDS|7500354624339847130</stp>
        <tr r="W408" s="3"/>
      </tp>
      <tp t="e">
        <v>#N/A</v>
        <stp/>
        <stp>BDP|2224393223779051477</stp>
        <tr r="AR502" s="3"/>
      </tp>
      <tp t="s">
        <v>#N/A N/A</v>
        <stp/>
        <stp>BDH|5165914044550834635</stp>
        <tr r="H486" s="3"/>
      </tp>
      <tp t="s">
        <v>#N/A N/A</v>
        <stp/>
        <stp>BDH|5872456245073459835</stp>
        <tr r="D211" s="3"/>
      </tp>
      <tp t="s">
        <v>#N/A N/A</v>
        <stp/>
        <stp>BDH|1267946978173242237</stp>
        <tr r="B158" s="3"/>
      </tp>
      <tp t="s">
        <v>#N/A N/A</v>
        <stp/>
        <stp>BDH|1830621785618072907</stp>
        <tr r="G484" s="3"/>
      </tp>
      <tp t="s">
        <v>#N/A N/A</v>
        <stp/>
        <stp>BDH|2925220775780506942</stp>
        <tr r="H93" s="3"/>
      </tp>
      <tp t="s">
        <v>#N/A N/A</v>
        <stp/>
        <stp>BDH|1403896216444136257</stp>
        <tr r="E381" s="3"/>
      </tp>
      <tp t="s">
        <v>#N/A N/A</v>
        <stp/>
        <stp>BDH|2066313684654234389</stp>
        <tr r="H160" s="3"/>
      </tp>
      <tp t="s">
        <v>#N/A N/A</v>
        <stp/>
        <stp>BDH|7647451198802412601</stp>
        <tr r="B157" s="3"/>
      </tp>
      <tp t="s">
        <v>#N/A N/A</v>
        <stp/>
        <stp>BDH|8159339823143659487</stp>
        <tr r="D121" s="3"/>
      </tp>
      <tp t="e">
        <v>#N/A</v>
        <stp/>
        <stp>BDP|1400878855904833629</stp>
        <tr r="AR480" s="3"/>
      </tp>
      <tp t="e">
        <v>#N/A</v>
        <stp/>
        <stp>BDP|7440302209878881297</stp>
        <tr r="AR281" s="3"/>
      </tp>
      <tp t="s">
        <v>#N/A N/A</v>
        <stp/>
        <stp>BDH|7002981116002532372</stp>
        <tr r="D567" s="3"/>
      </tp>
      <tp t="s">
        <v>#N/A N/A</v>
        <stp/>
        <stp>BDH|6856581439329181744</stp>
        <tr r="I571" s="3"/>
      </tp>
      <tp t="s">
        <v>#N/A N/A</v>
        <stp/>
        <stp>BDH|5169708385826089283</stp>
        <tr r="F368" s="3"/>
      </tp>
      <tp t="s">
        <v>#N/A N/A</v>
        <stp/>
        <stp>BDH|6493760089555348245</stp>
        <tr r="I146" s="3"/>
      </tp>
      <tp t="s">
        <v>#N/A N/A</v>
        <stp/>
        <stp>BDH|8991719566800270703</stp>
        <tr r="C346" s="3"/>
      </tp>
      <tp t="s">
        <v>#N/A N/A</v>
        <stp/>
        <stp>BDH|9851177170597696652</stp>
        <tr r="H198" s="3"/>
      </tp>
      <tp t="s">
        <v>#N/A N/A</v>
        <stp/>
        <stp>BDP|2833687231507264309|22</stp>
        <stp>CONSPXMD Index</stp>
        <stp>RT_BN_SURVEY_MEDIAN</stp>
        <tr r="D8" s="3"/>
      </tp>
      <tp t="s">
        <v>#N/A N/A</v>
        <stp/>
        <stp>BDS|3257715451127700889</stp>
        <tr r="AH455" s="3"/>
      </tp>
      <tp t="e">
        <v>#N/A</v>
        <stp/>
        <stp>BDP|5260080062849430418</stp>
        <tr r="AS485" s="3"/>
      </tp>
      <tp t="e">
        <v>#N/A</v>
        <stp/>
        <stp>BDS|5030776702708041483</stp>
        <tr r="W383" s="3"/>
        <tr r="W383" s="3"/>
        <tr r="L383" s="3"/>
        <tr r="L383" s="3"/>
        <tr r="AH383" s="3"/>
        <tr r="AH383" s="3"/>
      </tp>
      <tp t="s">
        <v>#N/A N/A</v>
        <stp/>
        <stp>BDH|4100082150019020640</stp>
        <tr r="E530" s="3"/>
      </tp>
      <tp t="s">
        <v>#N/A N/A</v>
        <stp/>
        <stp>BDH|8568690107120616002</stp>
        <tr r="B595" s="3"/>
      </tp>
      <tp t="s">
        <v>#N/A N/A</v>
        <stp/>
        <stp>BDH|6861497418588041546</stp>
        <tr r="C268" s="3"/>
      </tp>
      <tp t="s">
        <v>#N/A N/A</v>
        <stp/>
        <stp>BDH|3986976570264366703</stp>
        <tr r="I328" s="3"/>
      </tp>
      <tp t="s">
        <v>#N/A N/A</v>
        <stp/>
        <stp>BDH|3667318464338822067</stp>
        <tr r="H517" s="3"/>
      </tp>
      <tp t="s">
        <v>#N/A N/A</v>
        <stp/>
        <stp>BDH|9961853786341297654</stp>
        <tr r="E570" s="3"/>
      </tp>
      <tp t="s">
        <v>#N/A N/A</v>
        <stp/>
        <stp>BDH|3311819009277579236</stp>
        <tr r="B585" s="3"/>
      </tp>
      <tp t="s">
        <v>#N/A N/A</v>
        <stp/>
        <stp>BDH|3658549221708945275</stp>
        <tr r="F220" s="3"/>
      </tp>
      <tp t="e">
        <v>#N/A</v>
        <stp/>
        <stp>BDP|1867364492126637381</stp>
        <tr r="AS205" s="3"/>
      </tp>
      <tp t="e">
        <v>#N/A</v>
        <stp/>
        <stp>BDS|1208861324435410066</stp>
        <tr r="AH326" s="3"/>
        <tr r="AH326" s="3"/>
        <tr r="L326" s="3"/>
        <tr r="L326" s="3"/>
        <tr r="W326" s="3"/>
        <tr r="W326" s="3"/>
      </tp>
      <tp t="e">
        <v>#N/A</v>
        <stp/>
        <stp>BDP|8500672222086341414</stp>
        <tr r="AS564" s="3"/>
      </tp>
      <tp t="e">
        <v>#N/A</v>
        <stp/>
        <stp>BDS|8403478528000062099</stp>
        <tr r="AH213" s="3"/>
        <tr r="AH213" s="3"/>
        <tr r="W213" s="3"/>
        <tr r="W213" s="3"/>
        <tr r="L213" s="3"/>
        <tr r="L213" s="3"/>
      </tp>
      <tp t="s">
        <v>#N/A N/A</v>
        <stp/>
        <stp>BDH|4466962214013112152</stp>
        <tr r="F191" s="3"/>
      </tp>
      <tp t="s">
        <v>#N/A N/A</v>
        <stp/>
        <stp>BDH|7461905539096625596</stp>
        <tr r="D110" s="3"/>
      </tp>
      <tp t="s">
        <v>#N/A N/A</v>
        <stp/>
        <stp>BDH|9093791468263047536</stp>
        <tr r="C566" s="3"/>
      </tp>
      <tp t="s">
        <v>#N/A N/A</v>
        <stp/>
        <stp>BDH|3392827095745473921</stp>
        <tr r="G93" s="3"/>
      </tp>
      <tp t="s">
        <v>#N/A N/A</v>
        <stp/>
        <stp>BDH|7793897810071482189</stp>
        <tr r="E240" s="3"/>
      </tp>
      <tp t="s">
        <v>#N/A N/A</v>
        <stp/>
        <stp>BDH|2149398289284371307</stp>
        <tr r="H315" s="3"/>
      </tp>
      <tp t="e">
        <v>#N/A</v>
        <stp/>
        <stp>BDP|1884139089722479459</stp>
        <tr r="AS491" s="3"/>
      </tp>
      <tp t="e">
        <v>#N/A</v>
        <stp/>
        <stp>BDP|4500240873516662979</stp>
        <tr r="AR394" s="3"/>
      </tp>
      <tp t="e">
        <v>#N/A</v>
        <stp/>
        <stp>BDS|7762353182654106621</stp>
        <tr r="AH171" s="3"/>
        <tr r="AH171" s="3"/>
        <tr r="W171" s="3"/>
        <tr r="W171" s="3"/>
        <tr r="L171" s="3"/>
        <tr r="L171" s="3"/>
      </tp>
      <tp t="e">
        <v>#N/A</v>
        <stp/>
        <stp>BDP|5839814319793568165</stp>
        <tr r="AS225" s="3"/>
      </tp>
      <tp t="s">
        <v>#N/A N/A</v>
        <stp/>
        <stp>BDH|9167643538497819561</stp>
        <tr r="B421" s="3"/>
      </tp>
      <tp t="s">
        <v>#N/A N/A</v>
        <stp/>
        <stp>BDH|7985373998772495117</stp>
        <tr r="H129" s="3"/>
      </tp>
      <tp t="s">
        <v>#N/A N/A</v>
        <stp/>
        <stp>BDH|8034553483103222874</stp>
        <tr r="C326" s="3"/>
      </tp>
      <tp t="s">
        <v>#N/A N/A</v>
        <stp/>
        <stp>BDH|3465649122080360924</stp>
        <tr r="F408" s="3"/>
      </tp>
      <tp t="s">
        <v>#N/A N/A</v>
        <stp/>
        <stp>BDH|7314259873775127970</stp>
        <tr r="H264" s="3"/>
      </tp>
      <tp t="s">
        <v>#N/A N/A</v>
        <stp/>
        <stp>BDH|3636232470849309155</stp>
        <tr r="H140" s="3"/>
      </tp>
      <tp t="s">
        <v>#N/A N/A</v>
        <stp/>
        <stp>BDH|1607941122911427575</stp>
        <tr r="D352" s="3"/>
      </tp>
      <tp t="e">
        <v>#N/A</v>
        <stp/>
        <stp>BDP|4080398387708795992</stp>
        <tr r="AR472" s="3"/>
      </tp>
      <tp t="s">
        <v>#N/A N/A</v>
        <stp/>
        <stp>BDS|9596205400590012557</stp>
        <tr r="W550" s="3"/>
      </tp>
      <tp t="e">
        <v>#N/A</v>
        <stp/>
        <stp>BDP|1405939578517961669</stp>
        <tr r="AR456" s="3"/>
      </tp>
      <tp t="e">
        <v>#N/A</v>
        <stp/>
        <stp>BDP|2360736446329533632</stp>
        <tr r="AS593" s="3"/>
      </tp>
      <tp t="s">
        <v>#N/A N/A</v>
        <stp/>
        <stp>BDS|6924142866738353785</stp>
        <tr r="W107" s="3"/>
      </tp>
      <tp t="e">
        <v>#N/A</v>
        <stp/>
        <stp>BDP|9438324343221280179</stp>
        <tr r="AS380" s="3"/>
      </tp>
      <tp t="s">
        <v>#N/A N/A</v>
        <stp/>
        <stp>BDH|6756011828368733295</stp>
        <tr r="I102" s="3"/>
      </tp>
      <tp t="s">
        <v>#N/A N/A</v>
        <stp/>
        <stp>BDH|2208254982064342260</stp>
        <tr r="F360" s="3"/>
      </tp>
      <tp t="s">
        <v>#N/A N/A</v>
        <stp/>
        <stp>BDH|4003905150672073404</stp>
        <tr r="F129" s="3"/>
      </tp>
      <tp t="s">
        <v>#N/A N/A</v>
        <stp/>
        <stp>BDH|2123375889574988369</stp>
        <tr r="I94" s="3"/>
      </tp>
      <tp t="s">
        <v>#N/A N/A</v>
        <stp/>
        <stp>BDH|4528786928736541904</stp>
        <tr r="C88" s="3"/>
      </tp>
      <tp t="s">
        <v>#N/A N/A</v>
        <stp/>
        <stp>BDH|9468383302405616185</stp>
        <tr r="B267" s="3"/>
      </tp>
      <tp t="s">
        <v>#N/A N/A</v>
        <stp/>
        <stp>BDH|9498702867430632657</stp>
        <tr r="C165" s="3"/>
      </tp>
      <tp t="s">
        <v>#N/A N/A</v>
        <stp/>
        <stp>BDH|3836036041331246889</stp>
        <tr r="D583" s="3"/>
      </tp>
      <tp t="s">
        <v>#N/A N/A</v>
        <stp/>
        <stp>BDH|2696864784969796530</stp>
        <tr r="B409" s="3"/>
      </tp>
      <tp t="e">
        <v>#N/A</v>
        <stp/>
        <stp>BDS|3402976220534493264</stp>
        <tr r="W469" s="3"/>
        <tr r="W469" s="3"/>
        <tr r="L469" s="3"/>
        <tr r="L469" s="3"/>
        <tr r="AH469" s="3"/>
        <tr r="AH469" s="3"/>
      </tp>
      <tp t="s">
        <v>#N/A N/A</v>
        <stp/>
        <stp>BDS|2218691493374085795</stp>
        <tr r="L356" s="3"/>
      </tp>
      <tp t="e">
        <v>#N/A</v>
        <stp/>
        <stp>BDP|2392353716317943983</stp>
        <tr r="AS281" s="3"/>
      </tp>
      <tp t="s">
        <v>#N/A N/A</v>
        <stp/>
        <stp>BDS|9741946037498719520</stp>
        <tr r="L596" s="3"/>
      </tp>
      <tp t="s">
        <v>#N/A N/A</v>
        <stp/>
        <stp>BDH|5339230682293031231</stp>
        <tr r="B188" s="3"/>
      </tp>
      <tp t="s">
        <v>#N/A N/A</v>
        <stp/>
        <stp>BDH|2211027524226234874</stp>
        <tr r="I534" s="3"/>
      </tp>
      <tp t="s">
        <v>#N/A N/A</v>
        <stp/>
        <stp>BDH|4797098040229801771</stp>
        <tr r="D456" s="3"/>
      </tp>
      <tp t="s">
        <v>#N/A N/A</v>
        <stp/>
        <stp>BDH|1374900403674263233</stp>
        <tr r="I193" s="3"/>
      </tp>
      <tp t="s">
        <v>#N/A N/A</v>
        <stp/>
        <stp>BDH|1108723213078736166</stp>
        <tr r="G355" s="3"/>
      </tp>
      <tp t="s">
        <v>#N/A N/A</v>
        <stp/>
        <stp>BDH|7062119596570103172</stp>
        <tr r="I375" s="3"/>
      </tp>
      <tp t="s">
        <v>#N/A N/A</v>
        <stp/>
        <stp>BDH|9998182444282230065</stp>
        <tr r="I329" s="3"/>
      </tp>
      <tp t="s">
        <v>#N/A N/A</v>
        <stp/>
        <stp>BDS|1616922820732387616</stp>
        <tr r="AH161" s="3"/>
      </tp>
      <tp t="s">
        <v>#N/A N/A</v>
        <stp/>
        <stp>BDS|5509571702177299942</stp>
        <tr r="W561" s="3"/>
      </tp>
      <tp t="s">
        <v>#N/A N/A</v>
        <stp/>
        <stp>BDS|9908768300610053090</stp>
        <tr r="L242" s="3"/>
      </tp>
      <tp t="e">
        <v>#N/A</v>
        <stp/>
        <stp>BDP|2118369120894836991</stp>
        <tr r="AS332" s="3"/>
      </tp>
      <tp t="e">
        <v>#N/A</v>
        <stp/>
        <stp>BDP|4747033514173503834</stp>
        <tr r="AR221" s="3"/>
      </tp>
      <tp t="s">
        <v>#N/A N/A</v>
        <stp/>
        <stp>BDS|1564571805248736261</stp>
        <tr r="AH471" s="3"/>
      </tp>
      <tp t="s">
        <v>#N/A N/A</v>
        <stp/>
        <stp>BDH|1158354081570406475</stp>
        <tr r="E371" s="3"/>
      </tp>
      <tp t="s">
        <v>#N/A N/A</v>
        <stp/>
        <stp>BDH|8230436227425711570</stp>
        <tr r="H428" s="3"/>
      </tp>
      <tp t="s">
        <v>#N/A N/A</v>
        <stp/>
        <stp>BDH|9847399973173190055</stp>
        <tr r="H457" s="3"/>
      </tp>
      <tp t="s">
        <v>#N/A N/A</v>
        <stp/>
        <stp>BDH|6590309987830129359</stp>
        <tr r="H258" s="3"/>
      </tp>
      <tp t="s">
        <v>#N/A N/A</v>
        <stp/>
        <stp>BDH|2750812023506564066</stp>
        <tr r="B339" s="3"/>
      </tp>
      <tp t="s">
        <v>#N/A N/A</v>
        <stp/>
        <stp>BDH|1481734996824503526</stp>
        <tr r="B348" s="3"/>
      </tp>
      <tp t="s">
        <v>#N/A N/A</v>
        <stp/>
        <stp>BDH|2275393518246270875</stp>
        <tr r="B478" s="3"/>
      </tp>
      <tp t="s">
        <v>#N/A N/A</v>
        <stp/>
        <stp>BDH|8935797637264772667</stp>
        <tr r="H422" s="3"/>
      </tp>
      <tp t="s">
        <v>#N/A N/A</v>
        <stp/>
        <stp>BDH|9040732588868910046</stp>
        <tr r="E152" s="3"/>
      </tp>
      <tp t="s">
        <v>#N/A N/A</v>
        <stp/>
        <stp>BDH|3886845459835392504</stp>
        <tr r="H194" s="3"/>
      </tp>
      <tp t="s">
        <v>#N/A N/A</v>
        <stp/>
        <stp>BDH|4198573286702026561</stp>
        <tr r="F469" s="3"/>
      </tp>
      <tp t="s">
        <v>#N/A N/A</v>
        <stp/>
        <stp>BDS|5093373336412606906</stp>
        <tr r="AH379" s="3"/>
      </tp>
      <tp t="s">
        <v>#N/A N/A</v>
        <stp/>
        <stp>BDS|8669465055485569279</stp>
        <tr r="AH438" s="3"/>
      </tp>
      <tp t="s">
        <v>#N/A N/A</v>
        <stp/>
        <stp>BDS|8658633851814207111</stp>
        <tr r="L435" s="3"/>
      </tp>
      <tp t="e">
        <v>#N/A</v>
        <stp/>
        <stp>BDP|6670265997690839386</stp>
        <tr r="AS527" s="3"/>
      </tp>
      <tp t="e">
        <v>#N/A</v>
        <stp/>
        <stp>BDP|3633013290587432347</stp>
        <tr r="AS444" s="3"/>
      </tp>
      <tp t="e">
        <v>#N/A</v>
        <stp/>
        <stp>BDP|9071345559577279682</stp>
        <tr r="AR475" s="3"/>
      </tp>
      <tp t="s">
        <v>#N/A N/A</v>
        <stp/>
        <stp>BDH|8596335836734322248</stp>
        <tr r="G561" s="3"/>
      </tp>
      <tp t="s">
        <v>#N/A N/A</v>
        <stp/>
        <stp>BDH|3418351782164513210</stp>
        <tr r="I284" s="3"/>
      </tp>
      <tp t="s">
        <v>#N/A N/A</v>
        <stp/>
        <stp>BDH|3579552489292905270</stp>
        <tr r="B226" s="3"/>
      </tp>
      <tp t="s">
        <v>#N/A N/A</v>
        <stp/>
        <stp>BDH|3845409474518261698</stp>
        <tr r="G571" s="3"/>
      </tp>
      <tp t="s">
        <v>#N/A N/A</v>
        <stp/>
        <stp>BDH|6147801654587399214</stp>
        <tr r="E402" s="3"/>
      </tp>
      <tp t="s">
        <v>#N/A N/A</v>
        <stp/>
        <stp>BDH|1084632689983496295</stp>
        <tr r="E109" s="3"/>
      </tp>
      <tp t="s">
        <v>#N/A N/A</v>
        <stp/>
        <stp>BDH|3210915142670185074</stp>
        <tr r="I540" s="3"/>
      </tp>
      <tp t="s">
        <v>#N/A N/A</v>
        <stp/>
        <stp>BDS|6433654954022494952</stp>
        <tr r="L114" s="3"/>
      </tp>
      <tp t="s">
        <v>#N/A N/A</v>
        <stp/>
        <stp>BDS|2508874250549433827</stp>
        <tr r="W367" s="3"/>
      </tp>
      <tp t="s">
        <v>#N/A N/A</v>
        <stp/>
        <stp>BDH|2780223651332456948</stp>
        <tr r="C203" s="3"/>
      </tp>
      <tp t="s">
        <v>#N/A N/A</v>
        <stp/>
        <stp>BDH|4501342996311337107</stp>
        <tr r="B238" s="3"/>
      </tp>
      <tp t="s">
        <v>#N/A N/A</v>
        <stp/>
        <stp>BDH|1370074440069101217</stp>
        <tr r="F429" s="3"/>
      </tp>
      <tp t="s">
        <v>#N/A N/A</v>
        <stp/>
        <stp>BDH|1955602467027283888</stp>
        <tr r="D272" s="3"/>
      </tp>
      <tp t="s">
        <v>#N/A N/A</v>
        <stp/>
        <stp>BDH|8555307219785802102</stp>
        <tr r="D563" s="3"/>
      </tp>
      <tp t="s">
        <v>#N/A N/A</v>
        <stp/>
        <stp>BDH|1330921836206012338</stp>
        <tr r="C158" s="3"/>
      </tp>
      <tp t="s">
        <v>#N/A N/A</v>
        <stp/>
        <stp>BDH|7441908320371965391</stp>
        <tr r="B558" s="3"/>
      </tp>
      <tp t="s">
        <v>#N/A N/A</v>
        <stp/>
        <stp>BDH|9086463539241258194</stp>
        <tr r="D482" s="3"/>
      </tp>
      <tp t="s">
        <v>#N/A N/A</v>
        <stp/>
        <stp>BDH|7437145641799751529</stp>
        <tr r="C443" s="3"/>
      </tp>
      <tp t="e">
        <v>#N/A</v>
        <stp/>
        <stp>BDS|9726770768370934648</stp>
        <tr r="W108" s="3"/>
        <tr r="W108" s="3"/>
        <tr r="L108" s="3"/>
        <tr r="L108" s="3"/>
        <tr r="AH108" s="3"/>
        <tr r="AH108" s="3"/>
      </tp>
      <tp t="e">
        <v>#N/A</v>
        <stp/>
        <stp>BDP|4265548873249910195</stp>
        <tr r="AS574" s="3"/>
      </tp>
      <tp t="s">
        <v>#N/A N/A</v>
        <stp/>
        <stp>BDS|9246547155885447227</stp>
        <tr r="L365" s="3"/>
      </tp>
      <tp t="s">
        <v>#N/A N/A</v>
        <stp/>
        <stp>BDS|4350228384423513357</stp>
        <tr r="AH248" s="3"/>
      </tp>
      <tp t="e">
        <v>#N/A</v>
        <stp/>
        <stp>BDP|9785004479228884837</stp>
        <tr r="AR196" s="3"/>
      </tp>
      <tp t="s">
        <v>#N/A N/A</v>
        <stp/>
        <stp>BDS|3407603329059101095</stp>
        <tr r="AH536" s="3"/>
      </tp>
      <tp t="s">
        <v>#N/A N/A</v>
        <stp/>
        <stp>BDS|9439354514281433441</stp>
        <tr r="W330" s="3"/>
      </tp>
      <tp t="s">
        <v>#N/A N/A</v>
        <stp/>
        <stp>BDS|1328050997414001241</stp>
        <tr r="L497" s="3"/>
      </tp>
      <tp t="s">
        <v>#N/A N/A</v>
        <stp/>
        <stp>BDH|9240509916702580146</stp>
        <tr r="B598" s="3"/>
      </tp>
      <tp t="s">
        <v>#N/A N/A</v>
        <stp/>
        <stp>BDH|4613912996912737837</stp>
        <tr r="I412" s="3"/>
      </tp>
    </main>
    <main first="bofaddin.rtdserver">
      <tp t="s">
        <v>#N/A N/A</v>
        <stp/>
        <stp>BDH|11177607444133643</stp>
        <tr r="I281" s="3"/>
      </tp>
      <tp t="s">
        <v>#N/A N/A</v>
        <stp/>
        <stp>BDH|75028007831546219</stp>
        <tr r="H429" s="3"/>
      </tp>
      <tp t="s">
        <v>#N/A N/A</v>
        <stp/>
        <stp>BDH|67398401709370920</stp>
        <tr r="D112" s="3"/>
      </tp>
      <tp t="s">
        <v>#N/A N/A</v>
        <stp/>
        <stp>BQL|9870792865484068395</stp>
        <tr r="AT280" s="3"/>
      </tp>
      <tp t="s">
        <v>#N/A N/A</v>
        <stp/>
        <stp>BQL|9758793717726389607</stp>
        <tr r="AT320" s="3"/>
      </tp>
      <tp t="s">
        <v>#N/A N/A</v>
        <stp/>
        <stp>BQL|3488315853983461989</stp>
        <tr r="AT130" s="3"/>
      </tp>
      <tp t="s">
        <v>#N/A N/A</v>
        <stp/>
        <stp>BQL|9252475908853685127</stp>
        <tr r="AT408" s="3"/>
      </tp>
      <tp t="s">
        <v>#N/A N/A</v>
        <stp/>
        <stp>BQL|6658143542788032470</stp>
        <tr r="AT317" s="3"/>
      </tp>
      <tp t="s">
        <v>#N/A N/A</v>
        <stp/>
        <stp>BQL|7201056265838079642</stp>
        <tr r="AT215" s="3"/>
      </tp>
      <tp t="s">
        <v>#N/A N/A</v>
        <stp/>
        <stp>BQL|6092134305758580077</stp>
        <tr r="AT112" s="3"/>
      </tp>
      <tp t="s">
        <v>#N/A N/A</v>
        <stp/>
        <stp>BQL|1443161720625532833</stp>
        <tr r="AT238" s="3"/>
      </tp>
      <tp t="s">
        <v>#N/A N/A</v>
        <stp/>
        <stp>BQL|2024700665168189474</stp>
        <tr r="AT592" s="3"/>
      </tp>
      <tp t="s">
        <v>#N/A N/A</v>
        <stp/>
        <stp>BQL|2300905565391071378</stp>
        <tr r="AT304" s="3"/>
      </tp>
      <tp t="e">
        <v>#N/A</v>
        <stp/>
        <stp>BDP|4372755413814756980</stp>
        <tr r="AS371" s="3"/>
      </tp>
      <tp t="e">
        <v>#N/A</v>
        <stp/>
        <stp>BDS|6596029711738461081</stp>
        <tr r="AH125" s="3"/>
        <tr r="AH125" s="3"/>
        <tr r="L125" s="3"/>
        <tr r="L125" s="3"/>
        <tr r="W125" s="3"/>
        <tr r="W125" s="3"/>
      </tp>
      <tp t="e">
        <v>#N/A</v>
        <stp/>
        <stp>BDP|3901594103648870111</stp>
        <tr r="AR438" s="3"/>
      </tp>
      <tp t="s">
        <v>#N/A N/A</v>
        <stp/>
        <stp>BDS|8347301229420316634</stp>
        <tr r="AH283" s="3"/>
      </tp>
      <tp t="s">
        <v>#N/A N/A</v>
        <stp/>
        <stp>BDH|5434126319622074856</stp>
        <tr r="F116" s="3"/>
      </tp>
      <tp t="s">
        <v>#N/A N/A</v>
        <stp/>
        <stp>BDH|6567912238550654301</stp>
        <tr r="B273" s="3"/>
      </tp>
      <tp t="s">
        <v>#N/A N/A</v>
        <stp/>
        <stp>BDH|6247882785391366867</stp>
        <tr r="E200" s="3"/>
      </tp>
      <tp t="s">
        <v>#N/A N/A</v>
        <stp/>
        <stp>BDH|7937950174381534777</stp>
        <tr r="B257" s="3"/>
      </tp>
      <tp t="s">
        <v>#N/A N/A</v>
        <stp/>
        <stp>BDH|4309433690637853126</stp>
        <tr r="E410" s="3"/>
      </tp>
      <tp t="s">
        <v>#N/A N/A</v>
        <stp/>
        <stp>BDH|5270518681795029282</stp>
        <tr r="H325" s="3"/>
      </tp>
      <tp t="s">
        <v>#N/A N/A</v>
        <stp/>
        <stp>BDH|4731229487991917018</stp>
        <tr r="E351" s="3"/>
      </tp>
      <tp t="s">
        <v>#N/A N/A</v>
        <stp/>
        <stp>BDH|3034847229650676618</stp>
        <tr r="C416" s="3"/>
      </tp>
      <tp t="s">
        <v>#N/A N/A</v>
        <stp/>
        <stp>BDH|5548949165972697782</stp>
        <tr r="C141" s="3"/>
      </tp>
      <tp t="s">
        <v>#N/A N/A</v>
        <stp/>
        <stp>BDS|9617234881934815876</stp>
        <tr r="AH133" s="3"/>
      </tp>
      <tp t="s">
        <v>#N/A N/A</v>
        <stp/>
        <stp>BDS|1447859533690876512</stp>
        <tr r="L561" s="3"/>
      </tp>
      <tp t="e">
        <v>#N/A</v>
        <stp/>
        <stp>BDP|7166332755647868948</stp>
        <tr r="AR313" s="3"/>
      </tp>
      <tp t="e">
        <v>#N/A</v>
        <stp/>
        <stp>BDS|5574297241445188973</stp>
        <tr r="AH599" s="3"/>
        <tr r="AH599" s="3"/>
        <tr r="L599" s="3"/>
        <tr r="L599" s="3"/>
        <tr r="W599" s="3"/>
        <tr r="W599" s="3"/>
      </tp>
      <tp t="s">
        <v>#N/A N/A</v>
        <stp/>
        <stp>BDH|4055568819579477609</stp>
        <tr r="E114" s="3"/>
      </tp>
      <tp t="s">
        <v>#N/A N/A</v>
        <stp/>
        <stp>BDH|8565839048658799329</stp>
        <tr r="C277" s="3"/>
      </tp>
      <tp t="s">
        <v>#N/A N/A</v>
        <stp/>
        <stp>BDH|5657892147182177429</stp>
        <tr r="I304" s="3"/>
      </tp>
      <tp t="s">
        <v>#N/A N/A</v>
        <stp/>
        <stp>BDH|4612071598454499666</stp>
        <tr r="D87" s="3"/>
      </tp>
      <tp t="s">
        <v>#N/A N/A</v>
        <stp/>
        <stp>BDH|9528999226659779466</stp>
        <tr r="H396" s="3"/>
      </tp>
      <tp t="s">
        <v>#N/A N/A</v>
        <stp/>
        <stp>BDH|9959500430820113032</stp>
        <tr r="G196" s="3"/>
      </tp>
      <tp>
        <v>1</v>
        <stp/>
        <stp>BDP|1043177274772621012|22</stp>
        <stp>CONSPXMD Index</stp>
        <stp>RT_BN_SURVEY_NUMBER</stp>
        <tr r="E8" s="3"/>
      </tp>
      <tp t="e">
        <v>#N/A</v>
        <stp/>
        <stp>BDP|6484774495305938274</stp>
        <tr r="AR562" s="3"/>
      </tp>
      <tp t="s">
        <v>#N/A N/A</v>
        <stp/>
        <stp>BDS|3093801737217740086</stp>
        <tr r="AH496" s="3"/>
      </tp>
      <tp t="s">
        <v>#N/A N/A</v>
        <stp/>
        <stp>BDS|5159813523921833132</stp>
        <tr r="W160" s="3"/>
      </tp>
      <tp t="e">
        <v>#N/A</v>
        <stp/>
        <stp>BDP|3037470562257942940</stp>
        <tr r="AR300" s="3"/>
      </tp>
      <tp t="s">
        <v>#N/A N/A</v>
        <stp/>
        <stp>BDH|3556788695864577654</stp>
        <tr r="B412" s="3"/>
      </tp>
      <tp t="s">
        <v>#N/A N/A</v>
        <stp/>
        <stp>BDH|2141305469891392939</stp>
        <tr r="G204" s="3"/>
      </tp>
      <tp t="s">
        <v>#N/A N/A</v>
        <stp/>
        <stp>BDH|9623556530230244098</stp>
        <tr r="F557" s="3"/>
      </tp>
      <tp t="s">
        <v>#N/A N/A</v>
        <stp/>
        <stp>BDH|7066539554091605995</stp>
        <tr r="D189" s="3"/>
      </tp>
      <tp t="s">
        <v>#N/A N/A</v>
        <stp/>
        <stp>BDH|6094580562793702953</stp>
        <tr r="D136" s="3"/>
      </tp>
      <tp t="s">
        <v>#N/A N/A</v>
        <stp/>
        <stp>BDH|2332293957158569208</stp>
        <tr r="C187" s="3"/>
      </tp>
      <tp t="s">
        <v>#N/A N/A</v>
        <stp/>
        <stp>BDH|8188143984459866716</stp>
        <tr r="D590" s="3"/>
      </tp>
      <tp t="s">
        <v>#N/A N/A</v>
        <stp/>
        <stp>BDH|8799136239407224277</stp>
        <tr r="C584" s="3"/>
      </tp>
      <tp t="s">
        <v>#N/A N/A</v>
        <stp/>
        <stp>BDS|5766937325098922918</stp>
        <tr r="L155" s="3"/>
      </tp>
      <tp t="s">
        <v>#N/A N/A</v>
        <stp/>
        <stp>BDS|1837637692254396537</stp>
        <tr r="W529" s="3"/>
      </tp>
      <tp t="s">
        <v>#N/A N/A</v>
        <stp/>
        <stp>BDS|1530890008867955147</stp>
        <tr r="AH451" s="3"/>
      </tp>
      <tp t="s">
        <v>#N/A N/A</v>
        <stp/>
        <stp>BDS|2988166014279147436</stp>
        <tr r="AH487" s="3"/>
      </tp>
      <tp t="s">
        <v>#N/A N/A</v>
        <stp/>
        <stp>BDS|7541538045291227883</stp>
        <tr r="W135" s="3"/>
      </tp>
      <tp t="s">
        <v>#N/A N/A</v>
        <stp/>
        <stp>BDS|3837477995636619750</stp>
        <tr r="AH545" s="3"/>
      </tp>
      <tp t="e">
        <v>#N/A</v>
        <stp/>
        <stp>BDS|7273086182359136905</stp>
        <tr r="W137" s="3"/>
        <tr r="W137" s="3"/>
        <tr r="AH137" s="3"/>
        <tr r="AH137" s="3"/>
        <tr r="L137" s="3"/>
        <tr r="L137" s="3"/>
      </tp>
      <tp t="s">
        <v>#N/A N/A</v>
        <stp/>
        <stp>BDH|7286778093482848474</stp>
        <tr r="E293" s="3"/>
      </tp>
      <tp t="s">
        <v>#N/A N/A</v>
        <stp/>
        <stp>BDH|1450029827774164895</stp>
        <tr r="B540" s="3"/>
      </tp>
      <tp t="s">
        <v>#N/A N/A</v>
        <stp/>
        <stp>BDH|4031549480685476390</stp>
        <tr r="H431" s="3"/>
      </tp>
      <tp t="s">
        <v>#N/A N/A</v>
        <stp/>
        <stp>BDH|3029825870325995622</stp>
        <tr r="D308" s="3"/>
      </tp>
      <tp t="s">
        <v>#N/A N/A</v>
        <stp/>
        <stp>BDH|3306387487183692430</stp>
        <tr r="D381" s="3"/>
      </tp>
      <tp t="e">
        <v>#N/A</v>
        <stp/>
        <stp>BDP|4541613618298148439</stp>
        <tr r="AS151" s="3"/>
      </tp>
      <tp t="s">
        <v>#N/A N/A</v>
        <stp/>
        <stp>BDS|3203492407389529178</stp>
        <tr r="W364" s="3"/>
      </tp>
      <tp t="s">
        <v>#N/A N/A</v>
        <stp/>
        <stp>BDS|3493978875093881100</stp>
        <tr r="AH229" s="3"/>
      </tp>
      <tp t="e">
        <v>#N/A</v>
        <stp/>
        <stp>BDS|2362135941191698997</stp>
        <tr r="L583" s="3"/>
        <tr r="L583" s="3"/>
        <tr r="W583" s="3"/>
        <tr r="W583" s="3"/>
        <tr r="AH583" s="3"/>
        <tr r="AH583" s="3"/>
      </tp>
      <tp t="s">
        <v>#N/A N/A</v>
        <stp/>
        <stp>BDH|6303258760978186599</stp>
        <tr r="H267" s="3"/>
      </tp>
      <tp t="s">
        <v>#N/A N/A</v>
        <stp/>
        <stp>BDH|6838618103748392775</stp>
        <tr r="B373" s="3"/>
      </tp>
      <tp t="s">
        <v>#N/A N/A</v>
        <stp/>
        <stp>BDH|7541415646309928150</stp>
        <tr r="E356" s="3"/>
      </tp>
      <tp t="s">
        <v>#N/A N/A</v>
        <stp/>
        <stp>BDH|4923759681267290314</stp>
        <tr r="G272" s="3"/>
      </tp>
      <tp t="s">
        <v>#N/A N/A</v>
        <stp/>
        <stp>BDH|4870912179206807368</stp>
        <tr r="C530" s="3"/>
      </tp>
      <tp t="s">
        <v>#N/A N/A</v>
        <stp/>
        <stp>BDH|7538499972859691265</stp>
        <tr r="F298" s="3"/>
      </tp>
      <tp t="s">
        <v>#N/A N/A</v>
        <stp/>
        <stp>BDS|2855179180624144014</stp>
        <tr r="AH406" s="3"/>
      </tp>
      <tp t="e">
        <v>#N/A</v>
        <stp/>
        <stp>BDS|1846302329547610889</stp>
        <tr r="AH336" s="3"/>
        <tr r="AH336" s="3"/>
        <tr r="L336" s="3"/>
        <tr r="L336" s="3"/>
        <tr r="W336" s="3"/>
        <tr r="W336" s="3"/>
      </tp>
      <tp t="e">
        <v>#N/A</v>
        <stp/>
        <stp>BDP|8799781871594629374</stp>
        <tr r="AR451" s="3"/>
      </tp>
      <tp t="s">
        <v>#N/A N/A</v>
        <stp/>
        <stp>BDH|7805855544037737316</stp>
        <tr r="C206" s="3"/>
      </tp>
      <tp t="s">
        <v>#N/A N/A</v>
        <stp/>
        <stp>BDH|9524649143572550687</stp>
        <tr r="G370" s="3"/>
      </tp>
      <tp t="e">
        <v>#N/A</v>
        <stp/>
        <stp>BDS|8924854780053832487</stp>
        <tr r="AH369" s="3"/>
        <tr r="AH369" s="3"/>
        <tr r="L369" s="3"/>
        <tr r="L369" s="3"/>
        <tr r="W369" s="3"/>
        <tr r="W369" s="3"/>
      </tp>
      <tp t="e">
        <v>#N/A</v>
        <stp/>
        <stp>BDP|7998280628928415011</stp>
        <tr r="AR347" s="3"/>
      </tp>
      <tp t="s">
        <v>#N/A N/A</v>
        <stp/>
        <stp>BDS|9576112874608417882</stp>
        <tr r="AH181" s="3"/>
      </tp>
      <tp t="s">
        <v>#N/A N/A</v>
        <stp/>
        <stp>BDS|1411954512606760084</stp>
        <tr r="L199" s="3"/>
      </tp>
      <tp t="s">
        <v>#N/A N/A</v>
        <stp/>
        <stp>BDS|4574006598101134304</stp>
        <tr r="AH340" s="3"/>
      </tp>
      <tp t="s">
        <v>#N/A N/A</v>
        <stp/>
        <stp>BDH|8797298849505265494</stp>
        <tr r="C412" s="3"/>
      </tp>
      <tp t="s">
        <v>#N/A N/A</v>
        <stp/>
        <stp>BDH|3589676407039901307</stp>
        <tr r="E220" s="3"/>
      </tp>
      <tp t="s">
        <v>#N/A N/A</v>
        <stp/>
        <stp>BDH|7700739536544908873</stp>
        <tr r="F263" s="3"/>
      </tp>
      <tp t="s">
        <v>#N/A N/A</v>
        <stp/>
        <stp>BDH|8570268904172254795</stp>
        <tr r="B322" s="3"/>
      </tp>
      <tp t="e">
        <v>#N/A</v>
        <stp/>
        <stp>BDP|7886262746946541808</stp>
        <tr r="AR106" s="3"/>
      </tp>
      <tp t="s">
        <v>#N/A N/A</v>
        <stp/>
        <stp>BDS|5380528465741810815</stp>
        <tr r="L389" s="3"/>
      </tp>
      <tp t="e">
        <v>#N/A</v>
        <stp/>
        <stp>BDP|5120185573405429931</stp>
        <tr r="AR336" s="3"/>
      </tp>
      <tp t="e">
        <v>#N/A</v>
        <stp/>
        <stp>BDP|4931847220591454044</stp>
        <tr r="AR141" s="3"/>
      </tp>
      <tp t="e">
        <v>#N/A</v>
        <stp/>
        <stp>BDS|3820464669016216886</stp>
        <tr r="L424" s="3"/>
        <tr r="L424" s="3"/>
        <tr r="W424" s="3"/>
        <tr r="W424" s="3"/>
        <tr r="AH424" s="3"/>
        <tr r="AH424" s="3"/>
      </tp>
      <tp t="s">
        <v>#N/A N/A</v>
        <stp/>
        <stp>BDH|7652897153876338328</stp>
        <tr r="C360" s="3"/>
      </tp>
      <tp t="s">
        <v>#N/A N/A</v>
        <stp/>
        <stp>BDH|9634755575254862231</stp>
        <tr r="D117" s="3"/>
      </tp>
      <tp t="s">
        <v>#N/A N/A</v>
        <stp/>
        <stp>BDH|4904636094261471570</stp>
        <tr r="C350" s="3"/>
      </tp>
      <tp t="s">
        <v>#N/A N/A</v>
        <stp/>
        <stp>BDH|3882070742541070908</stp>
        <tr r="E578" s="3"/>
      </tp>
      <tp t="s">
        <v>#N/A N/A</v>
        <stp/>
        <stp>BDH|8758807287332505583</stp>
        <tr r="H191" s="3"/>
      </tp>
      <tp t="s">
        <v>#N/A N/A</v>
        <stp/>
        <stp>BDH|4749642528538441723</stp>
        <tr r="E137" s="3"/>
      </tp>
      <tp t="s">
        <v>#N/A N/A</v>
        <stp/>
        <stp>BDH|9046277139250042733</stp>
        <tr r="F559" s="3"/>
      </tp>
      <tp t="s">
        <v>#N/A N/A</v>
        <stp/>
        <stp>BDH|5724418295625725297</stp>
        <tr r="C110" s="3"/>
      </tp>
      <tp t="s">
        <v>#N/A N/A</v>
        <stp/>
        <stp>BDH|6395629019688670638</stp>
        <tr r="G578" s="3"/>
      </tp>
      <tp t="s">
        <v>#N/A N/A</v>
        <stp/>
        <stp>BDH|7674190730193675949</stp>
        <tr r="I417" s="3"/>
      </tp>
      <tp t="s">
        <v>#N/A N/A</v>
        <stp/>
        <stp>BDH|7030298556068067727</stp>
        <tr r="F362" s="3"/>
      </tp>
      <tp t="s">
        <v>#N/A N/A</v>
        <stp/>
        <stp>BDH|9279025518105787221</stp>
        <tr r="G241" s="3"/>
      </tp>
      <tp t="s">
        <v>#N/A N/A</v>
        <stp/>
        <stp>BDH|6990610652172526826</stp>
        <tr r="C516" s="3"/>
      </tp>
      <tp t="s">
        <v>#N/A N/A</v>
        <stp/>
        <stp>BDH|1805636557818568544</stp>
        <tr r="G209" s="3"/>
      </tp>
      <tp t="s">
        <v>#N/A N/A</v>
        <stp/>
        <stp>BDH|3560328992123028582</stp>
        <tr r="D564" s="3"/>
      </tp>
      <tp t="s">
        <v>#N/A N/A</v>
        <stp/>
        <stp>BDH|9358566208465191611</stp>
        <tr r="G128" s="3"/>
      </tp>
      <tp t="e">
        <v>#N/A</v>
        <stp/>
        <stp>BDP|7436999245602329796</stp>
        <tr r="AR383" s="3"/>
      </tp>
      <tp t="s">
        <v>#N/A N/A</v>
        <stp/>
        <stp>BDS|7400899809374725413</stp>
        <tr r="L443" s="3"/>
      </tp>
      <tp t="e">
        <v>#N/A</v>
        <stp/>
        <stp>BDP|5716511713077099973</stp>
        <tr r="AR586" s="3"/>
      </tp>
      <tp t="e">
        <v>#N/A</v>
        <stp/>
        <stp>BDP|2493944242768844881</stp>
        <tr r="AS376" s="3"/>
      </tp>
      <tp t="e">
        <v>#N/A</v>
        <stp/>
        <stp>BDP|6412828172325032366</stp>
        <tr r="G14" s="3"/>
      </tp>
      <tp t="e">
        <v>#N/A</v>
        <stp/>
        <stp>BDP|1310326797003162753</stp>
        <tr r="AS116" s="3"/>
      </tp>
      <tp t="s">
        <v>#N/A N/A</v>
        <stp/>
        <stp>BDS|8865047740494728796</stp>
        <tr r="L414" s="3"/>
      </tp>
      <tp t="s">
        <v>#N/A N/A</v>
        <stp/>
        <stp>BDS|8271003767410202154</stp>
        <tr r="L597" s="3"/>
      </tp>
      <tp t="s">
        <v>#N/A N/A</v>
        <stp/>
        <stp>BDH|9875365830500555693</stp>
        <tr r="D414" s="3"/>
      </tp>
      <tp t="s">
        <v>#N/A N/A</v>
        <stp/>
        <stp>BDH|4205266796259454942</stp>
        <tr r="D324" s="3"/>
      </tp>
      <tp t="s">
        <v>#N/A N/A</v>
        <stp/>
        <stp>BDH|9121064639706477383</stp>
        <tr r="I314" s="3"/>
      </tp>
      <tp t="s">
        <v>#N/A N/A</v>
        <stp/>
        <stp>BDH|3283026785547279359</stp>
        <tr r="E602" s="3"/>
      </tp>
      <tp t="s">
        <v>#N/A N/A</v>
        <stp/>
        <stp>BDH|8705230351141738106</stp>
        <tr r="G343" s="3"/>
      </tp>
      <tp t="s">
        <v>#N/A N/A</v>
        <stp/>
        <stp>BDH|4076160720110481808</stp>
        <tr r="C193" s="3"/>
      </tp>
      <tp t="s">
        <v>#N/A N/A</v>
        <stp/>
        <stp>BDH|8324744535677548452</stp>
        <tr r="I456" s="3"/>
      </tp>
      <tp t="s">
        <v>#N/A N/A</v>
        <stp/>
        <stp>BDH|6016319651538179731</stp>
        <tr r="G340" s="3"/>
      </tp>
      <tp t="s">
        <v>#N/A N/A</v>
        <stp/>
        <stp>BDH|4785272947588408510</stp>
        <tr r="B481" s="3"/>
      </tp>
      <tp t="s">
        <v>#N/A N/A</v>
        <stp/>
        <stp>BDH|2878728689727845592</stp>
        <tr r="B406" s="3"/>
      </tp>
      <tp t="s">
        <v>#N/A N/A</v>
        <stp/>
        <stp>BDS|8616895232475985973</stp>
        <tr r="L511" s="3"/>
      </tp>
      <tp t="e">
        <v>#N/A</v>
        <stp/>
        <stp>BDP|1916368381281827454</stp>
        <tr r="AR375" s="3"/>
      </tp>
      <tp t="s">
        <v>#N/A N/A</v>
        <stp/>
        <stp>BDS|6009369709449839342</stp>
        <tr r="AH109" s="3"/>
      </tp>
      <tp t="s">
        <v>#N/A N/A</v>
        <stp/>
        <stp>BDS|1385842091699562607</stp>
        <tr r="L552" s="3"/>
      </tp>
      <tp t="e">
        <v>#N/A</v>
        <stp/>
        <stp>BDP|9201000212844008339</stp>
        <tr r="B18" s="3"/>
      </tp>
      <tp t="s">
        <v>#N/A N/A</v>
        <stp/>
        <stp>BDS|9486516440547586030</stp>
        <tr r="W289" s="3"/>
      </tp>
      <tp t="s">
        <v>#N/A N/A</v>
        <stp/>
        <stp>BDS|4296879612401376373</stp>
        <tr r="W266" s="3"/>
      </tp>
      <tp t="e">
        <v>#N/A</v>
        <stp/>
        <stp>BDP|1117376054671063915</stp>
        <tr r="AR353" s="3"/>
      </tp>
      <tp t="s">
        <v>#N/A N/A</v>
        <stp/>
        <stp>BDH|7023406452930294935</stp>
        <tr r="F351" s="3"/>
      </tp>
      <tp t="s">
        <v>#N/A N/A</v>
        <stp/>
        <stp>BDH|3769943378263073181</stp>
        <tr r="F600" s="3"/>
      </tp>
      <tp t="s">
        <v>#N/A N/A</v>
        <stp/>
        <stp>BDH|3146807049799244997</stp>
        <tr r="I392" s="3"/>
      </tp>
      <tp t="s">
        <v>#N/A N/A</v>
        <stp/>
        <stp>BDH|6661399794002111198</stp>
        <tr r="D185" s="3"/>
      </tp>
      <tp t="s">
        <v>#N/A N/A</v>
        <stp/>
        <stp>BDH|5764349247889556429</stp>
        <tr r="H509" s="3"/>
      </tp>
      <tp t="s">
        <v>#N/A N/A</v>
        <stp/>
        <stp>BDH|6254505363983569973</stp>
        <tr r="D452" s="3"/>
      </tp>
      <tp t="s">
        <v>#N/A N/A</v>
        <stp/>
        <stp>BDH|8844580855893796419</stp>
        <tr r="G266" s="3"/>
      </tp>
      <tp t="s">
        <v>#N/A N/A</v>
        <stp/>
        <stp>BDH|8642150856493681007</stp>
        <tr r="G416" s="3"/>
      </tp>
      <tp t="s">
        <v>#N/A N/A</v>
        <stp/>
        <stp>BDH|8811316769943297119</stp>
        <tr r="C236" s="3"/>
      </tp>
      <tp t="s">
        <v>#N/A N/A</v>
        <stp/>
        <stp>BDH|5777123545338406779</stp>
        <tr r="I504" s="3"/>
      </tp>
      <tp t="s">
        <v>#N/A N/A</v>
        <stp/>
        <stp>BDH|3321258163758424021</stp>
        <tr r="H464" s="3"/>
      </tp>
      <tp t="s">
        <v>#N/A N/A</v>
        <stp/>
        <stp>BDH|4527861921638831998</stp>
        <tr r="C335" s="3"/>
      </tp>
      <tp t="e">
        <v>#N/A</v>
        <stp/>
        <stp>BDP|1444810112670198762</stp>
        <tr r="AR285" s="3"/>
      </tp>
      <tp t="s">
        <v>#N/A N/A</v>
        <stp/>
        <stp>BDS|2172168273083442805</stp>
        <tr r="W573" s="3"/>
      </tp>
      <tp t="e">
        <v>#N/A</v>
        <stp/>
        <stp>BDS|5708729750380104845</stp>
        <tr r="L403" s="3"/>
        <tr r="L403" s="3"/>
        <tr r="W403" s="3"/>
        <tr r="W403" s="3"/>
        <tr r="AH403" s="3"/>
        <tr r="AH403" s="3"/>
      </tp>
      <tp t="s">
        <v>#N/A N/A</v>
        <stp/>
        <stp>BDS|4571364107608286061</stp>
        <tr r="L384" s="3"/>
      </tp>
      <tp t="s">
        <v>#N/A N/A</v>
        <stp/>
        <stp>BDS|6040908712000409160</stp>
        <tr r="AH335" s="3"/>
      </tp>
      <tp t="s">
        <v>#N/A N/A</v>
        <stp/>
        <stp>BDS|6814040899205630530</stp>
        <tr r="AH103" s="3"/>
      </tp>
      <tp t="s">
        <v>#N/A N/A</v>
        <stp/>
        <stp>BDS|6708700537045917897</stp>
        <tr r="W138" s="3"/>
      </tp>
      <tp t="e">
        <v>#N/A</v>
        <stp/>
        <stp>BDP|9666599420801729080</stp>
        <tr r="AR550" s="3"/>
      </tp>
      <tp t="e">
        <v>#N/A</v>
        <stp/>
        <stp>BDP|8929546744761955702</stp>
        <tr r="AS353" s="3"/>
      </tp>
      <tp t="s">
        <v>#N/A N/A</v>
        <stp/>
        <stp>BDH|8530207030585317361</stp>
        <tr r="E144" s="3"/>
      </tp>
      <tp t="s">
        <v>#N/A N/A</v>
        <stp/>
        <stp>BDH|4959264368596046973</stp>
        <tr r="F334" s="3"/>
      </tp>
      <tp t="s">
        <v>#N/A N/A</v>
        <stp/>
        <stp>BDH|9559738475432120428</stp>
        <tr r="G157" s="3"/>
      </tp>
      <tp t="s">
        <v>#N/A N/A</v>
        <stp/>
        <stp>BDH|8834783385978797022</stp>
        <tr r="D429" s="3"/>
      </tp>
      <tp t="s">
        <v>#N/A N/A</v>
        <stp/>
        <stp>BDH|1544450910543707877</stp>
        <tr r="B572" s="3"/>
      </tp>
      <tp t="s">
        <v>#N/A N/A</v>
        <stp/>
        <stp>BDS|4758062818853025984</stp>
        <tr r="W121" s="3"/>
      </tp>
      <tp t="s">
        <v>#N/A N/A</v>
        <stp/>
        <stp>BDS|2234909412491489458</stp>
        <tr r="W415" s="3"/>
      </tp>
      <tp t="s">
        <v>#N/A N/A</v>
        <stp/>
        <stp>BDS|2612520795103311233</stp>
        <tr r="AH574" s="3"/>
      </tp>
      <tp t="s">
        <v>#N/A N/A</v>
        <stp/>
        <stp>BDS|2095839745656575720</stp>
        <tr r="AH431" s="3"/>
      </tp>
      <tp t="s">
        <v>#N/A N/A</v>
        <stp/>
        <stp>BDS|5545892057395807220</stp>
        <tr r="L468" s="3"/>
      </tp>
      <tp t="s">
        <v>#N/A N/A</v>
        <stp/>
        <stp>BDH|1232377901029328466</stp>
        <tr r="B581" s="3"/>
      </tp>
      <tp t="s">
        <v>#N/A N/A</v>
        <stp/>
        <stp>BDH|1191469290496064562</stp>
        <tr r="G379" s="3"/>
      </tp>
      <tp t="s">
        <v>#N/A N/A</v>
        <stp/>
        <stp>BDH|5658373163628542764</stp>
        <tr r="H224" s="3"/>
      </tp>
      <tp t="s">
        <v>#N/A N/A</v>
        <stp/>
        <stp>BDH|8562541231352750362</stp>
        <tr r="I283" s="3"/>
      </tp>
      <tp t="s">
        <v>#N/A N/A</v>
        <stp/>
        <stp>BDH|2326725736548190179</stp>
        <tr r="H190" s="3"/>
      </tp>
      <tp t="s">
        <v>#N/A N/A</v>
        <stp/>
        <stp>BDH|2144018942141295810</stp>
        <tr r="I221" s="3"/>
      </tp>
      <tp t="s">
        <v>#N/A N/A</v>
        <stp/>
        <stp>BDH|2195499713849812123</stp>
        <tr r="H277" s="3"/>
      </tp>
      <tp t="s">
        <v>#N/A N/A</v>
        <stp/>
        <stp>BDH|1256645496697280633</stp>
        <tr r="G339" s="3"/>
      </tp>
      <tp t="s">
        <v>#N/A N/A</v>
        <stp/>
        <stp>BDS|5465920629885106483</stp>
        <tr r="AH130" s="3"/>
      </tp>
      <tp t="s">
        <v>#N/A N/A</v>
        <stp/>
        <stp>BDH|1093822744706782477</stp>
        <tr r="E345" s="3"/>
      </tp>
      <tp t="s">
        <v>#N/A N/A</v>
        <stp/>
        <stp>BDH|5618871588182612895</stp>
        <tr r="C146" s="3"/>
      </tp>
      <tp t="s">
        <v>#N/A N/A</v>
        <stp/>
        <stp>BDH|8595753301348512825</stp>
        <tr r="B464" s="3"/>
      </tp>
      <tp t="e">
        <v>#N/A</v>
        <stp/>
        <stp>BDP|6812623229059031448</stp>
        <tr r="AR318" s="3"/>
      </tp>
      <tp t="s">
        <v>#N/A N/A</v>
        <stp/>
        <stp>BDS|9582606214159232846</stp>
        <tr r="L257" s="3"/>
      </tp>
      <tp t="s">
        <v>#N/A N/A</v>
        <stp/>
        <stp>BDS|2271503259938817547</stp>
        <tr r="L110" s="3"/>
      </tp>
      <tp t="s">
        <v>#N/A N/A</v>
        <stp/>
        <stp>BDS|2720407460949526652</stp>
        <tr r="L156" s="3"/>
      </tp>
      <tp t="s">
        <v>#N/A N/A</v>
        <stp/>
        <stp>BDS|6391201134048191013</stp>
        <tr r="AH482" s="3"/>
      </tp>
      <tp t="s">
        <v>#N/A N/A</v>
        <stp/>
        <stp>BDS|6136501522429473703</stp>
        <tr r="AH366" s="3"/>
      </tp>
      <tp t="e">
        <v>#N/A</v>
        <stp/>
        <stp>BDP|2624156356078276106</stp>
        <tr r="AR136" s="3"/>
      </tp>
      <tp t="e">
        <v>#N/A</v>
        <stp/>
        <stp>BDP|6373569595973111663</stp>
        <tr r="AS438" s="3"/>
      </tp>
      <tp t="s">
        <v>#N/A N/A</v>
        <stp/>
        <stp>BDS|6148317436778405153</stp>
        <tr r="AH405" s="3"/>
      </tp>
      <tp t="s">
        <v>#N/A N/A</v>
        <stp/>
        <stp>BDH|5667377995255216512</stp>
        <tr r="C243" s="3"/>
      </tp>
      <tp t="s">
        <v>#N/A N/A</v>
        <stp/>
        <stp>BDH|1412782197042414285</stp>
        <tr r="D552" s="3"/>
      </tp>
      <tp t="s">
        <v>#N/A N/A</v>
        <stp/>
        <stp>BDH|9247580405995101694</stp>
        <tr r="G135" s="3"/>
      </tp>
      <tp t="s">
        <v>#N/A N/A</v>
        <stp/>
        <stp>BDH|6456750111079773608</stp>
        <tr r="I422" s="3"/>
      </tp>
      <tp t="s">
        <v>#N/A N/A</v>
        <stp/>
        <stp>BDS|5463623604434137879</stp>
        <tr r="W215" s="3"/>
      </tp>
      <tp t="s">
        <v>#N/A N/A</v>
        <stp/>
        <stp>BDS|4649001726838419105</stp>
        <tr r="W125" s="3"/>
      </tp>
      <tp t="s">
        <v>#N/A N/A</v>
        <stp/>
        <stp>BDS|3635167982633512630</stp>
        <tr r="W209" s="3"/>
      </tp>
      <tp t="e">
        <v>#N/A</v>
        <stp/>
        <stp>BDP|2270826937245322303</stp>
        <tr r="AR493" s="3"/>
      </tp>
      <tp t="s">
        <v>#N/A N/A</v>
        <stp/>
        <stp>BDH|8210444475154708004</stp>
        <tr r="B250" s="3"/>
      </tp>
      <tp t="s">
        <v>#N/A N/A</v>
        <stp/>
        <stp>BDH|4732924927139243942</stp>
        <tr r="C214" s="3"/>
      </tp>
      <tp t="s">
        <v>#N/A N/A</v>
        <stp/>
        <stp>BDH|5620860607132514061</stp>
        <tr r="H197" s="3"/>
      </tp>
      <tp t="s">
        <v>#N/A N/A</v>
        <stp/>
        <stp>BDH|8726468019010595290</stp>
        <tr r="G448" s="3"/>
      </tp>
      <tp t="s">
        <v>#N/A N/A</v>
        <stp/>
        <stp>BDH|1549349154031064918</stp>
        <tr r="F257" s="3"/>
      </tp>
      <tp t="s">
        <v>#N/A N/A</v>
        <stp/>
        <stp>BDH|4068643906914177979</stp>
        <tr r="B280" s="3"/>
      </tp>
      <tp t="s">
        <v>#N/A N/A</v>
        <stp/>
        <stp>BDH|6273831987008140130</stp>
        <tr r="I545" s="3"/>
      </tp>
      <tp t="s">
        <v>#N/A N/A</v>
        <stp/>
        <stp>BDH|2015675853909523758</stp>
        <tr r="I249" s="3"/>
      </tp>
      <tp t="s">
        <v>#N/A N/A</v>
        <stp/>
        <stp>BDH|9659440334459120834</stp>
        <tr r="D410" s="3"/>
      </tp>
      <tp t="s">
        <v>#N/A N/A</v>
        <stp/>
        <stp>BDH|5503702867123150871</stp>
        <tr r="I423" s="3"/>
      </tp>
      <tp t="s">
        <v>#N/A N/A</v>
        <stp/>
        <stp>BDH|1396886940580708281</stp>
        <tr r="F315" s="3"/>
      </tp>
      <tp t="s">
        <v>#N/A N/A</v>
        <stp/>
        <stp>BDH|6641774184420484651</stp>
        <tr r="D337" s="3"/>
      </tp>
      <tp t="s">
        <v>#N/A N/A</v>
        <stp/>
        <stp>BDH|2834645069678361529</stp>
        <tr r="F171" s="3"/>
      </tp>
      <tp t="s">
        <v>#N/A N/A</v>
        <stp/>
        <stp>BDH|6086562885780543427</stp>
        <tr r="D158" s="3"/>
      </tp>
      <tp t="e">
        <v>#N/A</v>
        <stp/>
        <stp>BDP|5581785309278840592</stp>
        <tr r="AR343" s="3"/>
      </tp>
      <tp t="e">
        <v>#N/A</v>
        <stp/>
        <stp>BDP|9959677023724855608</stp>
        <tr r="AR491" s="3"/>
      </tp>
      <tp t="s">
        <v>#N/A N/A</v>
        <stp/>
        <stp>BDS|9729269607335727141</stp>
        <tr r="AH318" s="3"/>
      </tp>
      <tp t="s">
        <v>#N/A N/A</v>
        <stp/>
        <stp>BDS|6898637104076800920</stp>
        <tr r="AH237" s="3"/>
      </tp>
      <tp t="e">
        <v>#N/A</v>
        <stp/>
        <stp>BDP|2788055784743008634</stp>
        <tr r="AS234" s="3"/>
      </tp>
      <tp t="e">
        <v>#N/A</v>
        <stp/>
        <stp>BDP|1387899881386830861</stp>
        <tr r="AS307" s="3"/>
      </tp>
      <tp t="s">
        <v>#N/A N/A</v>
        <stp/>
        <stp>BDS|5227384584689878834</stp>
        <tr r="W303" s="3"/>
      </tp>
      <tp t="e">
        <v>#N/A</v>
        <stp/>
        <stp>BDP|5446128526940279970</stp>
        <tr r="AS475" s="3"/>
      </tp>
      <tp t="s">
        <v>#N/A N/A</v>
        <stp/>
        <stp>BDS|9706239001695539159</stp>
        <tr r="AH595" s="3"/>
      </tp>
      <tp t="s">
        <v>#N/A N/A</v>
        <stp/>
        <stp>BDH|5343553714659044777</stp>
        <tr r="G284" s="3"/>
      </tp>
      <tp t="s">
        <v>#N/A N/A</v>
        <stp/>
        <stp>BDH|4340506662029100156</stp>
        <tr r="D357" s="3"/>
      </tp>
      <tp t="s">
        <v>#N/A N/A</v>
        <stp/>
        <stp>BDH|5071207707170517877</stp>
        <tr r="H313" s="3"/>
      </tp>
      <tp t="s">
        <v>#N/A N/A</v>
        <stp/>
        <stp>BDH|9935702808225356471</stp>
        <tr r="C309" s="3"/>
      </tp>
      <tp t="s">
        <v>#N/A N/A</v>
        <stp/>
        <stp>BDH|4569890998192312821</stp>
        <tr r="D577" s="3"/>
      </tp>
      <tp t="s">
        <v>#N/A N/A</v>
        <stp/>
        <stp>BDH|1507869682937519917</stp>
        <tr r="B193" s="3"/>
      </tp>
      <tp t="s">
        <v>#N/A N/A</v>
        <stp/>
        <stp>BDH|9088170026551602420</stp>
        <tr r="I600" s="3"/>
      </tp>
      <tp t="s">
        <v>#N/A N/A</v>
        <stp/>
        <stp>BDH|2348539290998124949</stp>
        <tr r="G556" s="3"/>
      </tp>
      <tp t="s">
        <v>#N/A N/A</v>
        <stp/>
        <stp>BDH|95090055512365536</stp>
        <tr r="I327" s="3"/>
      </tp>
      <tp t="s">
        <v>#N/A N/A</v>
        <stp/>
        <stp>BQL|4958607625661070927</stp>
        <tr r="AT601" s="3"/>
      </tp>
      <tp t="s">
        <v>#N/A N/A</v>
        <stp/>
        <stp>BQL|4551128604308831508</stp>
        <tr r="AT467" s="3"/>
      </tp>
      <tp t="s">
        <v>#N/A N/A</v>
        <stp/>
        <stp>BQL|8955142407964382506</stp>
        <tr r="AT393" s="3"/>
      </tp>
      <tp t="s">
        <v>#N/A N/A</v>
        <stp/>
        <stp>BQL|2773199513852992822</stp>
        <tr r="AT164" s="3"/>
      </tp>
      <tp t="s">
        <v>#N/A N/A</v>
        <stp/>
        <stp>BQL|8262687738355416072</stp>
        <tr r="AT400" s="3"/>
      </tp>
      <tp t="s">
        <v>#N/A N/A</v>
        <stp/>
        <stp>BQL|7014627973037889981</stp>
        <tr r="AT106" s="3"/>
      </tp>
      <tp t="s">
        <v>#N/A N/A</v>
        <stp/>
        <stp>BQL|3398952801457040578</stp>
        <tr r="AT116" s="3"/>
      </tp>
      <tp t="s">
        <v>#N/A N/A</v>
        <stp/>
        <stp>BDS|2190879379015586003</stp>
        <tr r="L349" s="3"/>
      </tp>
      <tp t="s">
        <v>#N/A N/A</v>
        <stp/>
        <stp>BDS|7464387417725987885</stp>
        <tr r="L148" s="3"/>
      </tp>
      <tp t="e">
        <v>#N/A</v>
        <stp/>
        <stp>BDP|3726122991950748396</stp>
        <tr r="AS365" s="3"/>
      </tp>
      <tp t="e">
        <v>#N/A</v>
        <stp/>
        <stp>BDS|6422629692091818063</stp>
        <tr r="W177" s="3"/>
        <tr r="W177" s="3"/>
        <tr r="L177" s="3"/>
        <tr r="L177" s="3"/>
        <tr r="AH177" s="3"/>
        <tr r="AH177" s="3"/>
      </tp>
      <tp t="s">
        <v>#N/A N/A</v>
        <stp/>
        <stp>BDS|1488475793433855720</stp>
        <tr r="AH411" s="3"/>
      </tp>
      <tp t="e">
        <v>#N/A</v>
        <stp/>
        <stp>BDP|8031743202387591094</stp>
        <tr r="AS107" s="3"/>
      </tp>
      <tp t="e">
        <v>#N/A</v>
        <stp/>
        <stp>BDP|5206950813787928274</stp>
        <tr r="AR174" s="3"/>
      </tp>
      <tp t="s">
        <v>#N/A N/A</v>
        <stp/>
        <stp>BDS|8226975876587876915</stp>
        <tr r="W213" s="3"/>
      </tp>
      <tp t="e">
        <v>#N/A</v>
        <stp/>
        <stp>BDS|8269984656338740413</stp>
        <tr r="W157" s="3"/>
        <tr r="W157" s="3"/>
        <tr r="L157" s="3"/>
        <tr r="L157" s="3"/>
        <tr r="AH157" s="3"/>
        <tr r="AH157" s="3"/>
      </tp>
      <tp t="e">
        <v>#N/A</v>
        <stp/>
        <stp>BDS|8225180491041228936</stp>
        <tr r="AH474" s="3"/>
        <tr r="AH474" s="3"/>
        <tr r="W474" s="3"/>
        <tr r="W474" s="3"/>
        <tr r="L474" s="3"/>
        <tr r="L474" s="3"/>
      </tp>
      <tp t="e">
        <v>#N/A</v>
        <stp/>
        <stp>BDS|5885454237578758279</stp>
        <tr r="W439" s="3"/>
        <tr r="W439" s="3"/>
        <tr r="AH439" s="3"/>
        <tr r="AH439" s="3"/>
        <tr r="L439" s="3"/>
        <tr r="L439" s="3"/>
      </tp>
      <tp t="s">
        <v>#N/A N/A</v>
        <stp/>
        <stp>BDH|6202191584246023151</stp>
        <tr r="I396" s="3"/>
      </tp>
      <tp t="s">
        <v>#N/A N/A</v>
        <stp/>
        <stp>BDH|3315301999515460443</stp>
        <tr r="F134" s="3"/>
      </tp>
      <tp t="s">
        <v>#N/A N/A</v>
        <stp/>
        <stp>BDH|3013267596493925333</stp>
        <tr r="F551" s="3"/>
      </tp>
      <tp>
        <v>1</v>
        <stp/>
        <stp>BDP|1992209604720143280|22</stp>
        <stp>CONSP5MD Index</stp>
        <stp>RT_BN_SURVEY_NUMBER</stp>
        <tr r="E9" s="3"/>
      </tp>
      <tp t="s">
        <v>#N/A N/A</v>
        <stp/>
        <stp>BDH|8241141770991931753</stp>
        <tr r="E147" s="3"/>
      </tp>
      <tp t="e">
        <v>#N/A</v>
        <stp/>
        <stp>BDP|9460403279564428629</stp>
        <tr r="AS113" s="3"/>
      </tp>
      <tp t="s">
        <v>#N/A N/A</v>
        <stp/>
        <stp>BDS|8982448655146214716</stp>
        <tr r="L229" s="3"/>
      </tp>
      <tp t="e">
        <v>#N/A</v>
        <stp/>
        <stp>BDS|3647407478449205172</stp>
        <tr r="AH168" s="3"/>
        <tr r="AH168" s="3"/>
        <tr r="L168" s="3"/>
        <tr r="L168" s="3"/>
        <tr r="W168" s="3"/>
        <tr r="W168" s="3"/>
      </tp>
      <tp t="s">
        <v>#N/A N/A</v>
        <stp/>
        <stp>BDH|5909501286761038144</stp>
        <tr r="I226" s="3"/>
      </tp>
      <tp t="s">
        <v>#N/A N/A</v>
        <stp/>
        <stp>BDH|9015713511106812133</stp>
        <tr r="C163" s="3"/>
      </tp>
      <tp t="s">
        <v>#N/A N/A</v>
        <stp/>
        <stp>BDH|1079172706010208885</stp>
        <tr r="F467" s="3"/>
      </tp>
      <tp t="s">
        <v>#N/A N/A</v>
        <stp/>
        <stp>BDH|3124605492811882507</stp>
        <tr r="E479" s="3"/>
      </tp>
      <tp t="s">
        <v>#N/A N/A</v>
        <stp/>
        <stp>BDH|2273984913795137732</stp>
        <tr r="I149" s="3"/>
      </tp>
      <tp t="s">
        <v>#N/A N/A</v>
        <stp/>
        <stp>BDH|4330549157669806538</stp>
        <tr r="H94" s="3"/>
      </tp>
      <tp t="s">
        <v>#N/A N/A</v>
        <stp/>
        <stp>BDH|8866469273992474125</stp>
        <tr r="D490" s="3"/>
      </tp>
      <tp t="s">
        <v>#N/A N/A</v>
        <stp/>
        <stp>BDH|3302297651934819889</stp>
        <tr r="D275" s="3"/>
      </tp>
      <tp t="s">
        <v>#N/A N/A</v>
        <stp/>
        <stp>BDH|8326089781889236138</stp>
        <tr r="G593" s="3"/>
      </tp>
      <tp t="e">
        <v>#N/A</v>
        <stp/>
        <stp>BDS|7975188138459460456</stp>
        <tr r="AH119" s="3"/>
        <tr r="AH119" s="3"/>
        <tr r="W119" s="3"/>
        <tr r="W119" s="3"/>
        <tr r="L119" s="3"/>
        <tr r="L119" s="3"/>
      </tp>
      <tp t="s">
        <v>#N/A N/A</v>
        <stp/>
        <stp>BDS|3500692181892555701</stp>
        <tr r="W505" s="3"/>
      </tp>
      <tp t="e">
        <v>#N/A</v>
        <stp/>
        <stp>BDP|9753229547372822521</stp>
        <tr r="AS535" s="3"/>
      </tp>
      <tp t="e">
        <v>#N/A</v>
        <stp/>
        <stp>BDS|7281488817708691231</stp>
        <tr r="W331" s="3"/>
        <tr r="W331" s="3"/>
        <tr r="L331" s="3"/>
        <tr r="L331" s="3"/>
        <tr r="AH331" s="3"/>
        <tr r="AH331" s="3"/>
      </tp>
      <tp t="s">
        <v>#N/A N/A</v>
        <stp/>
        <stp>BDS|6178072599850046775</stp>
        <tr r="AH541" s="3"/>
      </tp>
      <tp t="e">
        <v>#N/A</v>
        <stp/>
        <stp>BDP|6850777311489345155</stp>
        <tr r="AS383" s="3"/>
      </tp>
      <tp t="s">
        <v>#N/A N/A</v>
        <stp/>
        <stp>BDH|8579426888195756905</stp>
        <tr r="G403" s="3"/>
      </tp>
      <tp t="s">
        <v>#N/A N/A</v>
        <stp/>
        <stp>BDH|8361331904517987453</stp>
        <tr r="I298" s="3"/>
      </tp>
      <tp t="s">
        <v>#N/A N/A</v>
        <stp/>
        <stp>BDH|2026082587495383745</stp>
        <tr r="E510" s="3"/>
      </tp>
      <tp t="s">
        <v>#N/A N/A</v>
        <stp/>
        <stp>BDH|4764890583679488514</stp>
        <tr r="D170" s="3"/>
      </tp>
      <tp t="e">
        <v>#N/A</v>
        <stp/>
        <stp>BDS|4823998958419112914</stp>
        <tr r="L423" s="3"/>
        <tr r="L423" s="3"/>
        <tr r="W423" s="3"/>
        <tr r="W423" s="3"/>
        <tr r="AH423" s="3"/>
        <tr r="AH423" s="3"/>
      </tp>
      <tp t="s">
        <v>#N/A N/A</v>
        <stp/>
        <stp>BDS|9218013001585855430</stp>
        <tr r="W585" s="3"/>
      </tp>
      <tp t="s">
        <v>#N/A N/A</v>
        <stp/>
        <stp>BDS|2722671085217451386</stp>
        <tr r="L562" s="3"/>
      </tp>
      <tp t="e">
        <v>#N/A</v>
        <stp/>
        <stp>BDP|4185188805805147849</stp>
        <tr r="AR494" s="3"/>
      </tp>
      <tp t="s">
        <v>#N/A N/A</v>
        <stp/>
        <stp>BDH|2318886742694213221</stp>
        <tr r="G121" s="3"/>
      </tp>
      <tp t="s">
        <v>#N/A N/A</v>
        <stp/>
        <stp>BDH|8141251707241220386</stp>
        <tr r="B513" s="3"/>
      </tp>
      <tp t="s">
        <v>#N/A N/A</v>
        <stp/>
        <stp>BDH|4599831376041998205</stp>
        <tr r="I376" s="3"/>
      </tp>
      <tp t="s">
        <v>#N/A N/A</v>
        <stp/>
        <stp>BDH|6415298229407485992</stp>
        <tr r="D392" s="3"/>
      </tp>
      <tp t="s">
        <v>#N/A N/A</v>
        <stp/>
        <stp>BDH|9042105578124229335</stp>
        <tr r="G316" s="3"/>
      </tp>
      <tp t="s">
        <v>#N/A N/A</v>
        <stp/>
        <stp>BDH|1988085088778249927</stp>
        <tr r="E266" s="3"/>
      </tp>
      <tp t="s">
        <v>#N/A N/A</v>
        <stp/>
        <stp>BDH|8134485262130782256</stp>
        <tr r="E380" s="3"/>
      </tp>
      <tp t="s">
        <v>#N/A N/A</v>
        <stp/>
        <stp>BDH|4163681642406638849</stp>
        <tr r="C432" s="3"/>
      </tp>
      <tp t="s">
        <v>#N/A N/A</v>
        <stp/>
        <stp>BDH|6397181441343313800</stp>
        <tr r="H247" s="3"/>
      </tp>
      <tp t="s">
        <v>#N/A N/A</v>
        <stp/>
        <stp>BDH|1888099344645588895</stp>
        <tr r="H568" s="3"/>
      </tp>
      <tp t="s">
        <v>#N/A N/A</v>
        <stp/>
        <stp>BDH|2121427438774786956</stp>
        <tr r="G535" s="3"/>
      </tp>
      <tp t="s">
        <v>#N/A N/A</v>
        <stp/>
        <stp>BDS|7657822789126212911</stp>
        <tr r="AH116" s="3"/>
      </tp>
      <tp t="s">
        <v>#N/A N/A</v>
        <stp/>
        <stp>BDS|5895601020789030068</stp>
        <tr r="L326" s="3"/>
      </tp>
      <tp t="e">
        <v>#N/A</v>
        <stp/>
        <stp>BDP|7078093368378655194</stp>
        <tr r="AR240" s="3"/>
      </tp>
      <tp t="s">
        <v>#N/A N/A</v>
        <stp/>
        <stp>BDH|9738482275990669229</stp>
        <tr r="B562" s="3"/>
      </tp>
      <tp t="s">
        <v>#N/A N/A</v>
        <stp/>
        <stp>BDH|1595097798381372193</stp>
        <tr r="D130" s="3"/>
      </tp>
      <tp t="s">
        <v>#N/A N/A</v>
        <stp/>
        <stp>BDH|7427120489955102300</stp>
        <tr r="E385" s="3"/>
      </tp>
      <tp t="s">
        <v>#N/A N/A</v>
        <stp/>
        <stp>BDH|5058257635799986570</stp>
        <tr r="E326" s="3"/>
      </tp>
      <tp t="s">
        <v>#N/A N/A</v>
        <stp/>
        <stp>BDH|7522462791611992353</stp>
        <tr r="B450" s="3"/>
      </tp>
      <tp t="s">
        <v>#N/A N/A</v>
        <stp/>
        <stp>BDS|6990155727719755435</stp>
        <tr r="W130" s="3"/>
      </tp>
      <tp t="e">
        <v>#N/A</v>
        <stp/>
        <stp>BDP|1035486885796111332</stp>
        <tr r="AR299" s="3"/>
      </tp>
      <tp t="s">
        <v>#N/A N/A</v>
        <stp/>
        <stp>BDH|5927568679947000892</stp>
        <tr r="F174" s="3"/>
      </tp>
      <tp t="s">
        <v>#N/A N/A</v>
        <stp/>
        <stp>BDH|5876795464098958437</stp>
        <tr r="F532" s="3"/>
      </tp>
      <tp t="s">
        <v>#N/A N/A</v>
        <stp/>
        <stp>BDH|9558340186582046887</stp>
        <tr r="C387" s="3"/>
      </tp>
      <tp t="s">
        <v>#N/A N/A</v>
        <stp/>
        <stp>BDH|5879248914676185863</stp>
        <tr r="D183" s="3"/>
      </tp>
      <tp t="s">
        <v>#N/A N/A</v>
        <stp/>
        <stp>BDH|9250484158044938440</stp>
        <tr r="G590" s="3"/>
      </tp>
      <tp t="s">
        <v>#N/A N/A</v>
        <stp/>
        <stp>BDH|6979850439417302291</stp>
        <tr r="H304" s="3"/>
      </tp>
      <tp t="s">
        <v>#N/A N/A</v>
        <stp/>
        <stp>BDH|5889736903403076977</stp>
        <tr r="B255" s="3"/>
      </tp>
      <tp t="s">
        <v>#N/A N/A</v>
        <stp/>
        <stp>BDH|8950159814260162064</stp>
        <tr r="H372" s="3"/>
      </tp>
      <tp t="s">
        <v>#N/A N/A</v>
        <stp/>
        <stp>BDH|8390346810150806201</stp>
        <tr r="F228" s="3"/>
      </tp>
      <tp t="s">
        <v>#N/A N/A</v>
        <stp/>
        <stp>BDS|5707379498057563010</stp>
        <tr r="L541" s="3"/>
      </tp>
      <tp t="s">
        <v>#N/A N/A</v>
        <stp/>
        <stp>BDH|8040207236699379893</stp>
        <tr r="F590" s="3"/>
      </tp>
      <tp t="s">
        <v>#N/A N/A</v>
        <stp/>
        <stp>BDH|9415972239528467321</stp>
        <tr r="C473" s="3"/>
      </tp>
      <tp t="s">
        <v>#N/A N/A</v>
        <stp/>
        <stp>BDH|5959228866270168908</stp>
        <tr r="B241" s="3"/>
      </tp>
      <tp t="s">
        <v>#N/A N/A</v>
        <stp/>
        <stp>BDH|3882652090780154408</stp>
        <tr r="B425" s="3"/>
      </tp>
      <tp t="s">
        <v>#N/A N/A</v>
        <stp/>
        <stp>BDH|1457988151944624173</stp>
        <tr r="F292" s="3"/>
      </tp>
      <tp t="s">
        <v>#N/A N/A</v>
        <stp/>
        <stp>BDH|2663915724412712380</stp>
        <tr r="D312" s="3"/>
      </tp>
      <tp t="s">
        <v>#N/A N/A</v>
        <stp/>
        <stp>BDH|9911778546702504018</stp>
        <tr r="H469" s="3"/>
      </tp>
      <tp t="s">
        <v>#N/A N/A</v>
        <stp/>
        <stp>BDH|1106333397117065498</stp>
        <tr r="C455" s="3"/>
      </tp>
      <tp t="s">
        <v>#N/A N/A</v>
        <stp/>
        <stp>BDH|6101784757768682447</stp>
        <tr r="G332" s="3"/>
      </tp>
      <tp t="e">
        <v>#N/A</v>
        <stp/>
        <stp>BDS|8470494300104606068</stp>
        <tr r="L472" s="3"/>
        <tr r="L472" s="3"/>
        <tr r="AH472" s="3"/>
        <tr r="AH472" s="3"/>
        <tr r="W472" s="3"/>
        <tr r="W472" s="3"/>
      </tp>
      <tp t="s">
        <v>#N/A N/A</v>
        <stp/>
        <stp>BDS|8930375992522696871</stp>
        <tr r="W521" s="3"/>
      </tp>
      <tp t="s">
        <v>#N/A N/A</v>
        <stp/>
        <stp>BDS|4298555933049130381</stp>
        <tr r="AH570" s="3"/>
      </tp>
      <tp t="s">
        <v>#N/A N/A</v>
        <stp/>
        <stp>BDS|1072166540045871938</stp>
        <tr r="W280" s="3"/>
      </tp>
      <tp t="e">
        <v>#N/A</v>
        <stp/>
        <stp>BDP|9450247958067280177</stp>
        <tr r="AS280" s="3"/>
      </tp>
      <tp t="e">
        <v>#N/A</v>
        <stp/>
        <stp>BDS|9212193026733436149</stp>
        <tr r="L170" s="3"/>
        <tr r="L170" s="3"/>
        <tr r="AH170" s="3"/>
        <tr r="AH170" s="3"/>
        <tr r="W170" s="3"/>
        <tr r="W170" s="3"/>
      </tp>
      <tp t="e">
        <v>#N/A</v>
        <stp/>
        <stp>BDS|4017376492984823201</stp>
        <tr r="L526" s="3"/>
        <tr r="L526" s="3"/>
        <tr r="AH526" s="3"/>
        <tr r="AH526" s="3"/>
        <tr r="W526" s="3"/>
        <tr r="W526" s="3"/>
      </tp>
      <tp t="e">
        <v>#N/A</v>
        <stp/>
        <stp>BDP|4559889879372080195</stp>
        <tr r="AS154" s="3"/>
      </tp>
      <tp t="s">
        <v>#N/A N/A</v>
        <stp/>
        <stp>BDS|1559952449644038043</stp>
        <tr r="AH436" s="3"/>
      </tp>
      <tp t="s">
        <v>#N/A N/A</v>
        <stp/>
        <stp>BDH|4758175196686963220</stp>
        <tr r="E419" s="3"/>
      </tp>
      <tp t="s">
        <v>#N/A N/A</v>
        <stp/>
        <stp>BDH|4663508369596617949</stp>
        <tr r="G273" s="3"/>
      </tp>
      <tp t="s">
        <v>#N/A N/A</v>
        <stp/>
        <stp>BDH|9444087157283315752</stp>
        <tr r="D424" s="3"/>
      </tp>
      <tp t="s">
        <v>#N/A N/A</v>
        <stp/>
        <stp>BDH|5377181125916234817</stp>
        <tr r="F347" s="3"/>
      </tp>
      <tp t="s">
        <v>#N/A N/A</v>
        <stp/>
        <stp>BDH|8366648328372049625</stp>
        <tr r="H156" s="3"/>
      </tp>
      <tp t="s">
        <v>#N/A N/A</v>
        <stp/>
        <stp>BDS|7760018591203547502</stp>
        <tr r="L287" s="3"/>
      </tp>
      <tp t="s">
        <v>#N/A N/A</v>
        <stp/>
        <stp>BDS|6101689455669772491</stp>
        <tr r="L118" s="3"/>
      </tp>
      <tp t="e">
        <v>#N/A</v>
        <stp/>
        <stp>BDS|9913217438432258206</stp>
        <tr r="W527" s="3"/>
        <tr r="W527" s="3"/>
        <tr r="AH527" s="3"/>
        <tr r="AH527" s="3"/>
        <tr r="L527" s="3"/>
        <tr r="L527" s="3"/>
      </tp>
      <tp t="e">
        <v>#N/A</v>
        <stp/>
        <stp>BDS|7785818941066652531</stp>
        <tr r="W459" s="3"/>
        <tr r="W459" s="3"/>
        <tr r="L459" s="3"/>
        <tr r="L459" s="3"/>
        <tr r="AH459" s="3"/>
        <tr r="AH459" s="3"/>
      </tp>
      <tp t="e">
        <v>#N/A</v>
        <stp/>
        <stp>BDP|2758657619104965902</stp>
        <tr r="H12" s="3"/>
      </tp>
      <tp t="e">
        <v>#N/A</v>
        <stp/>
        <stp>BDS|9083683326030464588</stp>
        <tr r="AH530" s="3"/>
        <tr r="AH530" s="3"/>
        <tr r="L530" s="3"/>
        <tr r="L530" s="3"/>
        <tr r="W530" s="3"/>
        <tr r="W530" s="3"/>
      </tp>
      <tp t="s">
        <v>#N/A N/A</v>
        <stp/>
        <stp>BDH|4645503415398133005</stp>
        <tr r="E347" s="3"/>
      </tp>
      <tp t="s">
        <v>#N/A N/A</v>
        <stp/>
        <stp>BDH|2358045543699727711</stp>
        <tr r="C512" s="3"/>
      </tp>
      <tp t="s">
        <v>#N/A N/A</v>
        <stp/>
        <stp>BDH|1704802552187041373</stp>
        <tr r="H199" s="3"/>
      </tp>
      <tp t="s">
        <v>#N/A N/A</v>
        <stp/>
        <stp>BDH|2301811561641269535</stp>
        <tr r="I457" s="3"/>
      </tp>
      <tp t="s">
        <v>#N/A N/A</v>
        <stp/>
        <stp>BDH|5895851775213853129</stp>
        <tr r="E565" s="3"/>
      </tp>
      <tp t="s">
        <v>#N/A N/A</v>
        <stp/>
        <stp>BDH|2669248597781534021</stp>
        <tr r="G602" s="3"/>
      </tp>
      <tp t="s">
        <v>#N/A N/A</v>
        <stp/>
        <stp>BDH|3317339141125741940</stp>
        <tr r="B112" s="3"/>
      </tp>
      <tp t="s">
        <v>#N/A N/A</v>
        <stp/>
        <stp>BDH|3537351385424798403</stp>
        <tr r="I217" s="3"/>
      </tp>
      <tp t="e">
        <v>#N/A</v>
        <stp/>
        <stp>BDS|5883027850838191085</stp>
        <tr r="L426" s="3"/>
        <tr r="L426" s="3"/>
        <tr r="W426" s="3"/>
        <tr r="W426" s="3"/>
        <tr r="AH426" s="3"/>
        <tr r="AH426" s="3"/>
      </tp>
      <tp t="e">
        <v>#N/A</v>
        <stp/>
        <stp>BDP|6557921547192296117</stp>
        <tr r="AS368" s="3"/>
      </tp>
      <tp t="s">
        <v>#N/A N/A</v>
        <stp/>
        <stp>BDS|7573126342652039869</stp>
        <tr r="W547" s="3"/>
      </tp>
      <tp t="e">
        <v>#N/A</v>
        <stp/>
        <stp>BDP|9379474855240204003</stp>
        <tr r="AR322" s="3"/>
      </tp>
      <tp t="s">
        <v>#N/A N/A</v>
        <stp/>
        <stp>BDS|1675148257824425921</stp>
        <tr r="L436" s="3"/>
      </tp>
      <tp t="s">
        <v>#N/A N/A</v>
        <stp/>
        <stp>BDH|9286351564054697061</stp>
        <tr r="H565" s="3"/>
      </tp>
      <tp t="s">
        <v>#N/A N/A</v>
        <stp/>
        <stp>BDH|9518827495561127104</stp>
        <tr r="E450" s="3"/>
      </tp>
      <tp t="s">
        <v>#N/A N/A</v>
        <stp/>
        <stp>BDH|1412131527093604955</stp>
        <tr r="E106" s="3"/>
      </tp>
      <tp t="s">
        <v>#N/A N/A</v>
        <stp/>
        <stp>BDH|7587236244808079116</stp>
        <tr r="H577" s="3"/>
      </tp>
      <tp t="s">
        <v>#N/A N/A</v>
        <stp/>
        <stp>BDH|7117407991360689256</stp>
        <tr r="I413" s="3"/>
      </tp>
      <tp t="s">
        <v>#N/A N/A</v>
        <stp/>
        <stp>BDH|6467833768858804843</stp>
        <tr r="E277" s="3"/>
      </tp>
      <tp t="s">
        <v>#N/A N/A</v>
        <stp/>
        <stp>BDH|4851032369903968986</stp>
        <tr r="I515" s="3"/>
      </tp>
      <tp t="s">
        <v>#N/A N/A</v>
        <stp/>
        <stp>BDS|9076833405849521034</stp>
        <tr r="L558" s="3"/>
      </tp>
      <tp t="s">
        <v>#N/A N/A</v>
        <stp/>
        <stp>BDS|9946697177083623318</stp>
        <tr r="AH532" s="3"/>
      </tp>
      <tp t="s">
        <v>#N/A N/A</v>
        <stp/>
        <stp>BDS|9765707849697895560</stp>
        <tr r="W492" s="3"/>
      </tp>
      <tp t="e">
        <v>#N/A</v>
        <stp/>
        <stp>BDP|6737311223138118742</stp>
        <tr r="AR126" s="3"/>
      </tp>
      <tp t="s">
        <v>#N/A N/A</v>
        <stp/>
        <stp>BDS|9011010200832104309</stp>
        <tr r="AH173" s="3"/>
      </tp>
      <tp t="e">
        <v>#N/A</v>
        <stp/>
        <stp>BDP|8568040227060201243</stp>
        <tr r="AS270" s="3"/>
      </tp>
      <tp t="e">
        <v>#N/A</v>
        <stp/>
        <stp>BDP|3398647015688799454</stp>
        <tr r="AR473" s="3"/>
      </tp>
      <tp t="e">
        <v>#N/A</v>
        <stp/>
        <stp>BDP|7503494295692033095</stp>
        <tr r="AS488" s="3"/>
      </tp>
      <tp t="s">
        <v>#N/A N/A</v>
        <stp/>
        <stp>BDS|1868835033032869001</stp>
        <tr r="W141" s="3"/>
      </tp>
      <tp t="e">
        <v>#N/A</v>
        <stp/>
        <stp>BDP|7772535711062178942</stp>
        <tr r="C8" s="3"/>
      </tp>
      <tp t="s">
        <v>#N/A N/A</v>
        <stp/>
        <stp>BDH|6091165726124798975</stp>
        <tr r="I592" s="3"/>
      </tp>
      <tp t="s">
        <v>#N/A N/A</v>
        <stp/>
        <stp>BDH|7826287228027017887</stp>
        <tr r="F206" s="3"/>
      </tp>
      <tp t="s">
        <v>#N/A N/A</v>
        <stp/>
        <stp>BDH|3036443642549258243</stp>
        <tr r="F477" s="3"/>
      </tp>
      <tp t="s">
        <v>#N/A N/A</v>
        <stp/>
        <stp>BDH|4676218460381287951</stp>
        <tr r="G392" s="3"/>
      </tp>
      <tp t="s">
        <v>#N/A N/A</v>
        <stp/>
        <stp>BDH|3021754463223156978</stp>
        <tr r="C315" s="3"/>
      </tp>
      <tp t="s">
        <v>#N/A N/A</v>
        <stp/>
        <stp>BDH|2199414150008847380</stp>
        <tr r="B135" s="3"/>
      </tp>
      <tp t="s">
        <v>#N/A N/A</v>
        <stp/>
        <stp>BDH|2235999048681702644</stp>
        <tr r="I588" s="3"/>
      </tp>
      <tp t="s">
        <v>#N/A N/A</v>
        <stp/>
        <stp>BDH|4220202835998432530</stp>
        <tr r="H119" s="3"/>
      </tp>
      <tp t="s">
        <v>#N/A N/A</v>
        <stp/>
        <stp>BDH|6122655537309780240</stp>
        <tr r="C547" s="3"/>
      </tp>
      <tp t="s">
        <v>#N/A N/A</v>
        <stp/>
        <stp>BDH|6192648966858630655</stp>
        <tr r="F239" s="3"/>
      </tp>
      <tp t="s">
        <v>#N/A N/A</v>
        <stp/>
        <stp>BDS|7196877084347640852</stp>
        <tr r="W362" s="3"/>
      </tp>
      <tp t="e">
        <v>#N/A</v>
        <stp/>
        <stp>BDP|3509001784604521758</stp>
        <tr r="AS511" s="3"/>
      </tp>
      <tp t="e">
        <v>#N/A</v>
        <stp/>
        <stp>BDP|2193665052759670023</stp>
        <tr r="B15" s="3"/>
      </tp>
      <tp t="e">
        <v>#N/A</v>
        <stp/>
        <stp>BDP|2123121244929072663</stp>
        <tr r="AR466" s="3"/>
      </tp>
      <tp t="s">
        <v>#N/A N/A</v>
        <stp/>
        <stp>BDS|6497606063418620609</stp>
        <tr r="L198" s="3"/>
      </tp>
      <tp t="e">
        <v>#N/A</v>
        <stp/>
        <stp>BDP|7500953610575453250</stp>
        <tr r="AR504" s="3"/>
      </tp>
      <tp t="e">
        <v>#N/A</v>
        <stp/>
        <stp>BDP|1502470168408379380</stp>
        <tr r="AS512" s="3"/>
      </tp>
      <tp t="e">
        <v>#N/A</v>
        <stp/>
        <stp>BDP|1219116784486606607</stp>
        <tr r="AR317" s="3"/>
      </tp>
      <tp t="s">
        <v>#N/A N/A</v>
        <stp/>
        <stp>BDH|2214379281452350369</stp>
        <tr r="G310" s="3"/>
      </tp>
      <tp t="s">
        <v>#N/A N/A</v>
        <stp/>
        <stp>BDH|7910626020262313997</stp>
        <tr r="B579" s="3"/>
      </tp>
      <tp t="s">
        <v>#N/A N/A</v>
        <stp/>
        <stp>BDH|3085980178505496056</stp>
        <tr r="E382" s="3"/>
      </tp>
      <tp t="s">
        <v>#N/A N/A</v>
        <stp/>
        <stp>BDH|5168752264549274534</stp>
        <tr r="E575" s="3"/>
      </tp>
      <tp t="s">
        <v>#N/A N/A</v>
        <stp/>
        <stp>BDH|2163781390853035789</stp>
        <tr r="H447" s="3"/>
      </tp>
      <tp t="s">
        <v>#N/A N/A</v>
        <stp/>
        <stp>BDH|1752322697253763045</stp>
        <tr r="I282" s="3"/>
      </tp>
      <tp t="s">
        <v>#N/A N/A</v>
        <stp/>
        <stp>BDH|2184843872254293149</stp>
        <tr r="B364" s="3"/>
      </tp>
      <tp t="s">
        <v>#N/A N/A</v>
        <stp/>
        <stp>BDH|1133606130714180815</stp>
        <tr r="I168" s="3"/>
      </tp>
      <tp t="s">
        <v>#N/A N/A</v>
        <stp/>
        <stp>BDH|6589801065118621875</stp>
        <tr r="D150" s="3"/>
      </tp>
      <tp t="s">
        <v>#N/A N/A</v>
        <stp/>
        <stp>BDH|4004201287540680602</stp>
        <tr r="G373" s="3"/>
      </tp>
      <tp t="s">
        <v>#N/A N/A</v>
        <stp/>
        <stp>BDS|3247440050072799874</stp>
        <tr r="W343" s="3"/>
      </tp>
      <tp t="s">
        <v>#N/A N/A</v>
        <stp/>
        <stp>BDS|2730251745064560848</stp>
        <tr r="L426" s="3"/>
      </tp>
      <tp t="e">
        <v>#N/A</v>
        <stp/>
        <stp>BDP|1655808866073320451</stp>
        <tr r="AS202" s="3"/>
      </tp>
      <tp t="s">
        <v>#N/A N/A</v>
        <stp/>
        <stp>BDS|8298269676134048146</stp>
        <tr r="W420" s="3"/>
      </tp>
      <tp t="e">
        <v>#N/A</v>
        <stp/>
        <stp>BDS|4221404741504001855</stp>
        <tr r="W176" s="3"/>
        <tr r="W176" s="3"/>
        <tr r="L176" s="3"/>
        <tr r="L176" s="3"/>
        <tr r="AH176" s="3"/>
        <tr r="AH176" s="3"/>
      </tp>
      <tp t="e">
        <v>#N/A</v>
        <stp/>
        <stp>BDS|7945249973243896901</stp>
        <tr r="L440" s="3"/>
        <tr r="L440" s="3"/>
        <tr r="W440" s="3"/>
        <tr r="W440" s="3"/>
        <tr r="AH440" s="3"/>
        <tr r="AH440" s="3"/>
      </tp>
      <tp t="s">
        <v>#N/A N/A</v>
        <stp/>
        <stp>BDH|7007901677998404959</stp>
        <tr r="E525" s="3"/>
      </tp>
      <tp t="s">
        <v>#N/A N/A</v>
        <stp/>
        <stp>BDH|3822971507380738293</stp>
        <tr r="C365" s="3"/>
      </tp>
      <tp t="s">
        <v>#N/A N/A</v>
        <stp/>
        <stp>BDH|8499889929732378804</stp>
        <tr r="C602" s="3"/>
      </tp>
      <tp t="s">
        <v>#N/A N/A</v>
        <stp/>
        <stp>BDH|2126956064314466127</stp>
        <tr r="H289" s="3"/>
      </tp>
      <tp t="s">
        <v>#N/A N/A</v>
        <stp/>
        <stp>BDH|7161258756210424807</stp>
        <tr r="F568" s="3"/>
      </tp>
      <tp t="s">
        <v>#N/A N/A</v>
        <stp/>
        <stp>BDH|6539339177483466935</stp>
        <tr r="D550" s="3"/>
      </tp>
      <tp t="s">
        <v>#N/A N/A</v>
        <stp/>
        <stp>BDS|9198326315366682574</stp>
        <tr r="L528" s="3"/>
      </tp>
      <tp t="s">
        <v>#N/A N/A</v>
        <stp/>
        <stp>BDS|9506804163218141705</stp>
        <tr r="W422" s="3"/>
      </tp>
      <tp t="e">
        <v>#N/A</v>
        <stp/>
        <stp>BDP|8060795878611017160</stp>
        <tr r="AS375" s="3"/>
      </tp>
      <tp t="s">
        <v>#N/A N/A</v>
        <stp/>
        <stp>BDS|2352401686416704055</stp>
        <tr r="AH369" s="3"/>
      </tp>
      <tp t="s">
        <v>#N/A N/A</v>
        <stp/>
        <stp>BDH|5604015205279400416</stp>
        <tr r="H436" s="3"/>
      </tp>
      <tp t="s">
        <v>#N/A N/A</v>
        <stp/>
        <stp>BDH|3824385030512586928</stp>
        <tr r="D166" s="3"/>
      </tp>
      <tp t="s">
        <v>#N/A N/A</v>
        <stp/>
        <stp>BDH|8214954419031050994</stp>
        <tr r="H468" s="3"/>
      </tp>
      <tp t="s">
        <v>#N/A N/A</v>
        <stp/>
        <stp>BDH|2503109076344480809</stp>
        <tr r="H219" s="3"/>
      </tp>
      <tp t="s">
        <v>#N/A N/A</v>
        <stp/>
        <stp>BDH|1678882040387954209</stp>
        <tr r="C538" s="3"/>
      </tp>
      <tp t="s">
        <v>#N/A N/A</v>
        <stp/>
        <stp>BDH|1975973187890673884</stp>
        <tr r="I202" s="3"/>
      </tp>
      <tp t="s">
        <v>#N/A N/A</v>
        <stp/>
        <stp>BDH|5413289055559774394</stp>
        <tr r="E259" s="3"/>
      </tp>
      <tp t="e">
        <v>#N/A</v>
        <stp/>
        <stp>BDP|1264753336305531808</stp>
        <tr r="AS258" s="3"/>
      </tp>
      <tp t="e">
        <v>#N/A</v>
        <stp/>
        <stp>BDS|6831916953371690382</stp>
        <tr r="L165" s="3"/>
        <tr r="L165" s="3"/>
        <tr r="AH165" s="3"/>
        <tr r="AH165" s="3"/>
        <tr r="W165" s="3"/>
        <tr r="W165" s="3"/>
      </tp>
      <tp t="s">
        <v>#N/A N/A</v>
        <stp/>
        <stp>BDS|8528035209193808334</stp>
        <tr r="L289" s="3"/>
      </tp>
      <tp t="e">
        <v>#N/A</v>
        <stp/>
        <stp>BDP|4277633496406618555</stp>
        <tr r="AR166" s="3"/>
      </tp>
      <tp t="e">
        <v>#N/A</v>
        <stp/>
        <stp>BDS|4709511484381733015</stp>
        <tr r="AH107" s="3"/>
        <tr r="AH107" s="3"/>
        <tr r="L107" s="3"/>
        <tr r="L107" s="3"/>
        <tr r="W107" s="3"/>
        <tr r="W107" s="3"/>
      </tp>
      <tp t="s">
        <v>#N/A N/A</v>
        <stp/>
        <stp>BDS|3087160273238991587</stp>
        <tr r="L510" s="3"/>
      </tp>
      <tp t="s">
        <v>#N/A N/A</v>
        <stp/>
        <stp>BDH|8355290096672834903</stp>
        <tr r="F158" s="3"/>
      </tp>
      <tp t="s">
        <v>#N/A N/A</v>
        <stp/>
        <stp>BDH|2527902634264265477</stp>
        <tr r="E571" s="3"/>
      </tp>
      <tp t="s">
        <v>#N/A N/A</v>
        <stp/>
        <stp>BDH|3424887925629550885</stp>
        <tr r="C181" s="3"/>
      </tp>
      <tp t="s">
        <v>#N/A N/A</v>
        <stp/>
        <stp>BDH|9159022112740559007</stp>
        <tr r="C557" s="3"/>
      </tp>
      <tp t="s">
        <v>#N/A N/A</v>
        <stp/>
        <stp>BDH|2556472139795925866</stp>
        <tr r="H462" s="3"/>
      </tp>
      <tp t="s">
        <v>#N/A N/A</v>
        <stp/>
        <stp>BDH|6073612890064481514</stp>
        <tr r="B151" s="3"/>
      </tp>
      <tp t="s">
        <v>#N/A N/A</v>
        <stp/>
        <stp>BDH|9765880662737809819</stp>
        <tr r="G116" s="3"/>
      </tp>
      <tp t="e">
        <v>#N/A</v>
        <stp/>
        <stp>BDP|1723295669599528478</stp>
        <tr r="AS440" s="3"/>
      </tp>
      <tp t="s">
        <v>#N/A N/A</v>
        <stp/>
        <stp>BDS|7415019095050791629</stp>
        <tr r="L181" s="3"/>
      </tp>
      <tp t="e">
        <v>#N/A</v>
        <stp/>
        <stp>BDP|2466640235388480746</stp>
        <tr r="AR588" s="3"/>
      </tp>
      <tp t="s">
        <v>#N/A N/A</v>
        <stp/>
        <stp>BDS|3707650038356972868</stp>
        <tr r="W371" s="3"/>
      </tp>
      <tp t="s">
        <v>#N/A N/A</v>
        <stp/>
        <stp>BDS|9088059902245017422</stp>
        <tr r="AH433" s="3"/>
      </tp>
      <tp t="s">
        <v>#N/A N/A</v>
        <stp/>
        <stp>BDH|5144826276636446441</stp>
        <tr r="F560" s="3"/>
      </tp>
      <tp t="s">
        <v>#N/A N/A</v>
        <stp/>
        <stp>BDH|3313382060137610983</stp>
        <tr r="H418" s="3"/>
      </tp>
      <tp t="s">
        <v>#N/A N/A</v>
        <stp/>
        <stp>BDH|1044722543488347276</stp>
        <tr r="B596" s="3"/>
      </tp>
      <tp t="s">
        <v>#N/A N/A</v>
        <stp/>
        <stp>BDH|9627644041091776211</stp>
        <tr r="C153" s="3"/>
      </tp>
      <tp t="s">
        <v>#N/A N/A</v>
        <stp/>
        <stp>BDH|1217757993136325126</stp>
        <tr r="F473" s="3"/>
      </tp>
      <tp t="s">
        <v>#N/A N/A</v>
        <stp/>
        <stp>BDH|8550126105098445932</stp>
        <tr r="C166" s="3"/>
      </tp>
      <tp t="s">
        <v>#N/A N/A</v>
        <stp/>
        <stp>BDH|6647447567525170915</stp>
        <tr r="B571" s="3"/>
      </tp>
      <tp t="s">
        <v>#N/A N/A</v>
        <stp/>
        <stp>BDH|9721343677457405252</stp>
        <tr r="I100" s="3"/>
      </tp>
      <tp t="s">
        <v>#N/A N/A</v>
        <stp/>
        <stp>BDH|2818313162828701791</stp>
        <tr r="H210" s="3"/>
      </tp>
      <tp t="s">
        <v>#N/A N/A</v>
        <stp/>
        <stp>BDH|9795333978680812513</stp>
        <tr r="F542" s="3"/>
      </tp>
      <tp t="s">
        <v>#N/A N/A</v>
        <stp/>
        <stp>BDH|8824325202666569589</stp>
        <tr r="G268" s="3"/>
      </tp>
      <tp t="s">
        <v>#N/A N/A</v>
        <stp/>
        <stp>BDH|9759788603120027690</stp>
        <tr r="G110" s="3"/>
      </tp>
      <tp t="s">
        <v>#N/A N/A</v>
        <stp/>
        <stp>BQL.DATE|3379065670719527720</stp>
        <tr r="AT108" s="3"/>
        <tr r="AT112" s="3"/>
        <tr r="AT120" s="3"/>
        <tr r="AT124" s="3"/>
        <tr r="AT105" s="3"/>
        <tr r="AT102" s="3"/>
        <tr r="AT107" s="3"/>
        <tr r="AT101" s="3"/>
        <tr r="AT115" s="3"/>
        <tr r="AT116" s="3"/>
        <tr r="AT121" s="3"/>
        <tr r="AT106" s="3"/>
        <tr r="AT122" s="3"/>
        <tr r="AT119" s="3"/>
        <tr r="AT109" s="3"/>
        <tr r="AT111" s="3"/>
        <tr r="AT110" s="3"/>
        <tr r="AT104" s="3"/>
        <tr r="AT123" s="3"/>
        <tr r="AT117" s="3"/>
        <tr r="AT103" s="3"/>
        <tr r="AT118" s="3"/>
        <tr r="AT113" s="3"/>
        <tr r="AT114" s="3"/>
        <tr r="AT138" s="3"/>
        <tr r="AT141" s="3"/>
        <tr r="AT125" s="3"/>
        <tr r="AT132" s="3"/>
        <tr r="AT130" s="3"/>
        <tr r="AT137" s="3"/>
        <tr r="AT143" s="3"/>
        <tr r="AT135" s="3"/>
        <tr r="AT144" s="3"/>
        <tr r="AT145" s="3"/>
        <tr r="AT134" s="3"/>
        <tr r="AT128" s="3"/>
        <tr r="AT147" s="3"/>
        <tr r="AT136" s="3"/>
        <tr r="AT129" s="3"/>
        <tr r="AT126" s="3"/>
        <tr r="AT140" s="3"/>
        <tr r="AT142" s="3"/>
        <tr r="AT139" s="3"/>
        <tr r="AT127" s="3"/>
        <tr r="AT133" s="3"/>
        <tr r="AT131" s="3"/>
        <tr r="AT149" s="3"/>
        <tr r="AT148" s="3"/>
        <tr r="AT146" s="3"/>
        <tr r="AT157" s="3"/>
        <tr r="AT158" s="3"/>
        <tr r="AT162" s="3"/>
        <tr r="AT159" s="3"/>
        <tr r="AT171" s="3"/>
        <tr r="AT169" s="3"/>
        <tr r="AT151" s="3"/>
        <tr r="AT164" s="3"/>
        <tr r="AT152" s="3"/>
        <tr r="AT155" s="3"/>
        <tr r="AT173" s="3"/>
        <tr r="AT166" s="3"/>
        <tr r="AT170" s="3"/>
        <tr r="AT161" s="3"/>
        <tr r="AT160" s="3"/>
        <tr r="AT174" s="3"/>
        <tr r="AT168" s="3"/>
        <tr r="AT167" s="3"/>
        <tr r="AT163" s="3"/>
        <tr r="AT172" s="3"/>
        <tr r="AT156" s="3"/>
        <tr r="AT165" s="3"/>
        <tr r="AT150" s="3"/>
        <tr r="AT153" s="3"/>
        <tr r="AT154" s="3"/>
        <tr r="AT177" s="3"/>
        <tr r="AT186" s="3"/>
        <tr r="AT197" s="3"/>
        <tr r="AT190" s="3"/>
        <tr r="AT192" s="3"/>
        <tr r="AT175" s="3"/>
        <tr r="AT196" s="3"/>
        <tr r="AT199" s="3"/>
        <tr r="AT187" s="3"/>
        <tr r="AT181" s="3"/>
        <tr r="AT179" s="3"/>
        <tr r="AT176" s="3"/>
        <tr r="AT182" s="3"/>
        <tr r="AT191" s="3"/>
        <tr r="AT184" s="3"/>
        <tr r="AT180" s="3"/>
        <tr r="AT193" s="3"/>
        <tr r="AT195" s="3"/>
        <tr r="AT183" s="3"/>
        <tr r="AT198" s="3"/>
        <tr r="AT189" s="3"/>
        <tr r="AT178" s="3"/>
        <tr r="AT188" s="3"/>
        <tr r="AT185" s="3"/>
        <tr r="AT194" s="3"/>
        <tr r="AT221" s="3"/>
        <tr r="AT208" s="3"/>
        <tr r="AT203" s="3"/>
        <tr r="AT223" s="3"/>
        <tr r="AT217" s="3"/>
        <tr r="AT214" s="3"/>
        <tr r="AT204" s="3"/>
        <tr r="AT220" s="3"/>
        <tr r="AT206" s="3"/>
        <tr r="AT211" s="3"/>
        <tr r="AT209" s="3"/>
        <tr r="AT218" s="3"/>
        <tr r="AT202" s="3"/>
        <tr r="AT219" s="3"/>
        <tr r="AT222" s="3"/>
        <tr r="AT216" s="3"/>
        <tr r="AT200" s="3"/>
        <tr r="AT224" s="3"/>
        <tr r="AT215" s="3"/>
        <tr r="AT205" s="3"/>
        <tr r="AT207" s="3"/>
        <tr r="AT210" s="3"/>
        <tr r="AT201" s="3"/>
        <tr r="AT213" s="3"/>
        <tr r="AT212" s="3"/>
        <tr r="AT253" s="3"/>
        <tr r="AT255" s="3"/>
        <tr r="AT262" s="3"/>
        <tr r="AT268" s="3"/>
        <tr r="AT266" s="3"/>
        <tr r="AT240" s="3"/>
        <tr r="AT243" s="3"/>
        <tr r="AT229" s="3"/>
        <tr r="AT241" s="3"/>
        <tr r="AT246" s="3"/>
        <tr r="AT234" s="3"/>
        <tr r="AT244" s="3"/>
        <tr r="AT242" s="3"/>
        <tr r="AT236" s="3"/>
        <tr r="AT231" s="3"/>
        <tr r="AT238" s="3"/>
        <tr r="AT230" s="3"/>
        <tr r="AT239" s="3"/>
        <tr r="AT249" s="3"/>
        <tr r="AT232" s="3"/>
        <tr r="AT247" s="3"/>
        <tr r="AT237" s="3"/>
        <tr r="AT226" s="3"/>
        <tr r="AT245" s="3"/>
        <tr r="AT227" s="3"/>
        <tr r="AT248" s="3"/>
        <tr r="AT233" s="3"/>
        <tr r="AT235" s="3"/>
        <tr r="AT225" s="3"/>
        <tr r="AT228" s="3"/>
        <tr r="AT269" s="3"/>
        <tr r="AT264" s="3"/>
        <tr r="AT260" s="3"/>
        <tr r="AT272" s="3"/>
        <tr r="AT273" s="3"/>
        <tr r="AT265" s="3"/>
        <tr r="AT270" s="3"/>
        <tr r="AT261" s="3"/>
        <tr r="AT263" s="3"/>
        <tr r="AT252" s="3"/>
        <tr r="AT267" s="3"/>
        <tr r="AT271" s="3"/>
        <tr r="AT274" s="3"/>
        <tr r="AT258" s="3"/>
        <tr r="AT257" s="3"/>
        <tr r="AT254" s="3"/>
        <tr r="AT251" s="3"/>
        <tr r="AT259" s="3"/>
        <tr r="AT256" s="3"/>
        <tr r="AT250" s="3"/>
        <tr r="AT285" s="3"/>
        <tr r="AT277" s="3"/>
        <tr r="AT279" s="3"/>
        <tr r="AT286" s="3"/>
        <tr r="AT299" s="3"/>
        <tr r="AT276" s="3"/>
        <tr r="AT294" s="3"/>
        <tr r="AT292" s="3"/>
        <tr r="AT282" s="3"/>
        <tr r="AT283" s="3"/>
        <tr r="AT284" s="3"/>
        <tr r="AT291" s="3"/>
        <tr r="AT275" s="3"/>
        <tr r="AT298" s="3"/>
        <tr r="AT290" s="3"/>
        <tr r="AT281" s="3"/>
        <tr r="AT297" s="3"/>
        <tr r="AT289" s="3"/>
        <tr r="AT293" s="3"/>
        <tr r="AT296" s="3"/>
        <tr r="AT280" s="3"/>
        <tr r="AT278" s="3"/>
        <tr r="AT295" s="3"/>
        <tr r="AT287" s="3"/>
        <tr r="AT288" s="3"/>
        <tr r="AT300" s="3"/>
        <tr r="AT314" s="3"/>
        <tr r="AT303" s="3"/>
        <tr r="AT324" s="3"/>
        <tr r="AT317" s="3"/>
        <tr r="AT308" s="3"/>
        <tr r="AT309" s="3"/>
        <tr r="AT305" s="3"/>
        <tr r="AT319" s="3"/>
        <tr r="AT302" s="3"/>
        <tr r="AT304" s="3"/>
        <tr r="AT310" s="3"/>
        <tr r="AT306" s="3"/>
        <tr r="AT315" s="3"/>
        <tr r="AT316" s="3"/>
        <tr r="AT318" s="3"/>
        <tr r="AT322" s="3"/>
        <tr r="AT312" s="3"/>
        <tr r="AT313" s="3"/>
        <tr r="AT301" s="3"/>
        <tr r="AT311" s="3"/>
        <tr r="AT321" s="3"/>
        <tr r="AT307" s="3"/>
        <tr r="AT320" s="3"/>
        <tr r="AT323" s="3"/>
        <tr r="AT350" s="3"/>
        <tr r="AT360" s="3"/>
        <tr r="AT352" s="3"/>
        <tr r="AT333" s="3"/>
        <tr r="AT336" s="3"/>
        <tr r="AT332" s="3"/>
        <tr r="AT347" s="3"/>
        <tr r="AT342" s="3"/>
        <tr r="AT346" s="3"/>
        <tr r="AT338" s="3"/>
        <tr r="AT340" s="3"/>
        <tr r="AT348" s="3"/>
        <tr r="AT337" s="3"/>
        <tr r="AT335" s="3"/>
        <tr r="AT341" s="3"/>
        <tr r="AT331" s="3"/>
        <tr r="AT328" s="3"/>
        <tr r="AT330" s="3"/>
        <tr r="AT344" s="3"/>
        <tr r="AT343" s="3"/>
        <tr r="AT327" s="3"/>
        <tr r="AT326" s="3"/>
        <tr r="AT339" s="3"/>
        <tr r="AT334" s="3"/>
        <tr r="AT349" s="3"/>
        <tr r="AT325" s="3"/>
        <tr r="AT345" s="3"/>
        <tr r="AT329" s="3"/>
        <tr r="AT358" s="3"/>
        <tr r="AT365" s="3"/>
        <tr r="AT355" s="3"/>
        <tr r="AT362" s="3"/>
        <tr r="AT359" s="3"/>
        <tr r="AT373" s="3"/>
        <tr r="AT361" s="3"/>
        <tr r="AT351" s="3"/>
        <tr r="AT356" s="3"/>
        <tr r="AT363" s="3"/>
        <tr r="AT371" s="3"/>
        <tr r="AT354" s="3"/>
        <tr r="AT370" s="3"/>
        <tr r="AT368" s="3"/>
        <tr r="AT364" s="3"/>
        <tr r="AT369" s="3"/>
        <tr r="AT374" s="3"/>
        <tr r="AT353" s="3"/>
        <tr r="AT372" s="3"/>
        <tr r="AT367" s="3"/>
        <tr r="AT357" s="3"/>
        <tr r="AT366" s="3"/>
        <tr r="AT383" s="3"/>
        <tr r="AT378" s="3"/>
        <tr r="AT382" s="3"/>
        <tr r="AT379" s="3"/>
        <tr r="AT398" s="3"/>
        <tr r="AT394" s="3"/>
        <tr r="AT385" s="3"/>
        <tr r="AT390" s="3"/>
        <tr r="AT399" s="3"/>
        <tr r="AT392" s="3"/>
        <tr r="AT380" s="3"/>
        <tr r="AT386" s="3"/>
        <tr r="AT388" s="3"/>
        <tr r="AT389" s="3"/>
        <tr r="AT381" s="3"/>
        <tr r="AT384" s="3"/>
        <tr r="AT395" s="3"/>
        <tr r="AT393" s="3"/>
        <tr r="AT377" s="3"/>
        <tr r="AT391" s="3"/>
        <tr r="AT375" s="3"/>
        <tr r="AT387" s="3"/>
        <tr r="AT376" s="3"/>
        <tr r="AT396" s="3"/>
        <tr r="AT397" s="3"/>
        <tr r="AT418" s="3"/>
        <tr r="AT405" s="3"/>
        <tr r="AT410" s="3"/>
        <tr r="AT411" s="3"/>
        <tr r="AT424" s="3"/>
        <tr r="AT402" s="3"/>
        <tr r="AT408" s="3"/>
        <tr r="AT409" s="3"/>
        <tr r="AT414" s="3"/>
        <tr r="AT413" s="3"/>
        <tr r="AT415" s="3"/>
        <tr r="AT412" s="3"/>
        <tr r="AT403" s="3"/>
        <tr r="AT401" s="3"/>
        <tr r="AT406" s="3"/>
        <tr r="AT423" s="3"/>
        <tr r="AT417" s="3"/>
        <tr r="AT419" s="3"/>
        <tr r="AT404" s="3"/>
        <tr r="AT416" s="3"/>
        <tr r="AT407" s="3"/>
        <tr r="AT400" s="3"/>
        <tr r="AT421" s="3"/>
        <tr r="AT422" s="3"/>
        <tr r="AT420" s="3"/>
        <tr r="AT448" s="3"/>
        <tr r="AT426" s="3"/>
        <tr r="AT428" s="3"/>
        <tr r="AT440" s="3"/>
        <tr r="AT430" s="3"/>
        <tr r="AT446" s="3"/>
        <tr r="AT439" s="3"/>
        <tr r="AT449" s="3"/>
        <tr r="AT433" s="3"/>
        <tr r="AT442" s="3"/>
        <tr r="AT436" s="3"/>
        <tr r="AT445" s="3"/>
        <tr r="AT427" s="3"/>
        <tr r="AT441" s="3"/>
        <tr r="AT438" s="3"/>
        <tr r="AT444" s="3"/>
        <tr r="AT432" s="3"/>
        <tr r="AT435" s="3"/>
        <tr r="AT429" s="3"/>
        <tr r="AT447" s="3"/>
        <tr r="AT437" s="3"/>
        <tr r="AT425" s="3"/>
        <tr r="AT443" s="3"/>
        <tr r="AT434" s="3"/>
        <tr r="AT431" s="3"/>
        <tr r="AT474" s="3"/>
        <tr r="AT467" s="3"/>
        <tr r="AT454" s="3"/>
        <tr r="AT463" s="3"/>
        <tr r="AT455" s="3"/>
        <tr r="AT468" s="3"/>
        <tr r="AT452" s="3"/>
        <tr r="AT471" s="3"/>
        <tr r="AT457" s="3"/>
        <tr r="AT469" s="3"/>
        <tr r="AT465" s="3"/>
        <tr r="AT472" s="3"/>
        <tr r="AT462" s="3"/>
        <tr r="AT466" s="3"/>
        <tr r="AT450" s="3"/>
        <tr r="AT451" s="3"/>
        <tr r="AT473" s="3"/>
        <tr r="AT458" s="3"/>
        <tr r="AT459" s="3"/>
        <tr r="AT461" s="3"/>
        <tr r="AT453" s="3"/>
        <tr r="AT460" s="3"/>
        <tr r="AT464" s="3"/>
        <tr r="AT470" s="3"/>
        <tr r="AT456" s="3"/>
        <tr r="AT481" s="3"/>
        <tr r="AT475" s="3"/>
        <tr r="AT494" s="3"/>
        <tr r="AT495" s="3"/>
        <tr r="AT477" s="3"/>
        <tr r="AT492" s="3"/>
        <tr r="AT496" s="3"/>
        <tr r="AT485" s="3"/>
        <tr r="AT486" s="3"/>
        <tr r="AT476" s="3"/>
        <tr r="AT490" s="3"/>
        <tr r="AT497" s="3"/>
        <tr r="AT499" s="3"/>
        <tr r="AT483" s="3"/>
        <tr r="AT479" s="3"/>
        <tr r="AT484" s="3"/>
        <tr r="AT489" s="3"/>
        <tr r="AT482" s="3"/>
        <tr r="AT491" s="3"/>
        <tr r="AT478" s="3"/>
        <tr r="AT488" s="3"/>
        <tr r="AT480" s="3"/>
        <tr r="AT487" s="3"/>
        <tr r="AT498" s="3"/>
        <tr r="AT493" s="3"/>
        <tr r="AT519" s="3"/>
        <tr r="AT521" s="3"/>
        <tr r="AT523" s="3"/>
        <tr r="AT514" s="3"/>
        <tr r="AT520" s="3"/>
        <tr r="AT510" s="3"/>
        <tr r="AT503" s="3"/>
        <tr r="AT511" s="3"/>
        <tr r="AT507" s="3"/>
        <tr r="AT504" s="3"/>
        <tr r="AT502" s="3"/>
        <tr r="AT509" s="3"/>
        <tr r="AT506" s="3"/>
        <tr r="AT500" s="3"/>
        <tr r="AT515" s="3"/>
        <tr r="AT524" s="3"/>
        <tr r="AT513" s="3"/>
        <tr r="AT512" s="3"/>
        <tr r="AT522" s="3"/>
        <tr r="AT518" s="3"/>
        <tr r="AT505" s="3"/>
        <tr r="AT501" s="3"/>
        <tr r="AT508" s="3"/>
        <tr r="AT516" s="3"/>
        <tr r="AT517" s="3"/>
        <tr r="AT540" s="3"/>
        <tr r="AT546" s="3"/>
        <tr r="AT539" s="3"/>
        <tr r="AT544" s="3"/>
        <tr r="AT542" s="3"/>
        <tr r="AT537" s="3"/>
        <tr r="AT545" s="3"/>
        <tr r="AT526" s="3"/>
        <tr r="AT536" s="3"/>
        <tr r="AT529" s="3"/>
        <tr r="AT549" s="3"/>
        <tr r="AT533" s="3"/>
        <tr r="AT547" s="3"/>
        <tr r="AT548" s="3"/>
        <tr r="AT525" s="3"/>
        <tr r="AT538" s="3"/>
        <tr r="AT528" s="3"/>
        <tr r="AT561" s="3"/>
        <tr r="AT552" s="3"/>
        <tr r="AT553" s="3"/>
        <tr r="AT555" s="3"/>
        <tr r="AT574" s="3"/>
        <tr r="AT566" s="3"/>
        <tr r="AT573" s="3"/>
        <tr r="AT550" s="3"/>
        <tr r="AT557" s="3"/>
        <tr r="AT564" s="3"/>
        <tr r="AT571" s="3"/>
        <tr r="AT562" s="3"/>
        <tr r="AT568" s="3"/>
        <tr r="AT565" s="3"/>
        <tr r="AT551" s="3"/>
        <tr r="AT569" s="3"/>
        <tr r="AT570" s="3"/>
        <tr r="AT559" s="3"/>
        <tr r="AT567" s="3"/>
        <tr r="AT535" s="3"/>
        <tr r="AT531" s="3"/>
        <tr r="AT534" s="3"/>
        <tr r="AT530" s="3"/>
        <tr r="AT541" s="3"/>
        <tr r="AT527" s="3"/>
        <tr r="AT532" s="3"/>
        <tr r="AT543" s="3"/>
        <tr r="AT594" s="3"/>
        <tr r="AT586" s="3"/>
        <tr r="AT584" s="3"/>
        <tr r="AT593" s="3"/>
        <tr r="AT581" s="3"/>
        <tr r="AT599" s="3"/>
        <tr r="AT590" s="3"/>
        <tr r="AT589" s="3"/>
        <tr r="AT580" s="3"/>
        <tr r="AT563" s="3"/>
        <tr r="AT558" s="3"/>
        <tr r="AT556" s="3"/>
        <tr r="AT554" s="3"/>
        <tr r="AT560" s="3"/>
        <tr r="AT572" s="3"/>
        <tr r="AT100" s="3"/>
        <tr r="AT602" s="3"/>
        <tr r="AT600" s="3"/>
        <tr r="AT601" s="3"/>
        <tr r="AT587" s="3"/>
        <tr r="AT597" s="3"/>
        <tr r="AT575" s="3"/>
        <tr r="AT577" s="3"/>
        <tr r="AT588" s="3"/>
        <tr r="AT582" s="3"/>
        <tr r="AT583" s="3"/>
        <tr r="AT596" s="3"/>
        <tr r="AT591" s="3"/>
        <tr r="AT595" s="3"/>
        <tr r="AT592" s="3"/>
        <tr r="AT579" s="3"/>
        <tr r="AT576" s="3"/>
        <tr r="AT585" s="3"/>
        <tr r="AT598" s="3"/>
        <tr r="AT578" s="3"/>
      </tp>
      <tp t="s">
        <v>#N/A N/A</v>
        <stp/>
        <stp>BQL|8787889984515344430</stp>
        <tr r="AT245" s="3"/>
      </tp>
      <tp t="s">
        <v>#N/A N/A</v>
        <stp/>
        <stp>BQL|5955803588128800436</stp>
        <tr r="AT307" s="3"/>
      </tp>
      <tp t="s">
        <v>#N/A N/A</v>
        <stp/>
        <stp>BQL|4043322672328176196</stp>
        <tr r="AT466" s="3"/>
      </tp>
      <tp t="s">
        <v>#N/A N/A</v>
        <stp/>
        <stp>BQL|8322747178426209753</stp>
        <tr r="AT337" s="3"/>
      </tp>
      <tp t="s">
        <v>#N/A N/A</v>
        <stp/>
        <stp>BQL|8391175301990646047</stp>
        <tr r="AT226" s="3"/>
      </tp>
      <tp t="s">
        <v>#N/A N/A</v>
        <stp/>
        <stp>BQL|4055721363784395856</stp>
        <tr r="AT251" s="3"/>
      </tp>
      <tp t="s">
        <v>#N/A N/A</v>
        <stp/>
        <stp>BQL|4773793072579903412</stp>
        <tr r="AT530" s="3"/>
      </tp>
      <tp t="s">
        <v>#N/A N/A</v>
        <stp/>
        <stp>BQL|8934414079662424076</stp>
        <tr r="AT276" s="3"/>
      </tp>
      <tp t="s">
        <v>#N/A N/A</v>
        <stp/>
        <stp>BQL|6178127498096337190</stp>
        <tr r="AT585" s="3"/>
      </tp>
      <tp t="s">
        <v>#N/A N/A</v>
        <stp/>
        <stp>BQL|8726235836822064230</stp>
        <tr r="AT115" s="3"/>
      </tp>
      <tp t="s">
        <v>#N/A N/A</v>
        <stp/>
        <stp>BQL|3225478945538311234</stp>
        <tr r="AT542" s="3"/>
      </tp>
      <tp t="e">
        <v>#N/A</v>
        <stp/>
        <stp>BDS|9289685426836685204</stp>
        <tr r="W332" s="3"/>
        <tr r="W332" s="3"/>
        <tr r="L332" s="3"/>
        <tr r="L332" s="3"/>
        <tr r="AH332" s="3"/>
        <tr r="AH332" s="3"/>
      </tp>
      <tp t="e">
        <v>#N/A</v>
        <stp/>
        <stp>BDP|2388471114207302997</stp>
        <tr r="AR151" s="3"/>
      </tp>
      <tp t="s">
        <v>#N/A N/A</v>
        <stp/>
        <stp>BDS|6729879120580984537</stp>
        <tr r="W545" s="3"/>
      </tp>
      <tp t="e">
        <v>#N/A</v>
        <stp/>
        <stp>BDS|2766054306602609982</stp>
        <tr r="W366" s="3"/>
        <tr r="W366" s="3"/>
        <tr r="L366" s="3"/>
        <tr r="L366" s="3"/>
        <tr r="AH366" s="3"/>
        <tr r="AH366" s="3"/>
      </tp>
      <tp t="e">
        <v>#N/A</v>
        <stp/>
        <stp>BDP|6120362977232224984</stp>
        <tr r="G16" s="3"/>
      </tp>
      <tp t="e">
        <v>#N/A</v>
        <stp/>
        <stp>BDP|3671150004953916848</stp>
        <tr r="AS570" s="3"/>
      </tp>
      <tp t="s">
        <v>#N/A N/A</v>
        <stp/>
        <stp>BDH|7886917643993320037</stp>
        <tr r="C106" s="3"/>
      </tp>
      <tp t="s">
        <v>#N/A N/A</v>
        <stp/>
        <stp>BDH|7835414694402074172</stp>
        <tr r="F340" s="3"/>
      </tp>
      <tp t="s">
        <v>#N/A N/A</v>
        <stp/>
        <stp>BDH|4978519163448998688</stp>
        <tr r="H406" s="3"/>
      </tp>
      <tp t="s">
        <v>#N/A N/A</v>
        <stp/>
        <stp>BDH|4980831973181337301</stp>
        <tr r="G132" s="3"/>
      </tp>
      <tp t="s">
        <v>#N/A N/A</v>
        <stp/>
        <stp>BDH|7940677786885650541</stp>
        <tr r="I224" s="3"/>
      </tp>
      <tp t="s">
        <v>#N/A N/A</v>
        <stp/>
        <stp>BDH|3936907845803129470</stp>
        <tr r="E360" s="3"/>
      </tp>
      <tp t="s">
        <v>#N/A N/A</v>
        <stp/>
        <stp>BDS|9229070852627894247</stp>
        <tr r="W198" s="3"/>
      </tp>
      <tp t="e">
        <v>#N/A</v>
        <stp/>
        <stp>BDS|4178960012151775498</stp>
        <tr r="AH145" s="3"/>
        <tr r="AH145" s="3"/>
        <tr r="W145" s="3"/>
        <tr r="W145" s="3"/>
        <tr r="L145" s="3"/>
        <tr r="L145" s="3"/>
      </tp>
      <tp t="e">
        <v>#N/A</v>
        <stp/>
        <stp>BDP|8059030011684960408</stp>
        <tr r="AS579" s="3"/>
      </tp>
      <tp t="e">
        <v>#N/A</v>
        <stp/>
        <stp>BDP|8136283779805318184</stp>
        <tr r="AR439" s="3"/>
      </tp>
      <tp t="e">
        <v>#N/A</v>
        <stp/>
        <stp>BDS|9346042230247598492</stp>
        <tr r="AH463" s="3"/>
        <tr r="AH463" s="3"/>
        <tr r="W463" s="3"/>
        <tr r="W463" s="3"/>
        <tr r="L463" s="3"/>
        <tr r="L463" s="3"/>
      </tp>
      <tp t="e">
        <v>#N/A</v>
        <stp/>
        <stp>BDS|7410159603999958605</stp>
        <tr r="AH346" s="3"/>
        <tr r="AH346" s="3"/>
        <tr r="W346" s="3"/>
        <tr r="W346" s="3"/>
        <tr r="L346" s="3"/>
        <tr r="L346" s="3"/>
      </tp>
      <tp t="e">
        <v>#N/A</v>
        <stp/>
        <stp>BDS|6680359802514837826</stp>
        <tr r="L516" s="3"/>
        <tr r="L516" s="3"/>
        <tr r="AH516" s="3"/>
        <tr r="AH516" s="3"/>
        <tr r="W516" s="3"/>
        <tr r="W516" s="3"/>
      </tp>
      <tp t="e">
        <v>#N/A</v>
        <stp/>
        <stp>BDP|1879792087783577480</stp>
        <tr r="C18" s="3"/>
      </tp>
      <tp t="s">
        <v>#N/A N/A</v>
        <stp/>
        <stp>BDS|6873799384622798294</stp>
        <tr r="L387" s="3"/>
      </tp>
      <tp t="s">
        <v>#N/A N/A</v>
        <stp/>
        <stp>BDH|2298493686436374158</stp>
        <tr r="B190" s="3"/>
      </tp>
      <tp t="s">
        <v>#N/A N/A</v>
        <stp/>
        <stp>BDH|4254179685051376589</stp>
        <tr r="H350" s="3"/>
      </tp>
      <tp t="s">
        <v>#N/A N/A</v>
        <stp/>
        <stp>BDH|8004940253469918457</stp>
        <tr r="C275" s="3"/>
      </tp>
      <tp t="s">
        <v>#N/A N/A</v>
        <stp/>
        <stp>BDH|2996800166496509313</stp>
        <tr r="F554" s="3"/>
      </tp>
      <tp t="e">
        <v>#N/A</v>
        <stp/>
        <stp>BDS|7021142318387586910</stp>
        <tr r="L549" s="3"/>
        <tr r="L549" s="3"/>
        <tr r="AH549" s="3"/>
        <tr r="AH549" s="3"/>
        <tr r="W549" s="3"/>
        <tr r="W549" s="3"/>
      </tp>
      <tp t="e">
        <v>#N/A</v>
        <stp/>
        <stp>BDP|2804535423488686463</stp>
        <tr r="AS329" s="3"/>
      </tp>
      <tp t="e">
        <v>#N/A</v>
        <stp/>
        <stp>BDP|1373710242918980319</stp>
        <tr r="AS284" s="3"/>
      </tp>
      <tp t="e">
        <v>#N/A</v>
        <stp/>
        <stp>BDS|6683435424719183086</stp>
        <tr r="W253" s="3"/>
        <tr r="W253" s="3"/>
        <tr r="L253" s="3"/>
        <tr r="L253" s="3"/>
        <tr r="AH253" s="3"/>
        <tr r="AH253" s="3"/>
      </tp>
      <tp t="s">
        <v>#N/A N/A</v>
        <stp/>
        <stp>BDS|3104917234342831243</stp>
        <tr r="L493" s="3"/>
      </tp>
      <tp t="s">
        <v>#N/A N/A</v>
        <stp/>
        <stp>BDH|1864104892727048721</stp>
        <tr r="H109" s="3"/>
      </tp>
      <tp t="s">
        <v>#N/A N/A</v>
        <stp/>
        <stp>BDH|6400881085319746666</stp>
        <tr r="H148" s="3"/>
      </tp>
      <tp t="s">
        <v>#N/A N/A</v>
        <stp/>
        <stp>BDH|1636859657857842245</stp>
        <tr r="F450" s="3"/>
      </tp>
      <tp t="s">
        <v>#N/A N/A</v>
        <stp/>
        <stp>BDH|1959800035617016446</stp>
        <tr r="I536" s="3"/>
      </tp>
      <tp t="s">
        <v>#N/A N/A</v>
        <stp/>
        <stp>BDH|7330674758844589913</stp>
        <tr r="I550" s="3"/>
      </tp>
      <tp t="s">
        <v>#N/A N/A</v>
        <stp/>
        <stp>BDH|9861424983954905880</stp>
        <tr r="F405" s="3"/>
      </tp>
      <tp t="s">
        <v>#N/A N/A</v>
        <stp/>
        <stp>BDH|1288992549271947430</stp>
        <tr r="I538" s="3"/>
      </tp>
      <tp t="s">
        <v>#N/A N/A</v>
        <stp/>
        <stp>BDH|7540710183245699490</stp>
        <tr r="E222" s="3"/>
      </tp>
      <tp t="s">
        <v>#N/A N/A</v>
        <stp/>
        <stp>BDS|1828400152679265018</stp>
        <tr r="L385" s="3"/>
      </tp>
      <tp t="e">
        <v>#N/A</v>
        <stp/>
        <stp>BDS|3785762293672267691</stp>
        <tr r="AH316" s="3"/>
        <tr r="AH316" s="3"/>
        <tr r="L316" s="3"/>
        <tr r="L316" s="3"/>
        <tr r="W316" s="3"/>
        <tr r="W316" s="3"/>
      </tp>
      <tp t="e">
        <v>#N/A</v>
        <stp/>
        <stp>BDP|7987875416541502645</stp>
        <tr r="AR558" s="3"/>
      </tp>
      <tp t="s">
        <v>#N/A N/A</v>
        <stp/>
        <stp>BDS|3347348089365328441</stp>
        <tr r="AH215" s="3"/>
      </tp>
      <tp t="e">
        <v>#N/A</v>
        <stp/>
        <stp>BDS|6627278242670937939</stp>
        <tr r="AH465" s="3"/>
        <tr r="AH465" s="3"/>
        <tr r="L465" s="3"/>
        <tr r="L465" s="3"/>
        <tr r="W465" s="3"/>
        <tr r="W465" s="3"/>
      </tp>
      <tp t="e">
        <v>#N/A</v>
        <stp/>
        <stp>BDS|6411573413598105382</stp>
        <tr r="AH123" s="3"/>
        <tr r="AH123" s="3"/>
        <tr r="L123" s="3"/>
        <tr r="L123" s="3"/>
        <tr r="W123" s="3"/>
        <tr r="W123" s="3"/>
      </tp>
      <tp t="s">
        <v>#N/A N/A</v>
        <stp/>
        <stp>BDH|6146094429289901415</stp>
        <tr r="D376" s="3"/>
      </tp>
      <tp t="s">
        <v>#N/A N/A</v>
        <stp/>
        <stp>BDH|2799336294663964206</stp>
        <tr r="D250" s="3"/>
      </tp>
      <tp t="s">
        <v>#N/A N/A</v>
        <stp/>
        <stp>BDH|1770797796202182402</stp>
        <tr r="C488" s="3"/>
      </tp>
      <tp t="s">
        <v>#N/A N/A</v>
        <stp/>
        <stp>BDH|4876463591144206448</stp>
        <tr r="C198" s="3"/>
      </tp>
      <tp t="e">
        <v>#N/A</v>
        <stp/>
        <stp>BDP|3835746301969157420</stp>
        <tr r="AR507" s="3"/>
      </tp>
      <tp t="e">
        <v>#N/A</v>
        <stp/>
        <stp>BDP|3758476289011638718</stp>
        <tr r="AS346" s="3"/>
      </tp>
      <tp t="s">
        <v>#N/A N/A</v>
        <stp/>
        <stp>BDS|8045500668895606705</stp>
        <tr r="W520" s="3"/>
      </tp>
      <tp t="s">
        <v>#N/A N/A</v>
        <stp/>
        <stp>BDS|9048756774912874273</stp>
        <tr r="W285" s="3"/>
      </tp>
      <tp t="s">
        <v>#N/A N/A</v>
        <stp/>
        <stp>BDS|4016489537809907380</stp>
        <tr r="AH528" s="3"/>
      </tp>
      <tp t="e">
        <v>#N/A</v>
        <stp/>
        <stp>BDP|3587529791801035788</stp>
        <tr r="AR591" s="3"/>
      </tp>
      <tp t="s">
        <v>#N/A N/A</v>
        <stp/>
        <stp>BDH|7375587485116518550</stp>
        <tr r="G552" s="3"/>
      </tp>
      <tp t="s">
        <v>#N/A N/A</v>
        <stp/>
        <stp>BDH|9546282200890139224</stp>
        <tr r="I519" s="3"/>
      </tp>
      <tp t="s">
        <v>#N/A N/A</v>
        <stp/>
        <stp>BDH|4880742382052477044</stp>
        <tr r="C594" s="3"/>
      </tp>
      <tp t="s">
        <v>#N/A N/A</v>
        <stp/>
        <stp>BDH|6908860787816347956</stp>
        <tr r="H425" s="3"/>
      </tp>
      <tp t="s">
        <v>#N/A N/A</v>
        <stp/>
        <stp>BDH|5230898782314751802</stp>
        <tr r="I390" s="3"/>
      </tp>
      <tp t="e">
        <v>#N/A</v>
        <stp/>
        <stp>BDP|4023534188125677529</stp>
        <tr r="AS137" s="3"/>
      </tp>
      <tp t="s">
        <v>#N/A N/A</v>
        <stp/>
        <stp>BDS|8973374374516392367</stp>
        <tr r="AH183" s="3"/>
      </tp>
      <tp t="e">
        <v>#N/A</v>
        <stp/>
        <stp>BDP|8475127528091222338</stp>
        <tr r="AR123" s="3"/>
      </tp>
      <tp t="e">
        <v>#N/A</v>
        <stp/>
        <stp>BDS|6770686326288280345</stp>
        <tr r="W239" s="3"/>
        <tr r="W239" s="3"/>
        <tr r="AH239" s="3"/>
        <tr r="AH239" s="3"/>
        <tr r="L239" s="3"/>
        <tr r="L239" s="3"/>
      </tp>
      <tp t="s">
        <v>#N/A N/A</v>
        <stp/>
        <stp>BDS|4184319863970469881</stp>
        <tr r="L430" s="3"/>
      </tp>
      <tp t="e">
        <v>#N/A</v>
        <stp/>
        <stp>BDP|4011895202750628524</stp>
        <tr r="AR523" s="3"/>
      </tp>
      <tp t="s">
        <v>#N/A N/A</v>
        <stp/>
        <stp>BDS|3117390040499442434</stp>
        <tr r="W243" s="3"/>
      </tp>
      <tp t="s">
        <v>#N/A N/A</v>
        <stp/>
        <stp>BDH|9590583655315417538</stp>
        <tr r="B532" s="3"/>
      </tp>
      <tp t="s">
        <v>#N/A N/A</v>
        <stp/>
        <stp>BDH|4761865717112826613</stp>
        <tr r="C285" s="3"/>
      </tp>
      <tp t="s">
        <v>#N/A N/A</v>
        <stp/>
        <stp>BDH|2403425395090903656</stp>
        <tr r="G455" s="3"/>
      </tp>
      <tp t="s">
        <v>#N/A N/A</v>
        <stp/>
        <stp>BDH|3357096553036512935</stp>
        <tr r="C468" s="3"/>
      </tp>
      <tp t="s">
        <v>#N/A N/A</v>
        <stp/>
        <stp>BDH|4067165501484002881</stp>
        <tr r="G529" s="3"/>
      </tp>
      <tp t="s">
        <v>#N/A N/A</v>
        <stp/>
        <stp>BDH|1499227330568145186</stp>
        <tr r="B386" s="3"/>
      </tp>
      <tp t="s">
        <v>#N/A N/A</v>
        <stp/>
        <stp>BDH|7144443045508893673</stp>
        <tr r="I406" s="3"/>
      </tp>
      <tp t="s">
        <v>#N/A N/A</v>
        <stp/>
        <stp>BDH|8670039328606599579</stp>
        <tr r="C259" s="3"/>
      </tp>
      <tp t="s">
        <v>#N/A N/A</v>
        <stp/>
        <stp>BDH|4685823326596413194</stp>
        <tr r="F305" s="3"/>
      </tp>
      <tp t="s">
        <v>#N/A N/A</v>
        <stp/>
        <stp>BDH|1757960510302982272</stp>
        <tr r="G195" s="3"/>
      </tp>
      <tp t="e">
        <v>#N/A</v>
        <stp/>
        <stp>BDP|6280456588113717047</stp>
        <tr r="AR500" s="3"/>
      </tp>
      <tp t="e">
        <v>#N/A</v>
        <stp/>
        <stp>BDS|5746165953971710993</stp>
        <tr r="W429" s="3"/>
        <tr r="W429" s="3"/>
        <tr r="AH429" s="3"/>
        <tr r="AH429" s="3"/>
        <tr r="L429" s="3"/>
        <tr r="L429" s="3"/>
      </tp>
      <tp t="e">
        <v>#N/A</v>
        <stp/>
        <stp>BDS|7938998749500003356</stp>
        <tr r="W529" s="3"/>
        <tr r="W529" s="3"/>
        <tr r="AH529" s="3"/>
        <tr r="AH529" s="3"/>
        <tr r="L529" s="3"/>
        <tr r="L529" s="3"/>
      </tp>
      <tp t="s">
        <v>#N/A N/A</v>
        <stp/>
        <stp>BDS|1934056794571496007</stp>
        <tr r="W421" s="3"/>
      </tp>
      <tp t="e">
        <v>#N/A</v>
        <stp/>
        <stp>BDP|6016634443884862947</stp>
        <tr r="G10" s="3"/>
      </tp>
      <tp t="e">
        <v>#N/A</v>
        <stp/>
        <stp>BDP|2350352195456618793</stp>
        <tr r="AR342" s="3"/>
      </tp>
      <tp t="e">
        <v>#N/A</v>
        <stp/>
        <stp>BDS|2959325666306333820</stp>
        <tr r="L500" s="3"/>
        <tr r="L500" s="3"/>
        <tr r="W500" s="3"/>
        <tr r="W500" s="3"/>
        <tr r="AH500" s="3"/>
        <tr r="AH500" s="3"/>
      </tp>
      <tp t="e">
        <v>#N/A</v>
        <stp/>
        <stp>BDS|2711312969569316707</stp>
        <tr r="AH482" s="3"/>
        <tr r="AH482" s="3"/>
        <tr r="W482" s="3"/>
        <tr r="W482" s="3"/>
        <tr r="L482" s="3"/>
        <tr r="L482" s="3"/>
      </tp>
      <tp t="s">
        <v>#N/A N/A</v>
        <stp/>
        <stp>BDS|3560820600765845734</stp>
        <tr r="L228" s="3"/>
      </tp>
      <tp t="s">
        <v>#N/A N/A</v>
        <stp/>
        <stp>BDH|2920076492376513450</stp>
        <tr r="H357" s="3"/>
      </tp>
      <tp t="s">
        <v>#N/A N/A</v>
        <stp/>
        <stp>BDH|4114617193710809277</stp>
        <tr r="H376" s="3"/>
      </tp>
      <tp t="s">
        <v>#N/A N/A</v>
        <stp/>
        <stp>BDH|2266949460417958337</stp>
        <tr r="C125" s="3"/>
      </tp>
      <tp t="s">
        <v>#N/A N/A</v>
        <stp/>
        <stp>BDH|8163446225786497184</stp>
        <tr r="F123" s="3"/>
      </tp>
      <tp t="e">
        <v>#N/A</v>
        <stp/>
        <stp>BDS|1720903199960761845</stp>
        <tr r="L277" s="3"/>
        <tr r="L277" s="3"/>
        <tr r="W277" s="3"/>
        <tr r="W277" s="3"/>
        <tr r="AH277" s="3"/>
        <tr r="AH277" s="3"/>
      </tp>
      <tp t="s">
        <v>#N/A N/A</v>
        <stp/>
        <stp>BDS|3054357889007903689</stp>
        <tr r="L425" s="3"/>
      </tp>
      <tp t="e">
        <v>#N/A</v>
        <stp/>
        <stp>BDP|3691871169784418014</stp>
        <tr r="AR382" s="3"/>
      </tp>
      <tp t="e">
        <v>#N/A</v>
        <stp/>
        <stp>BDP|7211591482517313479</stp>
        <tr r="AR552" s="3"/>
      </tp>
      <tp t="e">
        <v>#N/A</v>
        <stp/>
        <stp>BDP|6962765392038628960</stp>
        <tr r="AR509" s="3"/>
      </tp>
      <tp t="e">
        <v>#N/A</v>
        <stp/>
        <stp>BDP|9122131860754808377</stp>
        <tr r="AS213" s="3"/>
      </tp>
      <tp t="s">
        <v>#N/A N/A</v>
        <stp/>
        <stp>BDS|8468390134300569117</stp>
        <tr r="W493" s="3"/>
      </tp>
      <tp t="e">
        <v>#N/A</v>
        <stp/>
        <stp>BDS|5941416028688570287</stp>
        <tr r="AH574" s="3"/>
        <tr r="AH574" s="3"/>
        <tr r="L574" s="3"/>
        <tr r="L574" s="3"/>
        <tr r="W574" s="3"/>
        <tr r="W574" s="3"/>
      </tp>
      <tp t="s">
        <v>#N/A N/A</v>
        <stp/>
        <stp>BDH|3253083803173129954</stp>
        <tr r="D382" s="3"/>
      </tp>
      <tp t="s">
        <v>#N/A N/A</v>
        <stp/>
        <stp>BDH|5898860139966240185</stp>
        <tr r="C372" s="3"/>
      </tp>
      <tp t="s">
        <v>#N/A N/A</v>
        <stp/>
        <stp>BDH|9715967539883389963</stp>
        <tr r="H334" s="3"/>
      </tp>
      <tp t="s">
        <v>#N/A N/A</v>
        <stp/>
        <stp>BDH|5945312250198478214</stp>
        <tr r="G249" s="3"/>
      </tp>
      <tp t="s">
        <v>#N/A N/A</v>
        <stp/>
        <stp>BDH|2679376141799818553</stp>
        <tr r="C601" s="3"/>
      </tp>
      <tp t="s">
        <v>#N/A N/A</v>
        <stp/>
        <stp>BDH|3216714692820533494</stp>
        <tr r="C130" s="3"/>
      </tp>
      <tp t="s">
        <v>#N/A N/A</v>
        <stp/>
        <stp>BDH|5353074719464794971</stp>
        <tr r="F364" s="3"/>
      </tp>
      <tp t="s">
        <v>#N/A N/A</v>
        <stp/>
        <stp>BDS|7564133604629992694</stp>
        <tr r="L247" s="3"/>
      </tp>
      <tp t="s">
        <v>#N/A N/A</v>
        <stp/>
        <stp>BDS|8133645254660005236</stp>
        <tr r="AH594" s="3"/>
      </tp>
      <tp t="s">
        <v>#N/A N/A</v>
        <stp/>
        <stp>BDS|9382836327463066958</stp>
        <tr r="L312" s="3"/>
      </tp>
      <tp t="s">
        <v>#N/A N/A</v>
        <stp/>
        <stp>BDH|6776763012131050810</stp>
        <tr r="F482" s="3"/>
      </tp>
      <tp t="s">
        <v>#N/A N/A</v>
        <stp/>
        <stp>BDH|6136538163054077839</stp>
        <tr r="D347" s="3"/>
      </tp>
      <tp t="s">
        <v>#N/A N/A</v>
        <stp/>
        <stp>BDH|8762035723651348265</stp>
        <tr r="D269" s="3"/>
      </tp>
      <tp t="s">
        <v>#N/A N/A</v>
        <stp/>
        <stp>BDH|9794848190348298932</stp>
        <tr r="D220" s="3"/>
      </tp>
      <tp t="s">
        <v>#N/A N/A</v>
        <stp/>
        <stp>BDH|6212138086597279170</stp>
        <tr r="C378" s="3"/>
      </tp>
      <tp t="s">
        <v>#N/A N/A</v>
        <stp/>
        <stp>BDH|6561484453556505898</stp>
        <tr r="B340" s="3"/>
      </tp>
      <tp t="s">
        <v>#N/A N/A</v>
        <stp/>
        <stp>BDH|7475447446967442902</stp>
        <tr r="B357" s="3"/>
      </tp>
      <tp t="s">
        <v>#N/A N/A</v>
        <stp/>
        <stp>BDS|4497516987713477352</stp>
        <tr r="AH325" s="3"/>
      </tp>
      <tp t="e">
        <v>#N/A</v>
        <stp/>
        <stp>BDP|4436462093439110935</stp>
        <tr r="AS358" s="3"/>
      </tp>
      <tp t="s">
        <v>#N/A N/A</v>
        <stp/>
        <stp>BDS|6471890315005975326</stp>
        <tr r="L568" s="3"/>
      </tp>
      <tp t="s">
        <v>#N/A N/A</v>
        <stp/>
        <stp>BDS|6264011780857037008</stp>
        <tr r="L132" s="3"/>
      </tp>
      <tp t="s">
        <v>#N/A N/A</v>
        <stp/>
        <stp>BDS|7073969663230507138</stp>
        <tr r="L290" s="3"/>
      </tp>
      <tp t="s">
        <v>#N/A N/A</v>
        <stp/>
        <stp>BDH|9299079181468248051</stp>
        <tr r="I186" s="3"/>
      </tp>
      <tp t="s">
        <v>#N/A N/A</v>
        <stp/>
        <stp>BDH|6848146379021273844</stp>
        <tr r="C162" s="3"/>
      </tp>
      <tp t="s">
        <v>#N/A N/A</v>
        <stp/>
        <stp>BDH|9069048813257284664</stp>
        <tr r="H345" s="3"/>
      </tp>
      <tp t="s">
        <v>#N/A N/A</v>
        <stp/>
        <stp>BDH|7617075841749258313</stp>
        <tr r="D536" s="3"/>
      </tp>
      <tp t="s">
        <v>#N/A N/A</v>
        <stp/>
        <stp>BDH|3546446163141554942</stp>
        <tr r="F406" s="3"/>
      </tp>
      <tp t="s">
        <v>#N/A N/A</v>
        <stp/>
        <stp>BDH|4787811395159740576</stp>
        <tr r="G323" s="3"/>
      </tp>
      <tp t="s">
        <v>#N/A N/A</v>
        <stp/>
        <stp>BDH|4939827715906466291</stp>
        <tr r="C107" s="3"/>
      </tp>
      <tp t="s">
        <v>#N/A N/A</v>
        <stp/>
        <stp>BDH|5859582184516394746</stp>
        <tr r="H552" s="3"/>
      </tp>
      <tp t="s">
        <v>#N/A N/A</v>
        <stp/>
        <stp>BDH|8297341224595284539</stp>
        <tr r="G97" s="3"/>
      </tp>
      <tp t="s">
        <v>#N/A N/A</v>
        <stp/>
        <stp>BDH|3573749482135812081</stp>
        <tr r="H262" s="3"/>
      </tp>
      <tp t="s">
        <v>#N/A N/A</v>
        <stp/>
        <stp>BDS|8527434863395395666</stp>
        <tr r="W157" s="3"/>
      </tp>
      <tp t="e">
        <v>#N/A</v>
        <stp/>
        <stp>BDP|3083839701316388413</stp>
        <tr r="AS115" s="3"/>
      </tp>
      <tp t="s">
        <v>#N/A N/A</v>
        <stp/>
        <stp>BDS|5779075623027597964</stp>
        <tr r="L173" s="3"/>
      </tp>
      <tp t="e">
        <v>#N/A</v>
        <stp/>
        <stp>BDS|7916686066019223752</stp>
        <tr r="W494" s="3"/>
        <tr r="W494" s="3"/>
        <tr r="L494" s="3"/>
        <tr r="L494" s="3"/>
        <tr r="AH494" s="3"/>
        <tr r="AH494" s="3"/>
      </tp>
      <tp t="e">
        <v>#N/A</v>
        <stp/>
        <stp>BDS|7412963654655071764</stp>
        <tr r="L564" s="3"/>
        <tr r="L564" s="3"/>
        <tr r="AH564" s="3"/>
        <tr r="AH564" s="3"/>
        <tr r="W564" s="3"/>
        <tr r="W564" s="3"/>
      </tp>
      <tp t="e">
        <v>#N/A</v>
        <stp/>
        <stp>BDS|9597629354410163326</stp>
        <tr r="W406" s="3"/>
        <tr r="W406" s="3"/>
        <tr r="L406" s="3"/>
        <tr r="L406" s="3"/>
        <tr r="AH406" s="3"/>
        <tr r="AH406" s="3"/>
      </tp>
      <tp t="s">
        <v>#N/A N/A</v>
        <stp/>
        <stp>BDH|9442221006201950398</stp>
        <tr r="E254" s="3"/>
      </tp>
      <tp t="s">
        <v>#N/A N/A</v>
        <stp/>
        <stp>BDH|2622763754860201966</stp>
        <tr r="G493" s="3"/>
      </tp>
      <tp t="e">
        <v>#N/A</v>
        <stp/>
        <stp>BDP|3924333181507393693</stp>
        <tr r="AS388" s="3"/>
      </tp>
      <tp t="e">
        <v>#N/A</v>
        <stp/>
        <stp>BDP|1278896870167965037</stp>
        <tr r="AS518" s="3"/>
      </tp>
      <tp t="s">
        <v>#N/A N/A</v>
        <stp/>
        <stp>BDS|8253133368216154090</stp>
        <tr r="AH466" s="3"/>
      </tp>
      <tp t="e">
        <v>#N/A</v>
        <stp/>
        <stp>BDP|1169339288027845439</stp>
        <tr r="AS194" s="3"/>
      </tp>
      <tp t="s">
        <v>#N/A N/A</v>
        <stp/>
        <stp>BDS|7000663401410713812</stp>
        <tr r="W151" s="3"/>
      </tp>
      <tp t="e">
        <v>#N/A</v>
        <stp/>
        <stp>BDP|3880730738619414769</stp>
        <tr r="AS341" s="3"/>
      </tp>
      <tp t="s">
        <v>#N/A N/A</v>
        <stp/>
        <stp>BDH|9192437010835679050</stp>
        <tr r="I525" s="3"/>
      </tp>
      <tp t="s">
        <v>#N/A N/A</v>
        <stp/>
        <stp>BDH|3190464142853070941</stp>
        <tr r="B153" s="3"/>
      </tp>
      <tp t="s">
        <v>#N/A N/A</v>
        <stp/>
        <stp>BDH|6177416903033138837</stp>
        <tr r="I261" s="3"/>
      </tp>
      <tp t="s">
        <v>#N/A N/A</v>
        <stp/>
        <stp>BDH|2366041785084703742</stp>
        <tr r="G400" s="3"/>
      </tp>
      <tp t="s">
        <v>#N/A N/A</v>
        <stp/>
        <stp>BDH|4852442325982092982</stp>
        <tr r="B140" s="3"/>
      </tp>
      <tp t="s">
        <v>#N/A N/A</v>
        <stp/>
        <stp>BDH|5193793288244991786</stp>
        <tr r="F435" s="3"/>
      </tp>
      <tp t="s">
        <v>#N/A N/A</v>
        <stp/>
        <stp>BDH|9830710528713040606</stp>
        <tr r="I255" s="3"/>
      </tp>
      <tp t="s">
        <v>#N/A N/A</v>
        <stp/>
        <stp>BDH|3853201299955355433</stp>
        <tr r="B327" s="3"/>
      </tp>
      <tp t="s">
        <v>#N/A N/A</v>
        <stp/>
        <stp>BDH|4113604241096076918</stp>
        <tr r="F382" s="3"/>
      </tp>
      <tp t="s">
        <v>#N/A N/A</v>
        <stp/>
        <stp>BDS|2500429881583417446</stp>
        <tr r="AH461" s="3"/>
      </tp>
      <tp t="s">
        <v>#N/A N/A</v>
        <stp/>
        <stp>BDS|1282726307446804992</stp>
        <tr r="AH228" s="3"/>
      </tp>
      <tp t="s">
        <v>#N/A N/A</v>
        <stp/>
        <stp>BDS|6972959159117476471</stp>
        <tr r="W189" s="3"/>
      </tp>
      <tp t="s">
        <v>#N/A N/A</v>
        <stp/>
        <stp>BDS|5479866613871525424</stp>
        <tr r="AH581" s="3"/>
      </tp>
      <tp t="e">
        <v>#N/A</v>
        <stp/>
        <stp>BDS|2679492058589266334</stp>
        <tr r="W181" s="3"/>
        <tr r="W181" s="3"/>
        <tr r="L181" s="3"/>
        <tr r="L181" s="3"/>
        <tr r="AH181" s="3"/>
        <tr r="AH181" s="3"/>
      </tp>
      <tp t="e">
        <v>#N/A</v>
        <stp/>
        <stp>BDP|8201676254655067774</stp>
        <tr r="AS340" s="3"/>
      </tp>
      <tp t="e">
        <v>#N/A</v>
        <stp/>
        <stp>BDP|6940742868778751641</stp>
        <tr r="C17" s="3"/>
      </tp>
      <tp t="e">
        <v>#N/A</v>
        <stp/>
        <stp>BDP|6592363876249644258</stp>
        <tr r="AR418" s="3"/>
      </tp>
      <tp t="s">
        <v>#N/A N/A</v>
        <stp/>
        <stp>BDH|8250792201834874249</stp>
        <tr r="B313" s="3"/>
      </tp>
      <tp t="s">
        <v>#N/A N/A</v>
        <stp/>
        <stp>BDH|8142313542882461409</stp>
        <tr r="C535" s="3"/>
      </tp>
      <tp t="s">
        <v>#N/A N/A</v>
        <stp/>
        <stp>BDH|5387246145678693224</stp>
        <tr r="F197" s="3"/>
      </tp>
      <tp t="s">
        <v>#N/A N/A</v>
        <stp/>
        <stp>BDH|1059795493310413687</stp>
        <tr r="I558" s="3"/>
      </tp>
      <tp t="s">
        <v>#N/A N/A</v>
        <stp/>
        <stp>BDH|8048428247222597362</stp>
        <tr r="H544" s="3"/>
      </tp>
      <tp t="s">
        <v>#N/A N/A</v>
        <stp/>
        <stp>BDH|6019049132335999995</stp>
        <tr r="C456" s="3"/>
      </tp>
      <tp t="s">
        <v>#N/A N/A</v>
        <stp/>
        <stp>BDH|9604091249953292727</stp>
        <tr r="I494" s="3"/>
      </tp>
      <tp t="s">
        <v>#N/A N/A</v>
        <stp/>
        <stp>BDH|5991460949425530958</stp>
        <tr r="E456" s="3"/>
      </tp>
      <tp t="s">
        <v>#N/A N/A</v>
        <stp/>
        <stp>BDH|8635053480351013859</stp>
        <tr r="D504" s="3"/>
      </tp>
      <tp t="s">
        <v>#N/A N/A</v>
        <stp/>
        <stp>BDH|2551141350948655715</stp>
        <tr r="H524" s="3"/>
      </tp>
      <tp t="s">
        <v>#N/A N/A</v>
        <stp/>
        <stp>BDS|6217969043281418345</stp>
        <tr r="AH573" s="3"/>
      </tp>
      <tp t="s">
        <v>#N/A N/A</v>
        <stp/>
        <stp>BDS|9439016486721184958</stp>
        <tr r="AH106" s="3"/>
      </tp>
      <tp t="s">
        <v>#N/A N/A</v>
        <stp/>
        <stp>BDS|8727519151943133212</stp>
        <tr r="AH360" s="3"/>
      </tp>
      <tp t="s">
        <v>#N/A N/A</v>
        <stp/>
        <stp>BDS|9577594801431833422</stp>
        <tr r="L422" s="3"/>
      </tp>
      <tp t="s">
        <v>#N/A N/A</v>
        <stp/>
        <stp>BDH|1655905767955790210</stp>
        <tr r="F584" s="3"/>
      </tp>
      <tp t="s">
        <v>#N/A N/A</v>
        <stp/>
        <stp>BDH|5329797444726877910</stp>
        <tr r="E585" s="3"/>
      </tp>
      <tp t="s">
        <v>#N/A N/A</v>
        <stp/>
        <stp>BDH|6598739289579943915</stp>
        <tr r="D378" s="3"/>
      </tp>
      <tp t="s">
        <v>#N/A N/A</v>
        <stp/>
        <stp>BDH|9151470374695149640</stp>
        <tr r="C593" s="3"/>
      </tp>
      <tp t="s">
        <v>#N/A N/A</v>
        <stp/>
        <stp>BDH|9665447623603663508</stp>
        <tr r="D267" s="3"/>
      </tp>
      <tp t="s">
        <v>#N/A N/A</v>
        <stp/>
        <stp>BDH|4435266433229098563</stp>
        <tr r="C248" s="3"/>
      </tp>
      <tp t="s">
        <v>#N/A N/A</v>
        <stp/>
        <stp>BDH|8499619051187476579</stp>
        <tr r="C497" s="3"/>
      </tp>
      <tp t="s">
        <v>#N/A N/A</v>
        <stp/>
        <stp>BDS|9855636288938064674</stp>
        <tr r="L371" s="3"/>
      </tp>
      <tp t="e">
        <v>#N/A</v>
        <stp/>
        <stp>BDS|2854522030448901572</stp>
        <tr r="W134" s="3"/>
        <tr r="W134" s="3"/>
        <tr r="L134" s="3"/>
        <tr r="L134" s="3"/>
        <tr r="AH134" s="3"/>
        <tr r="AH134" s="3"/>
      </tp>
      <tp t="e">
        <v>#N/A</v>
        <stp/>
        <stp>BDP|6145951718730847702</stp>
        <tr r="AS458" s="3"/>
      </tp>
      <tp t="e">
        <v>#N/A</v>
        <stp/>
        <stp>BDP|6377233186076326312</stp>
        <tr r="AS532" s="3"/>
      </tp>
      <tp t="e">
        <v>#N/A</v>
        <stp/>
        <stp>BDP|1695215092433297036</stp>
        <tr r="AR311" s="3"/>
      </tp>
      <tp t="s">
        <v>#N/A N/A</v>
        <stp/>
        <stp>BDH|6111488054387096992</stp>
        <tr r="C272" s="3"/>
      </tp>
      <tp t="s">
        <v>#N/A N/A</v>
        <stp/>
        <stp>BDH|3015263636692734934</stp>
        <tr r="H250" s="3"/>
      </tp>
      <tp t="s">
        <v>#N/A N/A</v>
        <stp/>
        <stp>BDH|1909886228443923142</stp>
        <tr r="I165" s="3"/>
      </tp>
      <tp t="s">
        <v>#N/A N/A</v>
        <stp/>
        <stp>BDH|1819123978358031667</stp>
        <tr r="H373" s="3"/>
      </tp>
      <tp t="s">
        <v>#N/A N/A</v>
        <stp/>
        <stp>BDH|8562400744490768123</stp>
        <tr r="B214" s="3"/>
      </tp>
      <tp t="s">
        <v>#N/A N/A</v>
        <stp/>
        <stp>BDH|1008866600416319615</stp>
        <tr r="E134" s="3"/>
      </tp>
      <tp t="s">
        <v>#N/A N/A</v>
        <stp/>
        <stp>BDH|1102156096880128076</stp>
        <tr r="E178" s="3"/>
      </tp>
      <tp t="s">
        <v>#N/A N/A</v>
        <stp/>
        <stp>BDH|2103405261811138854</stp>
        <tr r="H456" s="3"/>
      </tp>
      <tp t="s">
        <v>#N/A N/A</v>
        <stp/>
        <stp>BDH|6799248342879042050</stp>
        <tr r="G213" s="3"/>
      </tp>
      <tp t="s">
        <v>#N/A N/A</v>
        <stp/>
        <stp>BDH|4086024687634060110</stp>
        <tr r="F113" s="3"/>
      </tp>
      <tp t="e">
        <v>#N/A</v>
        <stp/>
        <stp>BDP|2037546375098257169</stp>
        <tr r="AS591" s="3"/>
      </tp>
      <tp t="e">
        <v>#N/A</v>
        <stp/>
        <stp>BDP|9791204158050225787</stp>
        <tr r="AS522" s="3"/>
      </tp>
      <tp t="s">
        <v>#N/A N/A</v>
        <stp/>
        <stp>BDS|9001687747112965030</stp>
        <tr r="AH372" s="3"/>
      </tp>
      <tp t="e">
        <v>#N/A</v>
        <stp/>
        <stp>BDP|4290178900728947491</stp>
        <tr r="AS389" s="3"/>
      </tp>
      <tp t="e">
        <v>#N/A</v>
        <stp/>
        <stp>BDS|9037557910553465740</stp>
        <tr r="AH347" s="3"/>
        <tr r="AH347" s="3"/>
        <tr r="L347" s="3"/>
        <tr r="L347" s="3"/>
        <tr r="W347" s="3"/>
        <tr r="W347" s="3"/>
      </tp>
      <tp t="s">
        <v>#N/A N/A</v>
        <stp/>
        <stp>BDH|2170464694721633705</stp>
        <tr r="I93" s="3"/>
      </tp>
      <tp t="s">
        <v>#N/A N/A</v>
        <stp/>
        <stp>BDH|3600649523247032940</stp>
        <tr r="D300" s="3"/>
      </tp>
      <tp t="s">
        <v>#N/A N/A</v>
        <stp/>
        <stp>BDH|4208358412799843681</stp>
        <tr r="G497" s="3"/>
      </tp>
      <tp t="s">
        <v>#N/A N/A</v>
        <stp/>
        <stp>BDH|8864671353771956308</stp>
        <tr r="G131" s="3"/>
      </tp>
      <tp t="s">
        <v>#N/A N/A</v>
        <stp/>
        <stp>BDH|8903352345610985650</stp>
        <tr r="G104" s="3"/>
      </tp>
      <tp t="s">
        <v>#N/A N/A</v>
        <stp/>
        <stp>BDH|3757081746676980856</stp>
        <tr r="B526" s="3"/>
      </tp>
      <tp t="s">
        <v>#N/A N/A</v>
        <stp/>
        <stp>BDH|2628737079063112888</stp>
        <tr r="C253" s="3"/>
      </tp>
      <tp t="s">
        <v>#N/A N/A</v>
        <stp/>
        <stp>BDH|3534286292940289188</stp>
        <tr r="C477" s="3"/>
      </tp>
      <tp t="s">
        <v>#N/A N/A</v>
        <stp/>
        <stp>BQL|37405890769599451</stp>
        <tr r="AT509" s="3"/>
      </tp>
      <tp t="s">
        <v>#N/A N/A</v>
        <stp/>
        <stp>BQL|6089648287130979255</stp>
        <tr r="AT100" s="3"/>
      </tp>
      <tp t="s">
        <v>#N/A N/A</v>
        <stp/>
        <stp>BQL|7809367761048280069</stp>
        <tr r="AT236" s="3"/>
      </tp>
      <tp t="s">
        <v>#N/A N/A</v>
        <stp/>
        <stp>BQL|8540041432869151887</stp>
        <tr r="AT253" s="3"/>
      </tp>
      <tp t="s">
        <v>#N/A N/A</v>
        <stp/>
        <stp>BQL|7291383326739218544</stp>
        <tr r="AT515" s="3"/>
      </tp>
      <tp t="s">
        <v>#N/A N/A</v>
        <stp/>
        <stp>BQL|6493208478940202972</stp>
        <tr r="AT217" s="3"/>
      </tp>
      <tp t="s">
        <v>#N/A N/A</v>
        <stp/>
        <stp>BQL|6199846453067117608</stp>
        <tr r="AT173" s="3"/>
      </tp>
      <tp t="s">
        <v>#N/A N/A</v>
        <stp/>
        <stp>BQL|3091609312589671738</stp>
        <tr r="AT309" s="3"/>
      </tp>
      <tp t="s">
        <v>#N/A N/A</v>
        <stp/>
        <stp>BQL|4071906242417481406</stp>
        <tr r="AT344" s="3"/>
      </tp>
      <tp t="s">
        <v>#N/A N/A</v>
        <stp/>
        <stp>BQL|3582664132888720436</stp>
        <tr r="AT152" s="3"/>
      </tp>
      <tp t="s">
        <v>#N/A N/A</v>
        <stp/>
        <stp>BQL|1296371461869777779</stp>
        <tr r="AT191" s="3"/>
      </tp>
      <tp t="s">
        <v>#N/A N/A</v>
        <stp/>
        <stp>BQL|8539107341915293249</stp>
        <tr r="AT199" s="3"/>
      </tp>
      <tp t="s">
        <v>#N/A N/A</v>
        <stp/>
        <stp>BQL|9077556231267358261</stp>
        <tr r="AT405" s="3"/>
      </tp>
      <tp t="s">
        <v>#N/A N/A</v>
        <stp/>
        <stp>BQL|6788047755158689115</stp>
        <tr r="AT184" s="3"/>
      </tp>
      <tp t="s">
        <v>#N/A N/A</v>
        <stp/>
        <stp>BQL|8423422935841734445</stp>
        <tr r="AT118" s="3"/>
      </tp>
      <tp t="e">
        <v>#N/A</v>
        <stp/>
        <stp>BDS|3413322078104696923</stp>
        <tr r="W118" s="3"/>
        <tr r="W118" s="3"/>
        <tr r="AH118" s="3"/>
        <tr r="AH118" s="3"/>
        <tr r="L118" s="3"/>
        <tr r="L118" s="3"/>
      </tp>
      <tp t="e">
        <v>#N/A</v>
        <stp/>
        <stp>BDS|8732199294123554953</stp>
        <tr r="A49" s="3"/>
      </tp>
      <tp t="e">
        <v>#N/A</v>
        <stp/>
        <stp>BDP|8016553904030213791</stp>
        <tr r="AR181" s="3"/>
      </tp>
      <tp t="s">
        <v>#N/A N/A</v>
        <stp/>
        <stp>BDS|7767845863856385592</stp>
        <tr r="AH142" s="3"/>
      </tp>
      <tp t="e">
        <v>#N/A</v>
        <stp/>
        <stp>BDS|7848708680096192430</stp>
        <tr r="AH297" s="3"/>
        <tr r="AH297" s="3"/>
        <tr r="L297" s="3"/>
        <tr r="L297" s="3"/>
        <tr r="W297" s="3"/>
        <tr r="W297" s="3"/>
      </tp>
      <tp t="s">
        <v>#N/A N/A</v>
        <stp/>
        <stp>BDH|7016597181804693445</stp>
        <tr r="D232" s="3"/>
      </tp>
      <tp t="s">
        <v>#N/A N/A</v>
        <stp/>
        <stp>BDH|7853641441086412932</stp>
        <tr r="C487" s="3"/>
      </tp>
      <tp t="s">
        <v>#N/A N/A</v>
        <stp/>
        <stp>BDH|3761273173519089591</stp>
        <tr r="E551" s="3"/>
      </tp>
      <tp t="s">
        <v>#N/A N/A</v>
        <stp/>
        <stp>BDH|5233643391084518489</stp>
        <tr r="C470" s="3"/>
      </tp>
      <tp t="s">
        <v>#N/A N/A</v>
        <stp/>
        <stp>BDH|3980277774235546954</stp>
        <tr r="B333" s="3"/>
      </tp>
      <tp t="s">
        <v>#N/A N/A</v>
        <stp/>
        <stp>BDS|8778314668546096155</stp>
        <tr r="W156" s="3"/>
      </tp>
      <tp t="e">
        <v>#N/A</v>
        <stp/>
        <stp>BDP|4814825451191579257</stp>
        <tr r="AS217" s="3"/>
      </tp>
      <tp t="e">
        <v>#N/A</v>
        <stp/>
        <stp>BDP|9961705232282778573</stp>
        <tr r="AR220" s="3"/>
      </tp>
      <tp t="s">
        <v>#N/A N/A</v>
        <stp/>
        <stp>BDS|2755091174069368624</stp>
        <tr r="W188" s="3"/>
      </tp>
      <tp t="s">
        <v>#N/A N/A</v>
        <stp/>
        <stp>BDH|5569581286944091605</stp>
        <tr r="G271" s="3"/>
      </tp>
      <tp t="s">
        <v>#N/A N/A</v>
        <stp/>
        <stp>BDH|4752399934949956785</stp>
        <tr r="H240" s="3"/>
      </tp>
      <tp t="s">
        <v>#N/A N/A</v>
        <stp/>
        <stp>BDH|1699350390067151698</stp>
        <tr r="D372" s="3"/>
      </tp>
      <tp t="s">
        <v>#N/A N/A</v>
        <stp/>
        <stp>BDH|9230670233730558685</stp>
        <tr r="D292" s="3"/>
      </tp>
      <tp t="s">
        <v>#N/A N/A</v>
        <stp/>
        <stp>BDH|9153317570104263392</stp>
        <tr r="F325" s="3"/>
      </tp>
      <tp t="s">
        <v>#N/A N/A</v>
        <stp/>
        <stp>BDH|8976374679291906757</stp>
        <tr r="I199" s="3"/>
      </tp>
      <tp t="s">
        <v>#N/A N/A</v>
        <stp/>
        <stp>BDH|9827769006547515366</stp>
        <tr r="F328" s="3"/>
      </tp>
      <tp t="s">
        <v>#N/A N/A</v>
        <stp/>
        <stp>BDH|2061116882036094781</stp>
        <tr r="E435" s="3"/>
      </tp>
      <tp t="s">
        <v>#N/A N/A</v>
        <stp/>
        <stp>BDH|3830402572759344329</stp>
        <tr r="B351" s="3"/>
      </tp>
      <tp t="s">
        <v>#N/A N/A</v>
        <stp/>
        <stp>BDH|7095730083066350487</stp>
        <tr r="B592" s="3"/>
      </tp>
      <tp t="s">
        <v>#N/A N/A</v>
        <stp/>
        <stp>BDH|5499080152019427315</stp>
        <tr r="H546" s="3"/>
      </tp>
      <tp t="e">
        <v>#N/A</v>
        <stp/>
        <stp>BDP|7779127801865405983</stp>
        <tr r="AS310" s="3"/>
      </tp>
      <tp t="s">
        <v>#N/A N/A</v>
        <stp/>
        <stp>BDS|3916567536057597840</stp>
        <tr r="AH410" s="3"/>
      </tp>
      <tp t="e">
        <v>#N/A</v>
        <stp/>
        <stp>BDP|8197414569376236631</stp>
        <tr r="AS316" s="3"/>
      </tp>
      <tp t="e">
        <v>#N/A</v>
        <stp/>
        <stp>BDP|3215694770090732849</stp>
        <tr r="AS167" s="3"/>
      </tp>
      <tp t="s">
        <v>#N/A N/A</v>
        <stp/>
        <stp>BDS|4600839571424966556</stp>
        <tr r="L345" s="3"/>
      </tp>
      <tp t="e">
        <v>#N/A</v>
        <stp/>
        <stp>BDP|2147752559758225272</stp>
        <tr r="AS271" s="3"/>
      </tp>
      <tp t="e">
        <v>#N/A</v>
        <stp/>
        <stp>BDP|1067085116073341957</stp>
        <tr r="AS413" s="3"/>
      </tp>
      <tp t="e">
        <v>#N/A</v>
        <stp/>
        <stp>BDP|9563448844331480291</stp>
        <tr r="AR381" s="3"/>
      </tp>
      <tp t="s">
        <v>#N/A N/A</v>
        <stp/>
        <stp>BDH|4485560978745173938</stp>
        <tr r="F107" s="3"/>
      </tp>
      <tp t="s">
        <v>#N/A N/A</v>
        <stp/>
        <stp>BDH|1811009912569574379</stp>
        <tr r="G87" s="3"/>
      </tp>
      <tp t="s">
        <v>#N/A N/A</v>
        <stp/>
        <stp>BDH|8923443204122938480</stp>
        <tr r="I379" s="3"/>
      </tp>
      <tp t="s">
        <v>#N/A N/A</v>
        <stp/>
        <stp>BDH|7291053588835634019</stp>
        <tr r="F272" s="3"/>
      </tp>
      <tp t="s">
        <v>#N/A N/A</v>
        <stp/>
        <stp>BDH|2792574650740065886</stp>
        <tr r="I106" s="3"/>
      </tp>
      <tp t="s">
        <v>#N/A N/A</v>
        <stp/>
        <stp>BDS|4319110285772654589</stp>
        <tr r="AH590" s="3"/>
      </tp>
      <tp t="s">
        <v>#N/A N/A</v>
        <stp/>
        <stp>BDS|1600888255062113431</stp>
        <tr r="AH151" s="3"/>
      </tp>
      <tp t="s">
        <v>#N/A N/A</v>
        <stp/>
        <stp>BDS|8923828823751100904</stp>
        <tr r="AH189" s="3"/>
      </tp>
      <tp t="s">
        <v>#N/A N/A</v>
        <stp/>
        <stp>BDS|3605923752837827275</stp>
        <tr r="AH440" s="3"/>
      </tp>
      <tp t="s">
        <v>#N/A N/A</v>
        <stp/>
        <stp>BDS|8697172918785084702</stp>
        <tr r="L144" s="3"/>
      </tp>
      <tp t="e">
        <v>#N/A</v>
        <stp/>
        <stp>BDP|8882224773967950095</stp>
        <tr r="F17" s="3"/>
      </tp>
      <tp t="e">
        <v>#N/A</v>
        <stp/>
        <stp>BDP|1415700406235817936</stp>
        <tr r="AR111" s="3"/>
      </tp>
      <tp t="s">
        <v>#N/A N/A</v>
        <stp/>
        <stp>BDS|7605954157317855656</stp>
        <tr r="W202" s="3"/>
      </tp>
      <tp t="s">
        <v>#N/A N/A</v>
        <stp/>
        <stp>BDH|8306223167763955564</stp>
        <tr r="H311" s="3"/>
      </tp>
      <tp t="s">
        <v>#N/A N/A</v>
        <stp/>
        <stp>BDH|5549799495466246728</stp>
        <tr r="B565" s="3"/>
      </tp>
      <tp t="s">
        <v>#N/A N/A</v>
        <stp/>
        <stp>BDH|6485647250516167986</stp>
        <tr r="G188" s="3"/>
      </tp>
      <tp t="s">
        <v>#N/A N/A</v>
        <stp/>
        <stp>BDH|2536981253927355344</stp>
        <tr r="H217" s="3"/>
      </tp>
      <tp t="s">
        <v>#N/A N/A</v>
        <stp/>
        <stp>BDH|8460554255061596386</stp>
        <tr r="G583" s="3"/>
      </tp>
      <tp t="s">
        <v>#N/A N/A</v>
        <stp/>
        <stp>BDH|2915135171918412663</stp>
        <tr r="E165" s="3"/>
      </tp>
      <tp t="e">
        <v>#N/A</v>
        <stp/>
        <stp>BDS|5318559924591934957</stp>
        <tr r="AH314" s="3"/>
        <tr r="AH314" s="3"/>
        <tr r="W314" s="3"/>
        <tr r="W314" s="3"/>
        <tr r="L314" s="3"/>
        <tr r="L314" s="3"/>
      </tp>
      <tp t="e">
        <v>#N/A</v>
        <stp/>
        <stp>BDP|7447057280436705388</stp>
        <tr r="AS348" s="3"/>
      </tp>
      <tp t="s">
        <v>#N/A N/A</v>
        <stp/>
        <stp>BDS|1998501392012412515</stp>
        <tr r="AH540" s="3"/>
      </tp>
      <tp t="s">
        <v>#N/A N/A</v>
        <stp/>
        <stp>BDS|5192581197045792671</stp>
        <tr r="L470" s="3"/>
      </tp>
      <tp t="s">
        <v>#N/A N/A</v>
        <stp/>
        <stp>BDS|4466837471007005681</stp>
        <tr r="L202" s="3"/>
      </tp>
      <tp t="e">
        <v>#N/A</v>
        <stp/>
        <stp>BDP|2161024578538263774</stp>
        <tr r="AS481" s="3"/>
      </tp>
      <tp t="e">
        <v>#N/A</v>
        <stp/>
        <stp>BDS|8332401710094816356</stp>
        <tr r="W548" s="3"/>
        <tr r="W548" s="3"/>
        <tr r="L548" s="3"/>
        <tr r="L548" s="3"/>
        <tr r="AH548" s="3"/>
        <tr r="AH548" s="3"/>
      </tp>
      <tp t="s">
        <v>#N/A N/A</v>
        <stp/>
        <stp>BDH|7351327850173771886</stp>
        <tr r="H147" s="3"/>
      </tp>
      <tp t="s">
        <v>#N/A N/A</v>
        <stp/>
        <stp>BDH|3409776706659939727</stp>
        <tr r="H500" s="3"/>
      </tp>
      <tp t="s">
        <v>#N/A N/A</v>
        <stp/>
        <stp>BDH|5867454363165861882</stp>
        <tr r="D502" s="3"/>
      </tp>
      <tp t="s">
        <v>#N/A N/A</v>
        <stp/>
        <stp>BDH|5738637219949696153</stp>
        <tr r="G541" s="3"/>
      </tp>
      <tp t="s">
        <v>#N/A N/A</v>
        <stp/>
        <stp>BDH|2037402393904817150</stp>
        <tr r="F481" s="3"/>
      </tp>
      <tp t="s">
        <v>#N/A N/A</v>
        <stp/>
        <stp>BDH|9008657289494294900</stp>
        <tr r="B506" s="3"/>
      </tp>
      <tp t="e">
        <v>#N/A</v>
        <stp/>
        <stp>BDP|2039980218688649899</stp>
        <tr r="AS209" s="3"/>
      </tp>
      <tp t="e">
        <v>#N/A</v>
        <stp/>
        <stp>BDP|6370867529086682055</stp>
        <tr r="AS439" s="3"/>
      </tp>
      <tp t="s">
        <v>#N/A N/A</v>
        <stp/>
        <stp>BDS|4239972412163880507</stp>
        <tr r="W246" s="3"/>
      </tp>
      <tp t="e">
        <v>#N/A</v>
        <stp/>
        <stp>BDP|7802469180714001511</stp>
        <tr r="AS585" s="3"/>
      </tp>
      <tp t="s">
        <v>#N/A N/A</v>
        <stp/>
        <stp>BDS|7072388741253262948</stp>
        <tr r="W444" s="3"/>
      </tp>
      <tp t="s">
        <v>#N/A N/A</v>
        <stp/>
        <stp>BDS|1658931281402885839</stp>
        <tr r="AH546" s="3"/>
      </tp>
      <tp t="s">
        <v>#N/A N/A</v>
        <stp/>
        <stp>BDS|4049678562516866828</stp>
        <tr r="W366" s="3"/>
      </tp>
      <tp t="s">
        <v>#N/A N/A</v>
        <stp/>
        <stp>BDH|5130143238064246907</stp>
        <tr r="C329" s="3"/>
      </tp>
      <tp t="s">
        <v>#N/A N/A</v>
        <stp/>
        <stp>BDH|4402059378288494126</stp>
        <tr r="H362" s="3"/>
      </tp>
      <tp t="s">
        <v>#N/A N/A</v>
        <stp/>
        <stp>BDH|2404920017796614682</stp>
        <tr r="C377" s="3"/>
      </tp>
      <tp t="s">
        <v>#N/A N/A</v>
        <stp/>
        <stp>BDH|8220094570214210163</stp>
        <tr r="C447" s="3"/>
      </tp>
      <tp t="s">
        <v>#N/A N/A</v>
        <stp/>
        <stp>BDH|2602797766768772111</stp>
        <tr r="E477" s="3"/>
      </tp>
      <tp t="s">
        <v>#N/A N/A</v>
        <stp/>
        <stp>BDH|3847617386387691062</stp>
        <tr r="F547" s="3"/>
      </tp>
      <tp t="s">
        <v>#N/A N/A</v>
        <stp/>
        <stp>BDH|2237095296920766153</stp>
        <tr r="H514" s="3"/>
      </tp>
      <tp t="s">
        <v>#N/A N/A</v>
        <stp/>
        <stp>BDH|3484842101283903272</stp>
        <tr r="D282" s="3"/>
      </tp>
      <tp t="s">
        <v>#N/A N/A</v>
        <stp/>
        <stp>BDH|8719352996989858132</stp>
        <tr r="H171" s="3"/>
      </tp>
      <tp t="s">
        <v>#N/A N/A</v>
        <stp/>
        <stp>BDH|4284889076618006938</stp>
        <tr r="C482" s="3"/>
      </tp>
      <tp t="e">
        <v>#N/A</v>
        <stp/>
        <stp>BDP|1089457853252230882</stp>
        <tr r="AR497" s="3"/>
      </tp>
      <tp t="e">
        <v>#N/A</v>
        <stp/>
        <stp>BDP|9490168568363237740</stp>
        <tr r="AS126" s="3"/>
      </tp>
      <tp t="s">
        <v>#N/A N/A</v>
        <stp/>
        <stp>BDS|7327693913162002852</stp>
        <tr r="AH323" s="3"/>
      </tp>
      <tp t="e">
        <v>#N/A</v>
        <stp/>
        <stp>BDP|1591775293541424498</stp>
        <tr r="AR173" s="3"/>
      </tp>
      <tp t="e">
        <v>#N/A</v>
        <stp/>
        <stp>BDS|8564391832703529177</stp>
        <tr r="AH203" s="3"/>
        <tr r="AH203" s="3"/>
        <tr r="W203" s="3"/>
        <tr r="W203" s="3"/>
        <tr r="L203" s="3"/>
        <tr r="L203" s="3"/>
      </tp>
      <tp t="s">
        <v>#N/A N/A</v>
        <stp/>
        <stp>BDH|5478009999456193000</stp>
        <tr r="D454" s="3"/>
      </tp>
      <tp t="s">
        <v>#N/A N/A</v>
        <stp/>
        <stp>BDH|3522205781646950517</stp>
        <tr r="I447" s="3"/>
      </tp>
      <tp t="s">
        <v>#N/A N/A</v>
        <stp/>
        <stp>BDH|6490663149857136963</stp>
        <tr r="E511" s="3"/>
      </tp>
      <tp t="s">
        <v>#N/A N/A</v>
        <stp/>
        <stp>BDH|6083103294727069388</stp>
        <tr r="E558" s="3"/>
      </tp>
      <tp t="s">
        <v>#N/A N/A</v>
        <stp/>
        <stp>BDH|3994828553943696727</stp>
        <tr r="F166" s="3"/>
      </tp>
      <tp t="s">
        <v>#N/A N/A</v>
        <stp/>
        <stp>BDH|7529903018215953080</stp>
        <tr r="I531" s="3"/>
      </tp>
      <tp t="s">
        <v>#N/A N/A</v>
        <stp/>
        <stp>BDH|9826312421913503112</stp>
        <tr r="H174" s="3"/>
      </tp>
      <tp t="s">
        <v>#N/A N/A</v>
        <stp/>
        <stp>BDH|9890074827499722836</stp>
        <tr r="H446" s="3"/>
      </tp>
      <tp t="s">
        <v>#N/A N/A</v>
        <stp/>
        <stp>BDH|1280603454300249880</stp>
        <tr r="B534" s="3"/>
      </tp>
      <tp t="s">
        <v>#N/A N/A</v>
        <stp/>
        <stp>BDS|9250590936747922299</stp>
        <tr r="L178" s="3"/>
      </tp>
      <tp t="s">
        <v>#N/A N/A</v>
        <stp/>
        <stp>BDS|4091600785592847204</stp>
        <tr r="W242" s="3"/>
      </tp>
      <tp t="s">
        <v>#N/A N/A</v>
        <stp/>
        <stp>BDH|9918727231405450237</stp>
        <tr r="D180" s="3"/>
      </tp>
      <tp t="s">
        <v>#N/A N/A</v>
        <stp/>
        <stp>BDH|7262192668649636386</stp>
        <tr r="C370" s="3"/>
      </tp>
      <tp t="s">
        <v>#N/A N/A</v>
        <stp/>
        <stp>BDH|1173895761846380375</stp>
        <tr r="E508" s="3"/>
      </tp>
      <tp t="s">
        <v>#N/A N/A</v>
        <stp/>
        <stp>BDH|4230898300842299443</stp>
        <tr r="F439" s="3"/>
      </tp>
      <tp t="s">
        <v>#N/A N/A</v>
        <stp/>
        <stp>BDH|6103287590246659129</stp>
        <tr r="F280" s="3"/>
      </tp>
      <tp t="s">
        <v>#N/A N/A</v>
        <stp/>
        <stp>BDH|6019058489865526149</stp>
        <tr r="I239" s="3"/>
      </tp>
      <tp t="e">
        <v>#N/A</v>
        <stp/>
        <stp>BDS|2991700823169025482</stp>
        <tr r="L522" s="3"/>
        <tr r="L522" s="3"/>
        <tr r="AH522" s="3"/>
        <tr r="AH522" s="3"/>
        <tr r="W522" s="3"/>
        <tr r="W522" s="3"/>
      </tp>
      <tp t="e">
        <v>#N/A</v>
        <stp/>
        <stp>BDP|4790011663718674016</stp>
        <tr r="AS138" s="3"/>
      </tp>
      <tp t="s">
        <v>#N/A N/A</v>
        <stp/>
        <stp>BDS|8027099347525882347</stp>
        <tr r="L151" s="3"/>
      </tp>
      <tp t="e">
        <v>#N/A</v>
        <stp/>
        <stp>BDP|4288128598130304694</stp>
        <tr r="AR233" s="3"/>
      </tp>
      <tp t="e">
        <v>#N/A</v>
        <stp/>
        <stp>BDP|5934714486778405887</stp>
        <tr r="AR339" s="3"/>
      </tp>
      <tp t="e">
        <v>#N/A</v>
        <stp/>
        <stp>BDS|3329739671431592862</stp>
        <tr r="W585" s="3"/>
        <tr r="W585" s="3"/>
        <tr r="AH585" s="3"/>
        <tr r="AH585" s="3"/>
        <tr r="L585" s="3"/>
        <tr r="L585" s="3"/>
      </tp>
      <tp t="e">
        <v>#N/A</v>
        <stp/>
        <stp>BDS|8258009671990789569</stp>
        <tr r="AH539" s="3"/>
        <tr r="AH539" s="3"/>
        <tr r="W539" s="3"/>
        <tr r="W539" s="3"/>
        <tr r="L539" s="3"/>
        <tr r="L539" s="3"/>
      </tp>
      <tp t="s">
        <v>#N/A N/A</v>
        <stp/>
        <stp>BDS|8572479178691190094</stp>
        <tr r="AH384" s="3"/>
      </tp>
      <tp t="s">
        <v>#N/A N/A</v>
        <stp/>
        <stp>BDH|1934235293521815133</stp>
        <tr r="E195" s="3"/>
      </tp>
      <tp t="s">
        <v>#N/A N/A</v>
        <stp/>
        <stp>BDH|8166207271954117339</stp>
        <tr r="B320" s="3"/>
      </tp>
      <tp t="s">
        <v>#N/A N/A</v>
        <stp/>
        <stp>BDH|8192509163486765771</stp>
        <tr r="B443" s="3"/>
      </tp>
      <tp t="s">
        <v>#N/A N/A</v>
        <stp/>
        <stp>BDH|3826089132579628369</stp>
        <tr r="D108" s="3"/>
      </tp>
      <tp t="s">
        <v>#N/A N/A</v>
        <stp/>
        <stp>BDH|7712015016055618941</stp>
        <tr r="G588" s="3"/>
      </tp>
      <tp t="s">
        <v>#N/A N/A</v>
        <stp/>
        <stp>BDH|3631724544268547276</stp>
        <tr r="F337" s="3"/>
      </tp>
      <tp t="s">
        <v>#N/A N/A</v>
        <stp/>
        <stp>BDH|9645646425761653638</stp>
        <tr r="B203" s="3"/>
      </tp>
      <tp t="s">
        <v>#N/A N/A</v>
        <stp/>
        <stp>BDH|9180453264180014120</stp>
        <tr r="B523" s="3"/>
      </tp>
      <tp t="s">
        <v>#N/A N/A</v>
        <stp/>
        <stp>BDH|9281680400853081682</stp>
        <tr r="I509" s="3"/>
      </tp>
      <tp t="s">
        <v>#N/A N/A</v>
        <stp/>
        <stp>BDH|1333427895314481225</stp>
        <tr r="H188" s="3"/>
      </tp>
      <tp t="s">
        <v>#N/A N/A</v>
        <stp/>
        <stp>BDH|4699207585473954781</stp>
        <tr r="C417" s="3"/>
      </tp>
      <tp t="s">
        <v>#N/A N/A</v>
        <stp/>
        <stp>BDS|5742257330068500648</stp>
        <tr r="AH542" s="3"/>
      </tp>
      <tp t="e">
        <v>#N/A</v>
        <stp/>
        <stp>BDP|7942945286219939518</stp>
        <tr r="AS141" s="3"/>
      </tp>
      <tp t="e">
        <v>#N/A</v>
        <stp/>
        <stp>BDP|9179267400153002244</stp>
        <tr r="AR579" s="3"/>
      </tp>
      <tp t="s">
        <v>#N/A N/A</v>
        <stp/>
        <stp>BDS|1987816238432687255</stp>
        <tr r="W479" s="3"/>
      </tp>
      <tp t="s">
        <v>#N/A N/A</v>
        <stp/>
        <stp>BDS|6026983142513806210</stp>
        <tr r="AH428" s="3"/>
      </tp>
      <tp t="s">
        <v>#N/A N/A</v>
        <stp/>
        <stp>BDS|4243232935716050971</stp>
        <tr r="AH463" s="3"/>
      </tp>
      <tp t="s">
        <v>#N/A N/A</v>
        <stp/>
        <stp>BDH|9102049170953147775</stp>
        <tr r="D411" s="3"/>
      </tp>
      <tp t="s">
        <v>#N/A N/A</v>
        <stp/>
        <stp>BDH|5704517838239956045</stp>
        <tr r="H195" s="3"/>
      </tp>
      <tp t="s">
        <v>#N/A N/A</v>
        <stp/>
        <stp>BDH|4237944049984499783</stp>
        <tr r="B490" s="3"/>
      </tp>
      <tp t="s">
        <v>#N/A N/A</v>
        <stp/>
        <stp>BDH|2661216565239811595</stp>
        <tr r="G550" s="3"/>
      </tp>
      <tp t="s">
        <v>#N/A N/A</v>
        <stp/>
        <stp>BDH|8775510434154389028</stp>
        <tr r="B206" s="3"/>
      </tp>
      <tp t="s">
        <v>#N/A N/A</v>
        <stp/>
        <stp>BDH|1496950272403812685</stp>
        <tr r="D194" s="3"/>
      </tp>
      <tp t="s">
        <v>#N/A N/A</v>
        <stp/>
        <stp>BDH|1774318304790397829</stp>
        <tr r="C409" s="3"/>
      </tp>
      <tp t="s">
        <v>#N/A N/A</v>
        <stp/>
        <stp>BDH|1985498120058750548</stp>
        <tr r="D580" s="3"/>
      </tp>
      <tp t="s">
        <v>#N/A N/A</v>
        <stp/>
        <stp>BDH|1366573597762942599</stp>
        <tr r="F214" s="3"/>
      </tp>
      <tp t="e">
        <v>#N/A</v>
        <stp/>
        <stp>BDS|3104262993424595614</stp>
        <tr r="AH345" s="3"/>
        <tr r="AH345" s="3"/>
        <tr r="L345" s="3"/>
        <tr r="L345" s="3"/>
        <tr r="W345" s="3"/>
        <tr r="W345" s="3"/>
      </tp>
      <tp t="e">
        <v>#N/A</v>
        <stp/>
        <stp>BDP|8893830895097816462</stp>
        <tr r="AS374" s="3"/>
      </tp>
      <tp t="s">
        <v>#N/A N/A</v>
        <stp/>
        <stp>BDS|3353327694646707527</stp>
        <tr r="L505" s="3"/>
      </tp>
      <tp t="s">
        <v>#N/A N/A</v>
        <stp/>
        <stp>BDH|9907285439626076481</stp>
        <tr r="H351" s="3"/>
      </tp>
      <tp t="s">
        <v>#N/A N/A</v>
        <stp/>
        <stp>BDH|1336142095116579573</stp>
        <tr r="B136" s="3"/>
      </tp>
      <tp t="s">
        <v>#N/A N/A</v>
        <stp/>
        <stp>BDH|6445678136700196944</stp>
        <tr r="D231" s="3"/>
      </tp>
      <tp t="s">
        <v>#N/A N/A</v>
        <stp/>
        <stp>BDH|7650778705482495806</stp>
        <tr r="C200" s="3"/>
      </tp>
      <tp t="s">
        <v>#N/A N/A</v>
        <stp/>
        <stp>BDH|9464568918014808327</stp>
        <tr r="G540" s="3"/>
      </tp>
      <tp t="s">
        <v>#N/A N/A</v>
        <stp/>
        <stp>BDH|7894254131665441986</stp>
        <tr r="G321" s="3"/>
      </tp>
      <tp t="s">
        <v>#N/A N/A</v>
        <stp/>
        <stp>BDH|8748748116360658431</stp>
        <tr r="C540" s="3"/>
      </tp>
      <tp t="s">
        <v>#N/A N/A</v>
        <stp/>
        <stp>BDH|9147873417808906282</stp>
        <tr r="D97" s="3"/>
      </tp>
      <tp t="s">
        <v>#N/A N/A</v>
        <stp/>
        <stp>BDH|7635729727401304900</stp>
        <tr r="I209" s="3"/>
      </tp>
      <tp t="s">
        <v>#N/A N/A</v>
        <stp/>
        <stp>BDS|1942525709247185928</stp>
        <tr r="AH291" s="3"/>
      </tp>
      <tp t="e">
        <v>#N/A</v>
        <stp/>
        <stp>BDP|1157454424818038519</stp>
        <tr r="AS455" s="3"/>
      </tp>
      <tp t="e">
        <v>#N/A</v>
        <stp/>
        <stp>BDS|4760932463442630302</stp>
        <tr r="W245" s="3"/>
        <tr r="W245" s="3"/>
        <tr r="L245" s="3"/>
        <tr r="L245" s="3"/>
        <tr r="AH245" s="3"/>
        <tr r="AH245" s="3"/>
      </tp>
      <tp t="s">
        <v>#N/A N/A</v>
        <stp/>
        <stp>BDS|6991246799637494011</stp>
        <tr r="W589" s="3"/>
      </tp>
      <tp t="s">
        <v>#N/A N/A</v>
        <stp/>
        <stp>BDH|5356722622053630946</stp>
        <tr r="E588" s="3"/>
      </tp>
      <tp t="s">
        <v>#N/A N/A</v>
        <stp/>
        <stp>BDH|9022256035750973280</stp>
        <tr r="B209" s="3"/>
      </tp>
      <tp t="s">
        <v>#N/A N/A</v>
        <stp/>
        <stp>BDH|9664537302562684408</stp>
        <tr r="I151" s="3"/>
      </tp>
      <tp t="s">
        <v>#N/A N/A</v>
        <stp/>
        <stp>BDH|3555104838112511997</stp>
        <tr r="B524" s="3"/>
      </tp>
      <tp t="s">
        <v>#N/A N/A</v>
        <stp/>
        <stp>BDH|6637404563968109658</stp>
        <tr r="G270" s="3"/>
      </tp>
      <tp t="s">
        <v>#N/A N/A</v>
        <stp/>
        <stp>BDH|9179294600829804811</stp>
        <tr r="D191" s="3"/>
      </tp>
      <tp t="s">
        <v>#N/A N/A</v>
        <stp/>
        <stp>BDH|8415859467258338444</stp>
        <tr r="H445" s="3"/>
      </tp>
      <tp t="e">
        <v>#N/A</v>
        <stp/>
        <stp>BDS|7936196906844458842</stp>
        <tr r="L252" s="3"/>
        <tr r="L252" s="3"/>
        <tr r="AH252" s="3"/>
        <tr r="AH252" s="3"/>
        <tr r="W252" s="3"/>
        <tr r="W252" s="3"/>
      </tp>
      <tp t="e">
        <v>#N/A</v>
        <stp/>
        <stp>BDP|8517874686765322718</stp>
        <tr r="AR559" s="3"/>
      </tp>
      <tp t="e">
        <v>#N/A</v>
        <stp/>
        <stp>BDP|4531994029871417476</stp>
        <tr r="AS451" s="3"/>
      </tp>
      <tp t="s">
        <v>#N/A N/A</v>
        <stp/>
        <stp>BDS|8405997235920973871</stp>
        <tr r="W590" s="3"/>
      </tp>
      <tp t="e">
        <v>#N/A</v>
        <stp/>
        <stp>BDS|9457934980200457250</stp>
        <tr r="L205" s="3"/>
        <tr r="L205" s="3"/>
        <tr r="W205" s="3"/>
        <tr r="W205" s="3"/>
        <tr r="AH205" s="3"/>
        <tr r="AH205" s="3"/>
      </tp>
      <tp t="s">
        <v>#N/A N/A</v>
        <stp/>
        <stp>BDH|9163222137383452162</stp>
        <tr r="F183" s="3"/>
      </tp>
      <tp t="s">
        <v>#N/A N/A</v>
        <stp/>
        <stp>BDH|4214206207955073930</stp>
        <tr r="H291" s="3"/>
      </tp>
      <tp t="s">
        <v>#N/A N/A</v>
        <stp/>
        <stp>BDH|6847413141375952978</stp>
        <tr r="C467" s="3"/>
      </tp>
      <tp t="s">
        <v>#N/A N/A</v>
        <stp/>
        <stp>BDH|8631865391886079570</stp>
        <tr r="H370" s="3"/>
      </tp>
      <tp t="s">
        <v>#N/A N/A</v>
        <stp/>
        <stp>BDH|1769198314772410982</stp>
        <tr r="F442" s="3"/>
      </tp>
      <tp t="s">
        <v>#N/A N/A</v>
        <stp/>
        <stp>BDH|7467015981876525374</stp>
        <tr r="D405" s="3"/>
      </tp>
      <tp t="s">
        <v>#N/A N/A</v>
        <stp/>
        <stp>BDS|5635928437200027540</stp>
        <tr r="L531" s="3"/>
      </tp>
      <tp t="e">
        <v>#N/A</v>
        <stp/>
        <stp>BDP|3417626147272796911</stp>
        <tr r="AR368" s="3"/>
      </tp>
      <tp t="s">
        <v>#N/A N/A</v>
        <stp/>
        <stp>BDS|2447836399328181186</stp>
        <tr r="L217" s="3"/>
      </tp>
      <tp t="e">
        <v>#N/A</v>
        <stp/>
        <stp>BDP|7761405496961037166</stp>
        <tr r="B19" s="3"/>
      </tp>
      <tp t="s">
        <v>#N/A N/A</v>
        <stp/>
        <stp>BDS|8305973335269720111</stp>
        <tr r="L315" s="3"/>
      </tp>
      <tp t="s">
        <v>#N/A N/A</v>
        <stp/>
        <stp>BDS|6152204100608034667</stp>
        <tr r="W370" s="3"/>
      </tp>
      <tp t="s">
        <v>#N/A N/A</v>
        <stp/>
        <stp>BDS|3006238195756060418</stp>
        <tr r="W335" s="3"/>
      </tp>
      <tp t="s">
        <v>#N/A N/A</v>
        <stp/>
        <stp>BDS|5421159645172680854</stp>
        <tr r="AH354" s="3"/>
      </tp>
      <tp t="s">
        <v>#N/A N/A</v>
        <stp/>
        <stp>BDS|6889567157045839968</stp>
        <tr r="AH437" s="3"/>
      </tp>
      <tp t="s">
        <v>#N/A N/A</v>
        <stp/>
        <stp>BDH|9263609369792996150</stp>
        <tr r="G92" s="3"/>
      </tp>
      <tp t="s">
        <v>#N/A N/A</v>
        <stp/>
        <stp>BDH|3028998719344115562</stp>
        <tr r="H510" s="3"/>
      </tp>
      <tp t="s">
        <v>#N/A N/A</v>
        <stp/>
        <stp>BDH|9163215606936536747</stp>
        <tr r="E559" s="3"/>
      </tp>
      <tp t="s">
        <v>#N/A N/A</v>
        <stp/>
        <stp>BDS|6324371606238596730</stp>
        <tr r="AH186" s="3"/>
      </tp>
      <tp t="e">
        <v>#N/A</v>
        <stp/>
        <stp>BDP|1232759195311627407</stp>
        <tr r="AR540" s="3"/>
      </tp>
      <tp t="e">
        <v>#N/A</v>
        <stp/>
        <stp>BDP|4339408857726324931</stp>
        <tr r="AR427" s="3"/>
      </tp>
      <tp t="s">
        <v>#N/A N/A</v>
        <stp/>
        <stp>BDS|5074239783335010041</stp>
        <tr r="W385" s="3"/>
      </tp>
      <tp t="s">
        <v>#N/A N/A</v>
        <stp/>
        <stp>BDS|3245829954492182612</stp>
        <tr r="L602" s="3"/>
      </tp>
      <tp t="e">
        <v>#N/A</v>
        <stp/>
        <stp>BDP|9758771263472295059</stp>
        <tr r="AS252" s="3"/>
      </tp>
      <tp t="s">
        <v>#N/A N/A</v>
        <stp/>
        <stp>BDS|8768172923322546323</stp>
        <tr r="W416" s="3"/>
      </tp>
      <tp t="e">
        <v>#N/A</v>
        <stp/>
        <stp>BDS|8007585547317908421</stp>
        <tr r="L334" s="3"/>
        <tr r="L334" s="3"/>
        <tr r="W334" s="3"/>
        <tr r="W334" s="3"/>
        <tr r="AH334" s="3"/>
        <tr r="AH334" s="3"/>
      </tp>
      <tp t="s">
        <v>#N/A N/A</v>
        <stp/>
        <stp>BDS|5318251620158634746</stp>
        <tr r="L506" s="3"/>
      </tp>
      <tp t="e">
        <v>#N/A</v>
        <stp/>
        <stp>BDP|2094804193489575029</stp>
        <tr r="AS306" s="3"/>
      </tp>
      <tp t="s">
        <v>#N/A N/A</v>
        <stp/>
        <stp>BDH|4037971135851480522</stp>
        <tr r="C499" s="3"/>
      </tp>
      <tp t="s">
        <v>#N/A N/A</v>
        <stp/>
        <stp>BDH|1531846143864593337</stp>
        <tr r="I318" s="3"/>
      </tp>
      <tp t="s">
        <v>#N/A N/A</v>
        <stp/>
        <stp>BDH|9381060831877959796</stp>
        <tr r="I167" s="3"/>
      </tp>
      <tp t="s">
        <v>#N/A N/A</v>
        <stp/>
        <stp>BDH|8605093819024426762</stp>
        <tr r="F187" s="3"/>
      </tp>
      <tp t="s">
        <v>#N/A N/A</v>
        <stp/>
        <stp>BDH|4931208883807752394</stp>
        <tr r="D442" s="3"/>
      </tp>
      <tp t="s">
        <v>#N/A N/A</v>
        <stp/>
        <stp>BDH|4535915166435063461</stp>
        <tr r="H254" s="3"/>
      </tp>
      <tp t="s">
        <v>#N/A N/A</v>
        <stp/>
        <stp>BDH|5735701352138775560</stp>
        <tr r="E412" s="3"/>
      </tp>
      <tp t="s">
        <v>#N/A N/A</v>
        <stp/>
        <stp>BDH|7992288783676633100</stp>
        <tr r="C273" s="3"/>
      </tp>
      <tp t="s">
        <v>#N/A N/A</v>
        <stp/>
        <stp>BDH|9302402157527872584</stp>
        <tr r="B504" s="3"/>
      </tp>
      <tp t="s">
        <v>#N/A N/A</v>
        <stp/>
        <stp>BDH|7291026096681480565</stp>
        <tr r="E580" s="3"/>
      </tp>
      <tp t="s">
        <v>#N/A N/A</v>
        <stp/>
        <stp>BDH|3347779266811683906</stp>
        <tr r="G532" s="3"/>
      </tp>
      <tp t="s">
        <v>#N/A N/A</v>
        <stp/>
        <stp>BDH|8210522424604971198</stp>
        <tr r="E121" s="3"/>
      </tp>
      <tp t="s">
        <v>#N/A N/A</v>
        <stp/>
        <stp>BDH|9959630848825728413</stp>
        <tr r="C299" s="3"/>
      </tp>
      <tp t="s">
        <v>#N/A N/A</v>
        <stp/>
        <stp>BDH|9204359537250435307</stp>
        <tr r="B194" s="3"/>
      </tp>
      <tp t="s">
        <v>#N/A N/A</v>
        <stp/>
        <stp>BDH|7597485858829535549</stp>
        <tr r="I597" s="3"/>
      </tp>
      <tp t="s">
        <v>#N/A N/A</v>
        <stp/>
        <stp>BDS|9109976174275586825</stp>
        <tr r="W245" s="3"/>
      </tp>
      <tp t="s">
        <v>#N/A N/A</v>
        <stp/>
        <stp>BDS|4539493788825408756</stp>
        <tr r="AH399" s="3"/>
      </tp>
      <tp t="e">
        <v>#N/A</v>
        <stp/>
        <stp>BDP|5530101581802036415</stp>
        <tr r="AS215" s="3"/>
      </tp>
      <tp t="s">
        <v>#N/A N/A</v>
        <stp/>
        <stp>BDS|8785708646569397871</stp>
        <tr r="AH391" s="3"/>
      </tp>
      <tp t="e">
        <v>#N/A</v>
        <stp/>
        <stp>BDP|4477830665774146464</stp>
        <tr r="AS573" s="3"/>
      </tp>
      <tp t="e">
        <v>#N/A</v>
        <stp/>
        <stp>BDS|3534210471505570957</stp>
        <tr r="L294" s="3"/>
        <tr r="L294" s="3"/>
        <tr r="W294" s="3"/>
        <tr r="W294" s="3"/>
        <tr r="AH294" s="3"/>
        <tr r="AH294" s="3"/>
      </tp>
      <tp t="s">
        <v>#N/A N/A</v>
        <stp/>
        <stp>BDS|9731644952718378873</stp>
        <tr r="W473" s="3"/>
      </tp>
      <tp t="s">
        <v>#N/A N/A</v>
        <stp/>
        <stp>BDH|9946900405409905303</stp>
        <tr r="B271" s="3"/>
      </tp>
      <tp t="s">
        <v>#N/A N/A</v>
        <stp/>
        <stp>BDH|8323280490048707195</stp>
        <tr r="B133" s="3"/>
      </tp>
      <tp t="s">
        <v>#N/A N/A</v>
        <stp/>
        <stp>BDH|5181119251023568811</stp>
        <tr r="D115" s="3"/>
      </tp>
      <tp t="s">
        <v>#N/A N/A</v>
        <stp/>
        <stp>BDH|4212248516175204871</stp>
        <tr r="H142" s="3"/>
      </tp>
      <tp t="s">
        <v>#N/A N/A</v>
        <stp/>
        <stp>BDH|9492268661803519432</stp>
        <tr r="D145" s="3"/>
      </tp>
      <tp t="s">
        <v>#N/A N/A</v>
        <stp/>
        <stp>BDH|6470260457888057305</stp>
        <tr r="D335" s="3"/>
      </tp>
      <tp t="s">
        <v>#N/A N/A</v>
        <stp/>
        <stp>BDH|11775020877365530</stp>
        <tr r="C463" s="3"/>
      </tp>
      <tp t="s">
        <v>#N/A N/A</v>
        <stp/>
        <stp>BDH|78504777174265105</stp>
        <tr r="I160" s="3"/>
      </tp>
      <tp t="s">
        <v>#N/A N/A</v>
        <stp/>
        <stp>BDH|92495739103519355</stp>
        <tr r="I103" s="3"/>
      </tp>
      <tp t="s">
        <v>#N/A N/A</v>
        <stp/>
        <stp>BDH|73929655892885934</stp>
        <tr r="H475" s="3"/>
      </tp>
      <tp t="s">
        <v>#N/A N/A</v>
        <stp/>
        <stp>BQL|4904366675312292976</stp>
        <tr r="AT221" s="3"/>
      </tp>
      <tp t="s">
        <v>#N/A N/A</v>
        <stp/>
        <stp>BQL|5907997578778758814</stp>
        <tr r="AT206" s="3"/>
      </tp>
      <tp t="s">
        <v>#N/A N/A</v>
        <stp/>
        <stp>BQL|2023982203708779814</stp>
        <tr r="AT548" s="3"/>
      </tp>
      <tp t="s">
        <v>#N/A N/A</v>
        <stp/>
        <stp>BQL|9362101269951468434</stp>
        <tr r="AT225" s="3"/>
      </tp>
      <tp t="s">
        <v>#N/A N/A</v>
        <stp/>
        <stp>BQL|5536387684893512615</stp>
        <tr r="AT397" s="3"/>
      </tp>
      <tp t="s">
        <v>#N/A N/A</v>
        <stp/>
        <stp>BQL|5977530482170595316</stp>
        <tr r="AT347" s="3"/>
      </tp>
      <tp t="s">
        <v>#N/A N/A</v>
        <stp/>
        <stp>BQL|9921298943121017589</stp>
        <tr r="AT419" s="3"/>
      </tp>
      <tp t="s">
        <v>#N/A N/A</v>
        <stp/>
        <stp>BQL|4670198417886415974</stp>
        <tr r="AT373" s="3"/>
      </tp>
      <tp t="s">
        <v>#N/A N/A</v>
        <stp/>
        <stp>BQL|7278060981260644493</stp>
        <tr r="AT435" s="3"/>
      </tp>
      <tp t="s">
        <v>#N/A N/A</v>
        <stp/>
        <stp>BQL|9563433140675591791</stp>
        <tr r="AT497" s="3"/>
      </tp>
      <tp t="s">
        <v>#N/A N/A</v>
        <stp/>
        <stp>BQL|6992963919557781281</stp>
        <tr r="AT533" s="3"/>
      </tp>
      <tp t="s">
        <v>#N/A N/A</v>
        <stp/>
        <stp>BQL|5964273547390013804</stp>
        <tr r="AT279" s="3"/>
      </tp>
      <tp t="s">
        <v>#N/A N/A</v>
        <stp/>
        <stp>BQL|1604594723339221477</stp>
        <tr r="AT511" s="3"/>
      </tp>
      <tp t="s">
        <v>#N/A N/A</v>
        <stp/>
        <stp>BQL|9648059118041330216</stp>
        <tr r="AT413" s="3"/>
      </tp>
      <tp t="s">
        <v>#N/A N/A</v>
        <stp/>
        <stp>BQL|8962325758823379685</stp>
        <tr r="AT250" s="3"/>
      </tp>
      <tp t="s">
        <v>#N/A N/A</v>
        <stp/>
        <stp>BQL|8653670455626013610</stp>
        <tr r="AT154" s="3"/>
      </tp>
      <tp t="s">
        <v>#N/A N/A</v>
        <stp/>
        <stp>BQL|9692580052377976506</stp>
        <tr r="AT109" s="3"/>
      </tp>
      <tp t="s">
        <v>#N/A N/A</v>
        <stp/>
        <stp>BQL|7664546366738633765</stp>
        <tr r="AT294" s="3"/>
      </tp>
      <tp t="s">
        <v>#N/A N/A</v>
        <stp/>
        <stp>BQL|3674501346519368075</stp>
        <tr r="AT379" s="3"/>
      </tp>
      <tp t="s">
        <v>#N/A N/A</v>
        <stp/>
        <stp>BQL|9950815145106046898</stp>
        <tr r="AT187" s="3"/>
      </tp>
      <tp t="s">
        <v>#N/A N/A</v>
        <stp/>
        <stp>BQL|8289316556083069614</stp>
        <tr r="AT249" s="3"/>
      </tp>
      <tp t="s">
        <v>#N/A N/A</v>
        <stp/>
        <stp>BQL|6419764306128288225</stp>
        <tr r="AT594" s="3"/>
      </tp>
      <tp t="s">
        <v>#N/A N/A</v>
        <stp/>
        <stp>BQL|4212352588245554193</stp>
        <tr r="AT156" s="3"/>
      </tp>
      <tp t="s">
        <v>#N/A N/A</v>
        <stp/>
        <stp>BQL|7774152599322147684</stp>
        <tr r="AT455" s="3"/>
      </tp>
      <tp t="s">
        <v>#N/A N/A</v>
        <stp/>
        <stp>BDS|8642551543184372695</stp>
        <tr r="W483" s="3"/>
      </tp>
      <tp t="e">
        <v>#N/A</v>
        <stp/>
        <stp>BDP|2307774794166944135</stp>
        <tr r="AS131" s="3"/>
      </tp>
      <tp t="e">
        <v>#N/A</v>
        <stp/>
        <stp>BDS|5075415551319277682</stp>
        <tr r="L563" s="3"/>
        <tr r="L563" s="3"/>
        <tr r="AH563" s="3"/>
        <tr r="AH563" s="3"/>
        <tr r="W563" s="3"/>
        <tr r="W563" s="3"/>
      </tp>
      <tp t="s">
        <v>#N/A N/A</v>
        <stp/>
        <stp>BDH|9512302936742916005</stp>
        <tr r="C588" s="3"/>
      </tp>
      <tp t="s">
        <v>#N/A N/A</v>
        <stp/>
        <stp>BDH|9279306641380981508</stp>
        <tr r="D462" s="3"/>
      </tp>
      <tp t="s">
        <v>#N/A N/A</v>
        <stp/>
        <stp>BDH|6998663312762281851</stp>
        <tr r="E452" s="3"/>
      </tp>
      <tp t="s">
        <v>#N/A N/A</v>
        <stp/>
        <stp>BDH|5087182826339712434</stp>
        <tr r="C201" s="3"/>
      </tp>
      <tp t="s">
        <v>#N/A N/A</v>
        <stp/>
        <stp>BDH|9714915824580165999</stp>
        <tr r="C353" s="3"/>
      </tp>
      <tp t="e">
        <v>#N/A</v>
        <stp/>
        <stp>BDS|5323904934423853748</stp>
        <tr r="AH388" s="3"/>
        <tr r="AH388" s="3"/>
        <tr r="L388" s="3"/>
        <tr r="L388" s="3"/>
        <tr r="W388" s="3"/>
        <tr r="W388" s="3"/>
      </tp>
      <tp t="s">
        <v>#N/A N/A</v>
        <stp/>
        <stp>BDS|5820970833763130767</stp>
        <tr r="L472" s="3"/>
      </tp>
      <tp t="e">
        <v>#N/A</v>
        <stp/>
        <stp>BDP|8087429540235045693</stp>
        <tr r="AR598" s="3"/>
      </tp>
      <tp t="s">
        <v>#N/A N/A</v>
        <stp/>
        <stp>BDS|4187355138456244959</stp>
        <tr r="AH257" s="3"/>
      </tp>
      <tp t="s">
        <v>#N/A N/A</v>
        <stp/>
        <stp>BDH|6484402513139471188</stp>
        <tr r="H182" s="3"/>
      </tp>
      <tp t="s">
        <v>#N/A N/A</v>
        <stp/>
        <stp>BDH|8834166145713445541</stp>
        <tr r="C209" s="3"/>
      </tp>
      <tp t="s">
        <v>#N/A N/A</v>
        <stp/>
        <stp>BDH|4953487199066497472</stp>
        <tr r="C448" s="3"/>
      </tp>
      <tp t="s">
        <v>#N/A N/A</v>
        <stp/>
        <stp>BDH|5566609599103665212</stp>
        <tr r="H305" s="3"/>
      </tp>
      <tp t="s">
        <v>#N/A N/A</v>
        <stp/>
        <stp>BDH|5375887004072793433</stp>
        <tr r="C354" s="3"/>
      </tp>
      <tp t="s">
        <v>#N/A N/A</v>
        <stp/>
        <stp>BDH|9836593778391704159</stp>
        <tr r="B113" s="3"/>
      </tp>
      <tp t="s">
        <v>#N/A N/A</v>
        <stp/>
        <stp>BDH|5508843249305352708</stp>
        <tr r="D529" s="3"/>
      </tp>
      <tp t="s">
        <v>#N/A N/A</v>
        <stp/>
        <stp>BDH|3744113763266980971</stp>
        <tr r="G222" s="3"/>
      </tp>
      <tp t="e">
        <v>#N/A</v>
        <stp/>
        <stp>BDP|6017577909208269048</stp>
        <tr r="AR508" s="3"/>
      </tp>
      <tp t="e">
        <v>#N/A</v>
        <stp/>
        <stp>BDP|3400637018936179967</stp>
        <tr r="AS333" s="3"/>
      </tp>
      <tp t="e">
        <v>#N/A</v>
        <stp/>
        <stp>BDP|7773538170516984853</stp>
        <tr r="AR306" s="3"/>
      </tp>
      <tp t="e">
        <v>#N/A</v>
        <stp/>
        <stp>BDP|1461341975499577787</stp>
        <tr r="F12" s="3"/>
      </tp>
      <tp t="e">
        <v>#N/A</v>
        <stp/>
        <stp>BDP|6858862446489875881</stp>
        <tr r="AR180" s="3"/>
      </tp>
      <tp t="s">
        <v>#N/A N/A</v>
        <stp/>
        <stp>BDH|4910924376311521005</stp>
        <tr r="C186" s="3"/>
      </tp>
      <tp t="s">
        <v>#N/A N/A</v>
        <stp/>
        <stp>BDH|6285238997735943373</stp>
        <tr r="F160" s="3"/>
      </tp>
      <tp t="s">
        <v>#N/A N/A</v>
        <stp/>
        <stp>BDH|5439943445762851151</stp>
        <tr r="I565" s="3"/>
      </tp>
      <tp t="s">
        <v>#N/A N/A</v>
        <stp/>
        <stp>BDH|4000298782337505269</stp>
        <tr r="C464" s="3"/>
      </tp>
      <tp t="s">
        <v>#N/A N/A</v>
        <stp/>
        <stp>BDH|6396867847610984135</stp>
        <tr r="H282" s="3"/>
      </tp>
      <tp t="s">
        <v>#N/A N/A</v>
        <stp/>
        <stp>BDH|8709817045149341686</stp>
        <tr r="E331" s="3"/>
      </tp>
      <tp t="s">
        <v>#N/A N/A</v>
        <stp/>
        <stp>BDH|3666784079291716985</stp>
        <tr r="G451" s="3"/>
      </tp>
      <tp t="s">
        <v>#N/A N/A</v>
        <stp/>
        <stp>BDH|1295877636040202195</stp>
        <tr r="I96" s="3"/>
      </tp>
      <tp t="e">
        <v>#N/A</v>
        <stp/>
        <stp>BDP|6663798198350739392</stp>
        <tr r="AR156" s="3"/>
      </tp>
      <tp t="s">
        <v>#N/A N/A</v>
        <stp/>
        <stp>BDS|5993354510599609535</stp>
        <tr r="W278" s="3"/>
      </tp>
      <tp t="e">
        <v>#N/A</v>
        <stp/>
        <stp>BDP|1820782712499839534</stp>
        <tr r="AR272" s="3"/>
      </tp>
      <tp t="e">
        <v>#N/A</v>
        <stp/>
        <stp>BDP|9849173312684473604</stp>
        <tr r="AS142" s="3"/>
      </tp>
      <tp t="s">
        <v>#N/A N/A</v>
        <stp/>
        <stp>BDH|2662631077749842134</stp>
        <tr r="C419" s="3"/>
      </tp>
      <tp t="s">
        <v>#N/A N/A</v>
        <stp/>
        <stp>BDH|9854028142963197508</stp>
        <tr r="D283" s="3"/>
      </tp>
      <tp t="s">
        <v>#N/A N/A</v>
        <stp/>
        <stp>BDH|1940887138763685269</stp>
        <tr r="E568" s="3"/>
      </tp>
      <tp t="s">
        <v>#N/A N/A</v>
        <stp/>
        <stp>BDH|9330457083559410784</stp>
        <tr r="D470" s="3"/>
      </tp>
      <tp t="s">
        <v>#N/A N/A</v>
        <stp/>
        <stp>BDH|6650371115497442898</stp>
        <tr r="I220" s="3"/>
      </tp>
      <tp t="s">
        <v>#N/A N/A</v>
        <stp/>
        <stp>BDH|6896563198771865074</stp>
        <tr r="C164" s="3"/>
      </tp>
      <tp t="s">
        <v>#N/A N/A</v>
        <stp/>
        <stp>BDH|5175199730399654577</stp>
        <tr r="C85" s="3"/>
      </tp>
      <tp t="e">
        <v>#N/A</v>
        <stp/>
        <stp>BDP|9564691745254587427</stp>
        <tr r="AS144" s="3"/>
      </tp>
      <tp t="s">
        <v>#N/A N/A</v>
        <stp/>
        <stp>BDS|8284594836410559560</stp>
        <tr r="L518" s="3"/>
      </tp>
      <tp t="s">
        <v>#N/A N/A</v>
        <stp/>
        <stp>BDS|9244242908314640463</stp>
        <tr r="AH312" s="3"/>
      </tp>
      <tp t="e">
        <v>#N/A</v>
        <stp/>
        <stp>BDS|9107731431100489699</stp>
        <tr r="W498" s="3"/>
        <tr r="W498" s="3"/>
        <tr r="L498" s="3"/>
        <tr r="L498" s="3"/>
        <tr r="AH498" s="3"/>
        <tr r="AH498" s="3"/>
      </tp>
      <tp t="e">
        <v>#N/A</v>
        <stp/>
        <stp>BDP|3742655010197956850</stp>
        <tr r="AS580" s="3"/>
      </tp>
      <tp t="s">
        <v>#N/A N/A</v>
        <stp/>
        <stp>BDS|4276793003099315152</stp>
        <tr r="AH270" s="3"/>
      </tp>
      <tp t="s">
        <v>#N/A N/A</v>
        <stp/>
        <stp>BDH|9810501125741732444</stp>
        <tr r="I257" s="3"/>
      </tp>
      <tp t="s">
        <v>#N/A N/A</v>
        <stp/>
        <stp>BDH|7465589125033087875</stp>
        <tr r="C436" s="3"/>
      </tp>
      <tp t="s">
        <v>#N/A N/A</v>
        <stp/>
        <stp>BDH|3313469602819107582</stp>
        <tr r="G163" s="3"/>
      </tp>
      <tp t="s">
        <v>#N/A N/A</v>
        <stp/>
        <stp>BDH|7126238796120960730</stp>
        <tr r="C213" s="3"/>
      </tp>
      <tp t="s">
        <v>#N/A N/A</v>
        <stp/>
        <stp>BDH|7440570907728865128</stp>
        <tr r="F480" s="3"/>
      </tp>
      <tp t="s">
        <v>#N/A N/A</v>
        <stp/>
        <stp>BDH|3583640841583882969</stp>
        <tr r="B511" s="3"/>
      </tp>
      <tp t="s">
        <v>#N/A N/A</v>
        <stp/>
        <stp>BDH|4964934843152773008</stp>
        <tr r="I537" s="3"/>
      </tp>
      <tp t="s">
        <v>#N/A N/A</v>
        <stp/>
        <stp>BDH|8328965996930487398</stp>
        <tr r="E596" s="3"/>
      </tp>
      <tp t="s">
        <v>#N/A N/A</v>
        <stp/>
        <stp>BDH|9197761167183743093</stp>
        <tr r="F119" s="3"/>
      </tp>
      <tp t="e">
        <v>#N/A</v>
        <stp/>
        <stp>BDS|6444884737252289460</stp>
        <tr r="L447" s="3"/>
        <tr r="L447" s="3"/>
        <tr r="AH447" s="3"/>
        <tr r="AH447" s="3"/>
        <tr r="W447" s="3"/>
        <tr r="W447" s="3"/>
      </tp>
      <tp t="s">
        <v>#N/A N/A</v>
        <stp/>
        <stp>BDS|8981349417867633637</stp>
        <tr r="L266" s="3"/>
      </tp>
      <tp t="s">
        <v>#N/A N/A</v>
        <stp/>
        <stp>BDS|5041359109889562460</stp>
        <tr r="L482" s="3"/>
      </tp>
      <tp t="e">
        <v>#N/A</v>
        <stp/>
        <stp>BDP|6356077689077414266</stp>
        <tr r="AR593" s="3"/>
      </tp>
      <tp t="s">
        <v>#N/A N/A</v>
        <stp/>
        <stp>BDH|6042834985995193882</stp>
        <tr r="G500" s="3"/>
      </tp>
      <tp t="s">
        <v>#N/A N/A</v>
        <stp/>
        <stp>BDH|5759157232208808472</stp>
        <tr r="D188" s="3"/>
      </tp>
      <tp t="s">
        <v>#N/A N/A</v>
        <stp/>
        <stp>BDH|2184115275937858824</stp>
        <tr r="B383" s="3"/>
      </tp>
      <tp t="s">
        <v>#N/A N/A</v>
        <stp/>
        <stp>BDH|9782220148542332616</stp>
        <tr r="E108" s="3"/>
      </tp>
      <tp t="s">
        <v>#N/A N/A</v>
        <stp/>
        <stp>BDH|1933719870309207351</stp>
        <tr r="D155" s="3"/>
      </tp>
      <tp t="s">
        <v>#N/A N/A</v>
        <stp/>
        <stp>BDH|9687697694978380572</stp>
        <tr r="C595" s="3"/>
      </tp>
      <tp t="s">
        <v>#N/A N/A</v>
        <stp/>
        <stp>BDH|9968277127865458720</stp>
        <tr r="I391" s="3"/>
      </tp>
      <tp t="s">
        <v>#N/A N/A</v>
        <stp/>
        <stp>BDS|5060987075701394124</stp>
        <tr r="L481" s="3"/>
      </tp>
      <tp t="e">
        <v>#N/A</v>
        <stp/>
        <stp>BDP|2315434615029096597</stp>
        <tr r="AS493" s="3"/>
      </tp>
      <tp t="s">
        <v>#N/A N/A</v>
        <stp/>
        <stp>BDS|9652187308530935336</stp>
        <tr r="AH298" s="3"/>
      </tp>
      <tp t="e">
        <v>#N/A</v>
        <stp/>
        <stp>BDP|2266961665962884454</stp>
        <tr r="AS330" s="3"/>
      </tp>
      <tp t="s">
        <v>#N/A N/A</v>
        <stp/>
        <stp>BDH|9325063711931904219</stp>
        <tr r="I145" s="3"/>
      </tp>
      <tp t="s">
        <v>#N/A N/A</v>
        <stp/>
        <stp>BDH|8432507199759020611</stp>
        <tr r="H265" s="3"/>
      </tp>
      <tp t="s">
        <v>#N/A N/A</v>
        <stp/>
        <stp>BDH|3817044962379761753</stp>
        <tr r="I455" s="3"/>
      </tp>
      <tp t="s">
        <v>#N/A N/A</v>
        <stp/>
        <stp>BDH|3969141661299244627</stp>
        <tr r="B258" s="3"/>
      </tp>
      <tp t="s">
        <v>#N/A N/A</v>
        <stp/>
        <stp>BDH|4843409338921543999</stp>
        <tr r="G438" s="3"/>
      </tp>
      <tp t="s">
        <v>#N/A N/A</v>
        <stp/>
        <stp>BDH|6847880180634560999</stp>
        <tr r="F163" s="3"/>
      </tp>
      <tp t="s">
        <v>#N/A N/A</v>
        <stp/>
        <stp>BDH|8272519568557510725</stp>
        <tr r="I387" s="3"/>
      </tp>
      <tp t="e">
        <v>#N/A</v>
        <stp/>
        <stp>BDP|6391350916718433792</stp>
        <tr r="AS161" s="3"/>
      </tp>
      <tp t="e">
        <v>#N/A</v>
        <stp/>
        <stp>BDP|4499589832539273010</stp>
        <tr r="AR194" s="3"/>
      </tp>
      <tp t="s">
        <v>#N/A N/A</v>
        <stp/>
        <stp>BDS|6707770658339101644</stp>
        <tr r="AH397" s="3"/>
      </tp>
      <tp t="e">
        <v>#N/A</v>
        <stp/>
        <stp>BDS|8352392783040611822</stp>
        <tr r="AH212" s="3"/>
        <tr r="AH212" s="3"/>
        <tr r="L212" s="3"/>
        <tr r="L212" s="3"/>
        <tr r="W212" s="3"/>
        <tr r="W212" s="3"/>
      </tp>
      <tp t="s">
        <v>#N/A N/A</v>
        <stp/>
        <stp>BDS|6977715810788186349</stp>
        <tr r="W296" s="3"/>
      </tp>
      <tp t="e">
        <v>#N/A</v>
        <stp/>
        <stp>BDP|8058805969094660920</stp>
        <tr r="AS162" s="3"/>
      </tp>
      <tp t="s">
        <v>#N/A N/A</v>
        <stp/>
        <stp>BDH|5113098750819703224</stp>
        <tr r="D213" s="3"/>
      </tp>
      <tp t="s">
        <v>#N/A N/A</v>
        <stp/>
        <stp>BDH|1538618088537797362</stp>
        <tr r="E462" s="3"/>
      </tp>
      <tp t="s">
        <v>#N/A N/A</v>
        <stp/>
        <stp>BDH|8547026206955884648</stp>
        <tr r="G347" s="3"/>
      </tp>
      <tp t="s">
        <v>#N/A N/A</v>
        <stp/>
        <stp>BDH|1269813844441845728</stp>
        <tr r="I526" s="3"/>
      </tp>
      <tp t="s">
        <v>#N/A N/A</v>
        <stp/>
        <stp>BDH|4738258285483218683</stp>
        <tr r="H286" s="3"/>
      </tp>
      <tp t="s">
        <v>#N/A N/A</v>
        <stp/>
        <stp>BDH|9636792253812779261</stp>
        <tr r="G145" s="3"/>
      </tp>
      <tp t="s">
        <v>#N/A N/A</v>
        <stp/>
        <stp>BDH|8791710521692953434</stp>
        <tr r="F92" s="3"/>
      </tp>
      <tp t="s">
        <v>#N/A N/A</v>
        <stp/>
        <stp>BDS|6410124444861534954</stp>
        <tr r="L184" s="3"/>
      </tp>
      <tp t="e">
        <v>#N/A</v>
        <stp/>
        <stp>BDS|5564468530761551847</stp>
        <tr r="W401" s="3"/>
        <tr r="W401" s="3"/>
        <tr r="L401" s="3"/>
        <tr r="L401" s="3"/>
        <tr r="AH401" s="3"/>
        <tr r="AH401" s="3"/>
      </tp>
      <tp t="s">
        <v>#N/A N/A</v>
        <stp/>
        <stp>BDS|6974120106468998462</stp>
        <tr r="AH310" s="3"/>
      </tp>
      <tp t="s">
        <v>#N/A N/A</v>
        <stp/>
        <stp>BDS|1521074749159137789</stp>
        <tr r="AH468" s="3"/>
      </tp>
      <tp t="e">
        <v>#N/A</v>
        <stp/>
        <stp>BDS|6076986264985826768</stp>
        <tr r="W359" s="3"/>
        <tr r="W359" s="3"/>
        <tr r="L359" s="3"/>
        <tr r="L359" s="3"/>
        <tr r="AH359" s="3"/>
        <tr r="AH359" s="3"/>
      </tp>
      <tp t="s">
        <v>#N/A N/A</v>
        <stp/>
        <stp>BDS|1114843623309530911</stp>
        <tr r="AH152" s="3"/>
      </tp>
      <tp t="s">
        <v>#N/A N/A</v>
        <stp/>
        <stp>BDS|6908993076602270161</stp>
        <tr r="AH154" s="3"/>
      </tp>
      <tp t="e">
        <v>#N/A</v>
        <stp/>
        <stp>BDP|5476442389730336284</stp>
        <tr r="AR298" s="3"/>
      </tp>
      <tp t="e">
        <v>#N/A</v>
        <stp/>
        <stp>BDP|1195836408900800201</stp>
        <tr r="AS519" s="3"/>
      </tp>
      <tp t="s">
        <v>#N/A N/A</v>
        <stp/>
        <stp>BDH|9370576974271154137</stp>
        <tr r="F348" s="3"/>
      </tp>
      <tp t="s">
        <v>#N/A N/A</v>
        <stp/>
        <stp>BDH|6827034507609636483</stp>
        <tr r="E169" s="3"/>
      </tp>
      <tp t="s">
        <v>#N/A N/A</v>
        <stp/>
        <stp>BDH|2715002346044303903</stp>
        <tr r="H290" s="3"/>
      </tp>
      <tp t="s">
        <v>#N/A N/A</v>
        <stp/>
        <stp>BDH|9706709018753917745</stp>
        <tr r="E171" s="3"/>
      </tp>
      <tp t="s">
        <v>#N/A N/A</v>
        <stp/>
        <stp>BDH|2781174386631773130</stp>
        <tr r="D523" s="3"/>
      </tp>
      <tp t="s">
        <v>#N/A N/A</v>
        <stp/>
        <stp>BDH|9217199956756865077</stp>
        <tr r="D253" s="3"/>
      </tp>
      <tp t="s">
        <v>#N/A N/A</v>
        <stp/>
        <stp>BDH|9788224036021400252</stp>
        <tr r="E595" s="3"/>
      </tp>
      <tp t="e">
        <v>#N/A</v>
        <stp/>
        <stp>BDP|9109268000072245260</stp>
        <tr r="AR566" s="3"/>
      </tp>
      <tp t="s">
        <v>#N/A N/A</v>
        <stp/>
        <stp>BDS|2359425276902286860</stp>
        <tr r="L364" s="3"/>
      </tp>
      <tp t="e">
        <v>#N/A</v>
        <stp/>
        <stp>BDP|3258160495268624847</stp>
        <tr r="AS474" s="3"/>
      </tp>
      <tp t="s">
        <v>#N/A N/A</v>
        <stp/>
        <stp>BDH|3547079632308270318</stp>
        <tr r="C190" s="3"/>
      </tp>
      <tp t="s">
        <v>#N/A N/A</v>
        <stp/>
        <stp>BDH|9274477910481127671</stp>
        <tr r="G594" s="3"/>
      </tp>
      <tp t="s">
        <v>#N/A N/A</v>
        <stp/>
        <stp>BDH|8539677305390561517</stp>
        <tr r="E238" s="3"/>
      </tp>
      <tp t="s">
        <v>#N/A N/A</v>
        <stp/>
        <stp>BDH|2541454170432092834</stp>
        <tr r="G296" s="3"/>
      </tp>
      <tp t="s">
        <v>#N/A N/A</v>
        <stp/>
        <stp>BDH|1467103902252366968</stp>
        <tr r="B161" s="3"/>
      </tp>
      <tp t="s">
        <v>#N/A N/A</v>
        <stp/>
        <stp>BDH|5914666444584987813</stp>
        <tr r="F500" s="3"/>
      </tp>
      <tp t="s">
        <v>#N/A N/A</v>
        <stp/>
        <stp>BDH|3364457715178298523</stp>
        <tr r="E225" s="3"/>
      </tp>
      <tp t="s">
        <v>#N/A N/A</v>
        <stp/>
        <stp>BDH|2579269383805222619</stp>
        <tr r="I173" s="3"/>
      </tp>
      <tp t="s">
        <v>#N/A N/A</v>
        <stp/>
        <stp>BDH|2217679760459467024</stp>
        <tr r="E333" s="3"/>
      </tp>
      <tp t="s">
        <v>#N/A N/A</v>
        <stp/>
        <stp>BDH|4469441837870655824</stp>
        <tr r="G461" s="3"/>
      </tp>
      <tp t="e">
        <v>#N/A</v>
        <stp/>
        <stp>BDP|3098540064598838384</stp>
        <tr r="AS245" s="3"/>
      </tp>
      <tp t="e">
        <v>#N/A</v>
        <stp/>
        <stp>BDS|4646161103867102924</stp>
        <tr r="W540" s="3"/>
        <tr r="W540" s="3"/>
        <tr r="AH540" s="3"/>
        <tr r="AH540" s="3"/>
        <tr r="L540" s="3"/>
        <tr r="L540" s="3"/>
      </tp>
      <tp t="e">
        <v>#N/A</v>
        <stp/>
        <stp>BDP|9434055240287876199</stp>
        <tr r="AR356" s="3"/>
      </tp>
      <tp t="s">
        <v>#N/A N/A</v>
        <stp/>
        <stp>BDS|2490510544909997186</stp>
        <tr r="W436" s="3"/>
      </tp>
      <tp t="s">
        <v>#N/A N/A</v>
        <stp/>
        <stp>BDS|2931762599963165472</stp>
        <tr r="W147" s="3"/>
      </tp>
      <tp t="s">
        <v>#N/A N/A</v>
        <stp/>
        <stp>BDS|6765882384369330488</stp>
        <tr r="W509" s="3"/>
      </tp>
      <tp t="e">
        <v>#N/A</v>
        <stp/>
        <stp>BDP|5552949170740674072</stp>
        <tr r="H10" s="3"/>
      </tp>
      <tp t="e">
        <v>#N/A</v>
        <stp/>
        <stp>BDP|9036009523655393507</stp>
        <tr r="AR458" s="3"/>
      </tp>
      <tp t="s">
        <v>#N/A N/A</v>
        <stp/>
        <stp>BDS|3784780272991825954</stp>
        <tr r="L122" s="3"/>
      </tp>
      <tp t="s">
        <v>#N/A N/A</v>
        <stp/>
        <stp>BDH|3318440594572552761</stp>
        <tr r="B88" s="3"/>
      </tp>
      <tp t="s">
        <v>#N/A N/A</v>
        <stp/>
        <stp>BDH|4122440514793551943</stp>
        <tr r="H332" s="3"/>
      </tp>
      <tp t="s">
        <v>#N/A N/A</v>
        <stp/>
        <stp>BDH|4149385757989928078</stp>
        <tr r="D366" s="3"/>
      </tp>
      <tp t="s">
        <v>#N/A N/A</v>
        <stp/>
        <stp>BDH|5942275270663703890</stp>
        <tr r="B200" s="3"/>
      </tp>
      <tp t="s">
        <v>#N/A N/A</v>
        <stp/>
        <stp>BDH|9981540603664687380</stp>
        <tr r="B149" s="3"/>
      </tp>
      <tp t="s">
        <v>#N/A N/A</v>
        <stp/>
        <stp>BDH|6558848151763157319</stp>
        <tr r="G229" s="3"/>
      </tp>
      <tp t="s">
        <v>#N/A N/A</v>
        <stp/>
        <stp>BDH|1422544460701482841</stp>
        <tr r="E494" s="3"/>
      </tp>
      <tp t="s">
        <v>#N/A N/A</v>
        <stp/>
        <stp>BDH|7392775298630814241</stp>
        <tr r="C188" s="3"/>
      </tp>
      <tp t="s">
        <v>#N/A N/A</v>
        <stp/>
        <stp>BDH|8729840868895263891</stp>
        <tr r="H139" s="3"/>
      </tp>
      <tp t="e">
        <v>#N/A</v>
        <stp/>
        <stp>BDS|3326859214548104924</stp>
        <tr r="W229" s="3"/>
        <tr r="W229" s="3"/>
        <tr r="AH229" s="3"/>
        <tr r="AH229" s="3"/>
        <tr r="L229" s="3"/>
        <tr r="L229" s="3"/>
      </tp>
      <tp t="s">
        <v>#N/A N/A</v>
        <stp/>
        <stp>BDS|1951159061974459983</stp>
        <tr r="AH443" s="3"/>
      </tp>
      <tp t="s">
        <v>#N/A N/A</v>
        <stp/>
        <stp>BDS|3085619692813586476</stp>
        <tr r="AH562" s="3"/>
      </tp>
      <tp t="s">
        <v>#N/A N/A</v>
        <stp/>
        <stp>BDS|5867947856146870432</stp>
        <tr r="W262" s="3"/>
      </tp>
      <tp t="s">
        <v>#N/A N/A</v>
        <stp/>
        <stp>BDH|3567592174309806317</stp>
        <tr r="C445" s="3"/>
      </tp>
      <tp t="s">
        <v>#N/A N/A</v>
        <stp/>
        <stp>BDH|2612854400685027424</stp>
        <tr r="C581" s="3"/>
      </tp>
      <tp t="s">
        <v>#N/A N/A</v>
        <stp/>
        <stp>BDH|6244441450678572420</stp>
        <tr r="B328" s="3"/>
      </tp>
      <tp t="s">
        <v>#N/A N/A</v>
        <stp/>
        <stp>BDH|5125970015716462067</stp>
        <tr r="D578" s="3"/>
      </tp>
      <tp t="s">
        <v>#N/A N/A</v>
        <stp/>
        <stp>BDS|8908988351576432924</stp>
        <tr r="L141" s="3"/>
      </tp>
      <tp t="s">
        <v>#N/A N/A</v>
        <stp/>
        <stp>BDS|7914772276518630488</stp>
        <tr r="AH490" s="3"/>
      </tp>
      <tp t="e">
        <v>#N/A</v>
        <stp/>
        <stp>BDS|6317152447899198162</stp>
        <tr r="L296" s="3"/>
        <tr r="L296" s="3"/>
        <tr r="AH296" s="3"/>
        <tr r="AH296" s="3"/>
        <tr r="W296" s="3"/>
        <tr r="W296" s="3"/>
      </tp>
      <tp t="s">
        <v>#N/A N/A</v>
        <stp/>
        <stp>BDS|4079342957729749027</stp>
        <tr r="AH245" s="3"/>
      </tp>
      <tp t="e">
        <v>#N/A</v>
        <stp/>
        <stp>BDP|9830967224491402886</stp>
        <tr r="AS538" s="3"/>
      </tp>
      <tp t="s">
        <v>#N/A N/A</v>
        <stp/>
        <stp>BDH|3406415790152315704</stp>
        <tr r="G562" s="3"/>
      </tp>
      <tp t="s">
        <v>#N/A N/A</v>
        <stp/>
        <stp>BDH|8012726789805986944</stp>
        <tr r="B587" s="3"/>
      </tp>
      <tp t="s">
        <v>#N/A N/A</v>
        <stp/>
        <stp>BDH|7863293900408557620</stp>
        <tr r="G365" s="3"/>
      </tp>
      <tp t="s">
        <v>#N/A N/A</v>
        <stp/>
        <stp>BDH|3032729421354135943</stp>
        <tr r="C462" s="3"/>
      </tp>
      <tp t="s">
        <v>#N/A N/A</v>
        <stp/>
        <stp>BDH|1298287885242965200</stp>
        <tr r="H202" s="3"/>
      </tp>
      <tp t="s">
        <v>#N/A N/A</v>
        <stp/>
        <stp>BDH|1343399093688991868</stp>
        <tr r="I267" s="3"/>
      </tp>
      <tp t="s">
        <v>#N/A N/A</v>
        <stp/>
        <stp>BDH|8372841852747088934</stp>
        <tr r="H292" s="3"/>
      </tp>
      <tp t="s">
        <v>#N/A N/A</v>
        <stp/>
        <stp>BDH|5817667477998675796</stp>
        <tr r="E370" s="3"/>
      </tp>
      <tp t="s">
        <v>#N/A N/A</v>
        <stp/>
        <stp>BDS|4312641237563290955</stp>
        <tr r="W334" s="3"/>
      </tp>
      <tp t="e">
        <v>#N/A</v>
        <stp/>
        <stp>BDP|7783571944368664551</stp>
        <tr r="AR580" s="3"/>
      </tp>
      <tp t="e">
        <v>#N/A</v>
        <stp/>
        <stp>BDS|4020697996572189295</stp>
        <tr r="W432" s="3"/>
        <tr r="W432" s="3"/>
        <tr r="AH432" s="3"/>
        <tr r="AH432" s="3"/>
        <tr r="L432" s="3"/>
        <tr r="L432" s="3"/>
      </tp>
      <tp t="e">
        <v>#N/A</v>
        <stp/>
        <stp>BDS|7575735284740259371</stp>
        <tr r="W386" s="3"/>
        <tr r="W386" s="3"/>
        <tr r="L386" s="3"/>
        <tr r="L386" s="3"/>
        <tr r="AH386" s="3"/>
        <tr r="AH386" s="3"/>
      </tp>
      <tp t="s">
        <v>#N/A N/A</v>
        <stp/>
        <stp>BDS|9716317263443524475</stp>
        <tr r="AH404" s="3"/>
      </tp>
      <tp t="s">
        <v>#N/A N/A</v>
        <stp/>
        <stp>BDH|6678090764029957251</stp>
        <tr r="B235" s="3"/>
      </tp>
      <tp t="s">
        <v>#N/A N/A</v>
        <stp/>
        <stp>BDH|4895233572153786991</stp>
        <tr r="D528" s="3"/>
      </tp>
      <tp t="s">
        <v>#N/A N/A</v>
        <stp/>
        <stp>BDH|5025029810316021958</stp>
        <tr r="I87" s="3"/>
      </tp>
      <tp t="s">
        <v>#N/A N/A</v>
        <stp/>
        <stp>BDH|2589110691086677748</stp>
        <tr r="H538" s="3"/>
      </tp>
      <tp t="s">
        <v>#N/A N/A</v>
        <stp/>
        <stp>BDH|4797107694726669129</stp>
        <tr r="G89" s="3"/>
      </tp>
      <tp t="s">
        <v>#N/A N/A</v>
        <stp/>
        <stp>BDH|8483336936865068669</stp>
        <tr r="B256" s="3"/>
      </tp>
      <tp t="s">
        <v>#N/A N/A</v>
        <stp/>
        <stp>BDH|5891714895786941626</stp>
        <tr r="D598" s="3"/>
      </tp>
      <tp t="s">
        <v>#N/A N/A</v>
        <stp/>
        <stp>BDH|6905529096177959635</stp>
        <tr r="H246" s="3"/>
      </tp>
      <tp t="s">
        <v>#N/A N/A</v>
        <stp/>
        <stp>BDH|8819463440783975009</stp>
        <tr r="I248" s="3"/>
      </tp>
      <tp t="s">
        <v>#N/A N/A</v>
        <stp/>
        <stp>BDH|7077964122904613355</stp>
        <tr r="C242" s="3"/>
      </tp>
      <tp t="s">
        <v>#N/A N/A</v>
        <stp/>
        <stp>BDS|8003063991852574862</stp>
        <tr r="AH185" s="3"/>
      </tp>
      <tp t="s">
        <v>#N/A N/A</v>
        <stp/>
        <stp>BDS|3174649418596967901</stp>
        <tr r="L508" s="3"/>
      </tp>
      <tp t="e">
        <v>#N/A</v>
        <stp/>
        <stp>BDP|9254424174624990590</stp>
        <tr r="AR351" s="3"/>
      </tp>
      <tp t="e">
        <v>#N/A</v>
        <stp/>
        <stp>BDP|1761123150666409852</stp>
        <tr r="AS464" s="3"/>
      </tp>
      <tp t="s">
        <v>#N/A N/A</v>
        <stp/>
        <stp>BDS|8124870972845251928</stp>
        <tr r="W315" s="3"/>
      </tp>
      <tp t="s">
        <v>#N/A N/A</v>
        <stp/>
        <stp>BDH|7190470782985492540</stp>
        <tr r="E314" s="3"/>
      </tp>
      <tp t="s">
        <v>#N/A N/A</v>
        <stp/>
        <stp>BDH|3813940138576188414</stp>
        <tr r="F595" s="3"/>
      </tp>
      <tp t="e">
        <v>#N/A</v>
        <stp/>
        <stp>BDP|9186345450084643061</stp>
        <tr r="AS220" s="3"/>
      </tp>
      <tp t="s">
        <v>#N/A N/A</v>
        <stp/>
        <stp>BDS|5391968105015383261</stp>
        <tr r="W373" s="3"/>
      </tp>
      <tp t="e">
        <v>#N/A</v>
        <stp/>
        <stp>BDP|6294886668344683715</stp>
        <tr r="AR467" s="3"/>
      </tp>
      <tp t="s">
        <v>#N/A N/A</v>
        <stp/>
        <stp>BDS|1530415330329268433</stp>
        <tr r="L136" s="3"/>
      </tp>
      <tp t="s">
        <v>#N/A N/A</v>
        <stp/>
        <stp>BDS|6694005185952108771</stp>
        <tr r="W320" s="3"/>
      </tp>
      <tp t="s">
        <v>#N/A N/A</v>
        <stp/>
        <stp>BDH|7812314862069645085</stp>
        <tr r="B128" s="3"/>
      </tp>
      <tp t="s">
        <v>#N/A N/A</v>
        <stp/>
        <stp>BDH|3700790343688820300</stp>
        <tr r="H275" s="3"/>
      </tp>
      <tp t="s">
        <v>#N/A N/A</v>
        <stp/>
        <stp>BDH|5755131917758049660</stp>
        <tr r="I508" s="3"/>
      </tp>
      <tp t="s">
        <v>#N/A N/A</v>
        <stp/>
        <stp>BDH|1614134758789129797</stp>
        <tr r="C430" s="3"/>
      </tp>
      <tp t="s">
        <v>#N/A N/A</v>
        <stp/>
        <stp>BDH|3811190863458241757</stp>
        <tr r="H260" s="3"/>
      </tp>
      <tp t="s">
        <v>#N/A N/A</v>
        <stp/>
        <stp>BDH|2372370657177463829</stp>
        <tr r="C425" s="3"/>
      </tp>
      <tp t="s">
        <v>#N/A N/A</v>
        <stp/>
        <stp>BDH|2398131882804225458</stp>
        <tr r="I442" s="3"/>
      </tp>
      <tp t="s">
        <v>#N/A N/A</v>
        <stp/>
        <stp>BDH|1676718736487623925</stp>
        <tr r="G531" s="3"/>
      </tp>
      <tp t="s">
        <v>#N/A N/A</v>
        <stp/>
        <stp>BDH|8224755523242333429</stp>
        <tr r="B307" s="3"/>
      </tp>
      <tp t="s">
        <v>#N/A N/A</v>
        <stp/>
        <stp>BDH|8626487217906467085</stp>
        <tr r="D190" s="3"/>
      </tp>
    </main>
    <main first="bofaddin.rtdserver">
      <tp t="s">
        <v>#N/A N/A</v>
        <stp/>
        <stp>BDH|75073656514209757</stp>
        <tr r="F519" s="3"/>
      </tp>
      <tp t="s">
        <v>#N/A N/A</v>
        <stp/>
        <stp>BDH|19732617998559830</stp>
        <tr r="B89" s="3"/>
      </tp>
      <tp t="s">
        <v>#N/A N/A</v>
        <stp/>
        <stp>BQL|5919960035842020959</stp>
        <tr r="AT284" s="3"/>
      </tp>
      <tp t="s">
        <v>#N/A N/A</v>
        <stp/>
        <stp>BQL|9433912692824382996</stp>
        <tr r="AT278" s="3"/>
      </tp>
      <tp t="s">
        <v>#N/A N/A</v>
        <stp/>
        <stp>BQL|4436592620005419246</stp>
        <tr r="AT483" s="3"/>
      </tp>
      <tp t="s">
        <v>#N/A N/A</v>
        <stp/>
        <stp>BQL|2372089803585556302</stp>
        <tr r="AT123" s="3"/>
      </tp>
      <tp t="s">
        <v>#N/A N/A</v>
        <stp/>
        <stp>BQL|3165874244412804962</stp>
        <tr r="AT222" s="3"/>
      </tp>
      <tp t="s">
        <v>#N/A N/A</v>
        <stp/>
        <stp>BQL|7182785021066039032</stp>
        <tr r="AT582" s="3"/>
      </tp>
      <tp t="s">
        <v>#N/A N/A</v>
        <stp/>
        <stp>BQL|7883551151763426011</stp>
        <tr r="AT492" s="3"/>
      </tp>
      <tp t="s">
        <v>#N/A N/A</v>
        <stp/>
        <stp>BQL|5697155585310458859</stp>
        <tr r="AT543" s="3"/>
      </tp>
      <tp t="s">
        <v>#N/A N/A</v>
        <stp/>
        <stp>BQL|1132104601836651215</stp>
        <tr r="AT367" s="3"/>
      </tp>
      <tp t="s">
        <v>#N/A N/A</v>
        <stp/>
        <stp>BQL|7262419373607116777</stp>
        <tr r="AT248" s="3"/>
      </tp>
      <tp t="s">
        <v>#N/A N/A</v>
        <stp/>
        <stp>BQL|6394190328415380459</stp>
        <tr r="AT208" s="3"/>
      </tp>
      <tp t="s">
        <v>#N/A N/A</v>
        <stp/>
        <stp>BQL|5343306868360882471</stp>
        <tr r="AT584" s="3"/>
      </tp>
      <tp t="s">
        <v>#N/A N/A</v>
        <stp/>
        <stp>BQL|3562707005223128334</stp>
        <tr r="AT480" s="3"/>
      </tp>
      <tp t="s">
        <v>#N/A N/A</v>
        <stp/>
        <stp>BQL|6005675356649253817</stp>
        <tr r="AT137" s="3"/>
      </tp>
      <tp t="s">
        <v>#N/A N/A</v>
        <stp/>
        <stp>BQL|8195416685172083248</stp>
        <tr r="AT197" s="3"/>
      </tp>
      <tp t="s">
        <v>#N/A N/A</v>
        <stp/>
        <stp>BQL|6298654547203200337</stp>
        <tr r="AT443" s="3"/>
      </tp>
      <tp t="s">
        <v>#N/A N/A</v>
        <stp/>
        <stp>BQL|6289171340082559505</stp>
        <tr r="AT149" s="3"/>
      </tp>
      <tp t="s">
        <v>#N/A N/A</v>
        <stp/>
        <stp>BDS|9882244761520399940</stp>
        <tr r="L375" s="3"/>
      </tp>
      <tp t="e">
        <v>#N/A</v>
        <stp/>
        <stp>BDP|1893078752823582324</stp>
        <tr r="AS285" s="3"/>
      </tp>
      <tp t="s">
        <v>#N/A N/A</v>
        <stp/>
        <stp>BDH|5743923294700377186</stp>
        <tr r="I388" s="3"/>
      </tp>
      <tp t="s">
        <v>#N/A N/A</v>
        <stp/>
        <stp>BDH|4418678562671977128</stp>
        <tr r="H235" s="3"/>
      </tp>
      <tp t="s">
        <v>#N/A N/A</v>
        <stp/>
        <stp>BDH|7912144386633029912</stp>
        <tr r="B582" s="3"/>
      </tp>
      <tp t="s">
        <v>#N/A N/A</v>
        <stp/>
        <stp>BDH|1057921300339073582</stp>
        <tr r="D479" s="3"/>
      </tp>
      <tp t="s">
        <v>#N/A N/A</v>
        <stp/>
        <stp>BDH|9484513175039315698</stp>
        <tr r="G283" s="3"/>
      </tp>
      <tp t="s">
        <v>#N/A N/A</v>
        <stp/>
        <stp>BDH|2841087473683875217</stp>
        <tr r="H227" s="3"/>
      </tp>
      <tp t="s">
        <v>#N/A N/A</v>
        <stp/>
        <stp>BDH|6240994070019327524</stp>
        <tr r="B103" s="3"/>
      </tp>
      <tp t="s">
        <v>#N/A N/A</v>
        <stp/>
        <stp>BDS|4981269845832834494</stp>
        <tr r="AH533" s="3"/>
      </tp>
      <tp t="s">
        <v>#N/A N/A</v>
        <stp/>
        <stp>BDS|1395145423105807372</stp>
        <tr r="AH139" s="3"/>
      </tp>
      <tp t="s">
        <v>#N/A N/A</v>
        <stp/>
        <stp>BDS|2112093526931215575</stp>
        <tr r="AH146" s="3"/>
      </tp>
      <tp t="s">
        <v>#N/A N/A</v>
        <stp/>
        <stp>BDH|8020260711777854844</stp>
        <tr r="I511" s="3"/>
      </tp>
      <tp t="s">
        <v>#N/A N/A</v>
        <stp/>
        <stp>BDH|4389544731811845757</stp>
        <tr r="H545" s="3"/>
      </tp>
      <tp t="s">
        <v>#N/A N/A</v>
        <stp/>
        <stp>BDH|8468783480851608215</stp>
        <tr r="F185" s="3"/>
      </tp>
      <tp t="e">
        <v>#N/A</v>
        <stp/>
        <stp>BDP|6664143766407552298</stp>
        <tr r="AR238" s="3"/>
      </tp>
      <tp t="s">
        <v>#N/A N/A</v>
        <stp/>
        <stp>BDS|4411056370537096099</stp>
        <tr r="W458" s="3"/>
      </tp>
      <tp t="s">
        <v>#N/A N/A</v>
        <stp/>
        <stp>BDS|2385321097048932478</stp>
        <tr r="W530" s="3"/>
      </tp>
      <tp t="s">
        <v>#N/A N/A</v>
        <stp/>
        <stp>BDS|7485818582407775482</stp>
        <tr r="AH587" s="3"/>
      </tp>
      <tp t="e">
        <v>#N/A</v>
        <stp/>
        <stp>BDP|6712289026586908488</stp>
        <tr r="AS127" s="3"/>
      </tp>
      <tp t="s">
        <v>#N/A N/A</v>
        <stp/>
        <stp>BDH|5211661011766821050</stp>
        <tr r="H535" s="3"/>
      </tp>
      <tp t="s">
        <v>#N/A N/A</v>
        <stp/>
        <stp>BDH|9131801624993977449</stp>
        <tr r="I601" s="3"/>
      </tp>
      <tp t="s">
        <v>#N/A N/A</v>
        <stp/>
        <stp>BDH|3767379643094282493</stp>
        <tr r="D296" s="3"/>
      </tp>
      <tp t="s">
        <v>#N/A N/A</v>
        <stp/>
        <stp>BDH|4663455038620197725</stp>
        <tr r="I312" s="3"/>
      </tp>
      <tp t="s">
        <v>#N/A N/A</v>
        <stp/>
        <stp>BDH|5964190665503892553</stp>
        <tr r="F94" s="3"/>
      </tp>
      <tp t="s">
        <v>#N/A N/A</v>
        <stp/>
        <stp>BDH|1013598365071275765</stp>
        <tr r="G150" s="3"/>
      </tp>
      <tp t="s">
        <v>#N/A N/A</v>
        <stp/>
        <stp>BDH|3420391013317085262</stp>
        <tr r="D116" s="3"/>
      </tp>
      <tp t="s">
        <v>#N/A N/A</v>
        <stp/>
        <stp>BDH|5387095063517013013</stp>
        <tr r="E466" s="3"/>
      </tp>
      <tp t="s">
        <v>#N/A N/A</v>
        <stp/>
        <stp>BDH|2181887693452498568</stp>
        <tr r="E213" s="3"/>
      </tp>
      <tp t="s">
        <v>#N/A N/A</v>
        <stp/>
        <stp>BDH|7764062783923249884</stp>
        <tr r="H213" s="3"/>
      </tp>
      <tp t="s">
        <v>#N/A N/A</v>
        <stp/>
        <stp>BDH|3456192665554295424</stp>
        <tr r="G367" s="3"/>
      </tp>
      <tp t="s">
        <v>#N/A N/A</v>
        <stp/>
        <stp>BDH|7855026331265189526</stp>
        <tr r="F529" s="3"/>
      </tp>
      <tp t="s">
        <v>#N/A N/A</v>
        <stp/>
        <stp>BDH|2513209118227528206</stp>
        <tr r="D384" s="3"/>
      </tp>
      <tp t="s">
        <v>#N/A N/A</v>
        <stp/>
        <stp>BDS|5517332323982402283</stp>
        <tr r="L337" s="3"/>
      </tp>
      <tp t="s">
        <v>#N/A N/A</v>
        <stp/>
        <stp>BDS|6955876058188891775</stp>
        <tr r="L336" s="3"/>
      </tp>
      <tp t="s">
        <v>#N/A N/A</v>
        <stp/>
        <stp>BDS|9452731559486576929</stp>
        <tr r="L215" s="3"/>
      </tp>
      <tp t="e">
        <v>#N/A</v>
        <stp/>
        <stp>BDS|2009463507871826305</stp>
        <tr r="L456" s="3"/>
        <tr r="L456" s="3"/>
        <tr r="W456" s="3"/>
        <tr r="W456" s="3"/>
        <tr r="AH456" s="3"/>
        <tr r="AH456" s="3"/>
      </tp>
      <tp t="e">
        <v>#N/A</v>
        <stp/>
        <stp>BDP|8112668839279435036</stp>
        <tr r="AS463" s="3"/>
      </tp>
      <tp t="s">
        <v>#N/A N/A</v>
        <stp/>
        <stp>BDS|9562262436739832542</stp>
        <tr r="L301" s="3"/>
      </tp>
      <tp t="s">
        <v>#N/A N/A</v>
        <stp/>
        <stp>BDS|8108681920510809886</stp>
        <tr r="AH470" s="3"/>
      </tp>
      <tp t="e">
        <v>#N/A</v>
        <stp/>
        <stp>BDS|6738112365322204782</stp>
        <tr r="L228" s="3"/>
        <tr r="L228" s="3"/>
        <tr r="W228" s="3"/>
        <tr r="W228" s="3"/>
        <tr r="AH228" s="3"/>
        <tr r="AH228" s="3"/>
      </tp>
      <tp t="e">
        <v>#N/A</v>
        <stp/>
        <stp>BDP|6320616968180351207</stp>
        <tr r="AR417" s="3"/>
      </tp>
      <tp t="s">
        <v>#N/A N/A</v>
        <stp/>
        <stp>BDH|5672597936155298229</stp>
        <tr r="B154" s="3"/>
      </tp>
      <tp t="s">
        <v>#N/A N/A</v>
        <stp/>
        <stp>BDH|1550502699678726122</stp>
        <tr r="I190" s="3"/>
      </tp>
      <tp t="s">
        <v>#N/A N/A</v>
        <stp/>
        <stp>BDH|9611083214084164824</stp>
        <tr r="C160" s="3"/>
      </tp>
      <tp t="s">
        <v>#N/A N/A</v>
        <stp/>
        <stp>BDH|5006367200531600390</stp>
        <tr r="I213" s="3"/>
      </tp>
      <tp t="s">
        <v>#N/A N/A</v>
        <stp/>
        <stp>BDH|4864906397327799718</stp>
        <tr r="F571" s="3"/>
      </tp>
      <tp t="s">
        <v>#N/A N/A</v>
        <stp/>
        <stp>BDH|2619737649381523402</stp>
        <tr r="H482" s="3"/>
      </tp>
      <tp t="s">
        <v>#N/A N/A</v>
        <stp/>
        <stp>BDH|3401293090844274868</stp>
        <tr r="I554" s="3"/>
      </tp>
      <tp t="s">
        <v>#N/A N/A</v>
        <stp/>
        <stp>BDH|2769326952168867860</stp>
        <tr r="I454" s="3"/>
      </tp>
      <tp t="s">
        <v>#N/A N/A</v>
        <stp/>
        <stp>BDH|7226451855751315383</stp>
        <tr r="C129" s="3"/>
      </tp>
      <tp t="s">
        <v>#N/A N/A</v>
        <stp/>
        <stp>BDH|4187681725967370368</stp>
        <tr r="C453" s="3"/>
      </tp>
      <tp t="s">
        <v>#N/A N/A</v>
        <stp/>
        <stp>BDS|6130091685629367309</stp>
        <tr r="W126" s="3"/>
      </tp>
      <tp t="e">
        <v>#N/A</v>
        <stp/>
        <stp>BDP|8026127501884542982</stp>
        <tr r="AS453" s="3"/>
      </tp>
      <tp t="e">
        <v>#N/A</v>
        <stp/>
        <stp>BDP|7478327835297895451</stp>
        <tr r="AS185" s="3"/>
      </tp>
      <tp t="s">
        <v>#N/A N/A</v>
        <stp/>
        <stp>BDS|2483011335312999770</stp>
        <tr r="W158" s="3"/>
      </tp>
      <tp t="e">
        <v>#N/A</v>
        <stp/>
        <stp>BDP|7924563358240908305</stp>
        <tr r="AR565" s="3"/>
      </tp>
      <tp t="s">
        <v>#N/A N/A</v>
        <stp/>
        <stp>BDH|2377355602641357490</stp>
        <tr r="D143" s="3"/>
      </tp>
      <tp t="s">
        <v>#N/A N/A</v>
        <stp/>
        <stp>BDH|4963622908186446094</stp>
        <tr r="I567" s="3"/>
      </tp>
      <tp t="s">
        <v>#N/A N/A</v>
        <stp/>
        <stp>BDH|4624582740287526657</stp>
        <tr r="I344" s="3"/>
      </tp>
      <tp t="s">
        <v>#N/A N/A</v>
        <stp/>
        <stp>BDH|2164178619600635670</stp>
        <tr r="D561" s="3"/>
      </tp>
      <tp t="s">
        <v>#N/A N/A</v>
        <stp/>
        <stp>BDH|6277783412350398454</stp>
        <tr r="G183" s="3"/>
      </tp>
      <tp t="e">
        <v>#N/A</v>
        <stp/>
        <stp>BDS|2967239384618338428</stp>
        <tr r="L579" s="3"/>
        <tr r="L579" s="3"/>
        <tr r="W579" s="3"/>
        <tr r="W579" s="3"/>
        <tr r="AH579" s="3"/>
        <tr r="AH579" s="3"/>
      </tp>
      <tp t="s">
        <v>#N/A N/A</v>
        <stp/>
        <stp>BDS|1071822797726230286</stp>
        <tr r="L409" s="3"/>
      </tp>
      <tp t="s">
        <v>#N/A N/A</v>
        <stp/>
        <stp>BDS|1437956815234918921</stp>
        <tr r="L194" s="3"/>
      </tp>
      <tp t="s">
        <v>#N/A N/A</v>
        <stp/>
        <stp>BDS|3477191901033342507</stp>
        <tr r="W168" s="3"/>
      </tp>
      <tp t="s">
        <v>#N/A N/A</v>
        <stp/>
        <stp>BDH|9599614938201580966</stp>
        <tr r="E482" s="3"/>
      </tp>
      <tp t="s">
        <v>#N/A N/A</v>
        <stp/>
        <stp>BDH|6553551228561250454</stp>
        <tr r="G570" s="3"/>
      </tp>
      <tp t="s">
        <v>#N/A N/A</v>
        <stp/>
        <stp>BDH|7939255804549103860</stp>
        <tr r="F428" s="3"/>
      </tp>
      <tp t="s">
        <v>#N/A N/A</v>
        <stp/>
        <stp>BDH|5666094556860694407</stp>
        <tr r="B173" s="3"/>
      </tp>
      <tp t="s">
        <v>#N/A N/A</v>
        <stp/>
        <stp>BDH|3052330568381706332</stp>
        <tr r="H233" s="3"/>
      </tp>
      <tp t="s">
        <v>#N/A N/A</v>
        <stp/>
        <stp>BDH|1738933294057968261</stp>
        <tr r="G298" s="3"/>
      </tp>
      <tp t="s">
        <v>#N/A N/A</v>
        <stp/>
        <stp>BDH|9429849635973819524</stp>
        <tr r="E442" s="3"/>
      </tp>
      <tp t="s">
        <v>#N/A N/A</v>
        <stp/>
        <stp>BDH|5093951629752491870</stp>
        <tr r="C221" s="3"/>
      </tp>
      <tp t="s">
        <v>#N/A N/A</v>
        <stp/>
        <stp>BDH|6679731348142632342</stp>
        <tr r="H417" s="3"/>
      </tp>
      <tp t="s">
        <v>#N/A N/A</v>
        <stp/>
        <stp>BDH|3914659740001352404</stp>
        <tr r="C426" s="3"/>
      </tp>
      <tp t="s">
        <v>#N/A N/A</v>
        <stp/>
        <stp>BDH|5938564676583434028</stp>
        <tr r="B289" s="3"/>
      </tp>
      <tp t="s">
        <v>#N/A N/A</v>
        <stp/>
        <stp>BDH|3982257957389481909</stp>
        <tr r="E572" s="3"/>
      </tp>
      <tp t="s">
        <v>#N/A N/A</v>
        <stp/>
        <stp>BDH|1426209415706813062</stp>
        <tr r="D241" s="3"/>
      </tp>
      <tp t="e">
        <v>#N/A</v>
        <stp/>
        <stp>BDP|8057058106429895579</stp>
        <tr r="AR432" s="3"/>
      </tp>
      <tp t="e">
        <v>#N/A</v>
        <stp/>
        <stp>BDP|7108919570239937454</stp>
        <tr r="AR420" s="3"/>
      </tp>
      <tp t="e">
        <v>#N/A</v>
        <stp/>
        <stp>BDP|2519150762686895761</stp>
        <tr r="AS506" s="3"/>
      </tp>
      <tp t="s">
        <v>#N/A N/A</v>
        <stp/>
        <stp>BDS|4944859702539768152</stp>
        <tr r="L554" s="3"/>
      </tp>
      <tp t="s">
        <v>#N/A N/A</v>
        <stp/>
        <stp>BDS|4919661148712332089</stp>
        <tr r="W452" s="3"/>
      </tp>
      <tp t="e">
        <v>#N/A</v>
        <stp/>
        <stp>BDS|5569114158317352232</stp>
        <tr r="L173" s="3"/>
        <tr r="L173" s="3"/>
        <tr r="W173" s="3"/>
        <tr r="W173" s="3"/>
        <tr r="AH173" s="3"/>
        <tr r="AH173" s="3"/>
      </tp>
      <tp t="s">
        <v>#N/A N/A</v>
        <stp/>
        <stp>BDH|5617554449085273542</stp>
        <tr r="I272" s="3"/>
      </tp>
      <tp t="s">
        <v>#N/A N/A</v>
        <stp/>
        <stp>BDH|7086051417470669288</stp>
        <tr r="D173" s="3"/>
      </tp>
      <tp t="s">
        <v>#N/A N/A</v>
        <stp/>
        <stp>BDH|6621394242024528141</stp>
        <tr r="B374" s="3"/>
      </tp>
      <tp t="s">
        <v>#N/A N/A</v>
        <stp/>
        <stp>BDH|7959605730947635133</stp>
        <tr r="E281" s="3"/>
      </tp>
      <tp t="s">
        <v>#N/A N/A</v>
        <stp/>
        <stp>BDH|2949372594065253948</stp>
        <tr r="B191" s="3"/>
      </tp>
      <tp t="s">
        <v>#N/A N/A</v>
        <stp/>
        <stp>BDH|3028111204624973209</stp>
        <tr r="G259" s="3"/>
      </tp>
      <tp t="s">
        <v>#N/A N/A</v>
        <stp/>
        <stp>BDH|8397590427423244833</stp>
        <tr r="I253" s="3"/>
      </tp>
      <tp t="s">
        <v>#N/A N/A</v>
        <stp/>
        <stp>BDH|8861873555935216441</stp>
        <tr r="C457" s="3"/>
      </tp>
      <tp t="e">
        <v>#N/A</v>
        <stp/>
        <stp>BDP|1638036234434486281</stp>
        <tr r="AS416" s="3"/>
      </tp>
      <tp t="s">
        <v>#N/A N/A</v>
        <stp/>
        <stp>BDS|4702585123242183506</stp>
        <tr r="AH456" s="3"/>
      </tp>
      <tp t="e">
        <v>#N/A</v>
        <stp/>
        <stp>BDS|3929462842531703677</stp>
        <tr r="W147" s="3"/>
        <tr r="W147" s="3"/>
        <tr r="L147" s="3"/>
        <tr r="L147" s="3"/>
        <tr r="AH147" s="3"/>
        <tr r="AH147" s="3"/>
      </tp>
      <tp t="s">
        <v>#N/A N/A</v>
        <stp/>
        <stp>BDS|4859835384731108135</stp>
        <tr r="W207" s="3"/>
      </tp>
      <tp t="s">
        <v>#N/A N/A</v>
        <stp/>
        <stp>BDS|4267133959022715627</stp>
        <tr r="L280" s="3"/>
      </tp>
      <tp t="e">
        <v>#N/A</v>
        <stp/>
        <stp>BDP|8239096709494943860</stp>
        <tr r="AR556" s="3"/>
      </tp>
      <tp t="e">
        <v>#N/A</v>
        <stp/>
        <stp>BDP|7811249170612983483</stp>
        <tr r="AR127" s="3"/>
      </tp>
      <tp t="s">
        <v>#N/A N/A</v>
        <stp/>
        <stp>BDS|9720625009659370222</stp>
        <tr r="AH600" s="3"/>
      </tp>
      <tp t="e">
        <v>#N/A</v>
        <stp/>
        <stp>BDS|4722546734736225085</stp>
        <tr r="AH478" s="3"/>
        <tr r="AH478" s="3"/>
        <tr r="W478" s="3"/>
        <tr r="W478" s="3"/>
        <tr r="L478" s="3"/>
        <tr r="L478" s="3"/>
      </tp>
      <tp t="s">
        <v>#N/A N/A</v>
        <stp/>
        <stp>BDH|5316398867607281327</stp>
        <tr r="I271" s="3"/>
      </tp>
      <tp t="s">
        <v>#N/A N/A</v>
        <stp/>
        <stp>BDH|9367097765782003925</stp>
        <tr r="G595" s="3"/>
      </tp>
      <tp t="s">
        <v>#N/A N/A</v>
        <stp/>
        <stp>BDH|6236796580964015969</stp>
        <tr r="E506" s="3"/>
      </tp>
      <tp t="s">
        <v>#N/A N/A</v>
        <stp/>
        <stp>BDH|5422421278884149628</stp>
        <tr r="D353" s="3"/>
      </tp>
      <tp t="s">
        <v>#N/A N/A</v>
        <stp/>
        <stp>BDH|4915063939235867630</stp>
        <tr r="F258" s="3"/>
      </tp>
      <tp t="s">
        <v>#N/A N/A</v>
        <stp/>
        <stp>BDH|1649298535101318545</stp>
        <tr r="F229" s="3"/>
      </tp>
      <tp t="s">
        <v>#N/A N/A</v>
        <stp/>
        <stp>BDH|7867330883989003157</stp>
        <tr r="E400" s="3"/>
      </tp>
      <tp t="s">
        <v>#N/A N/A</v>
        <stp/>
        <stp>BDH|2608214879214439778</stp>
        <tr r="F246" s="3"/>
      </tp>
      <tp t="s">
        <v>#N/A N/A</v>
        <stp/>
        <stp>BDH|5590217603703346091</stp>
        <tr r="E346" s="3"/>
      </tp>
      <tp t="s">
        <v>#N/A N/A</v>
        <stp/>
        <stp>BDH|2070943438964006813</stp>
        <tr r="B317" s="3"/>
      </tp>
      <tp t="s">
        <v>#N/A N/A</v>
        <stp/>
        <stp>BDS|6660498205423841505</stp>
        <tr r="AH125" s="3"/>
      </tp>
      <tp t="e">
        <v>#N/A</v>
        <stp/>
        <stp>BDP|3423284302754467189</stp>
        <tr r="H18" s="3"/>
      </tp>
      <tp t="s">
        <v>#N/A N/A</v>
        <stp/>
        <stp>BDS|9408783028028466026</stp>
        <tr r="W342" s="3"/>
      </tp>
      <tp t="e">
        <v>#N/A</v>
        <stp/>
        <stp>BDP|3323462988279746286</stp>
        <tr r="AS103" s="3"/>
      </tp>
      <tp t="s">
        <v>#N/A N/A</v>
        <stp/>
        <stp>BDS|7822633908693967685</stp>
        <tr r="W356" s="3"/>
      </tp>
      <tp t="s">
        <v>#N/A N/A</v>
        <stp/>
        <stp>BDH|1261102987689172566</stp>
        <tr r="D551" s="3"/>
      </tp>
      <tp t="s">
        <v>#N/A N/A</v>
        <stp/>
        <stp>BDH|3732842540119729260</stp>
        <tr r="I380" s="3"/>
      </tp>
      <tp t="s">
        <v>#N/A N/A</v>
        <stp/>
        <stp>BDH|7554122389562806846</stp>
        <tr r="B420" s="3"/>
      </tp>
      <tp t="s">
        <v>#N/A N/A</v>
        <stp/>
        <stp>BDH|2400257602955633176</stp>
        <tr r="I275" s="3"/>
      </tp>
      <tp t="s">
        <v>#N/A N/A</v>
        <stp/>
        <stp>BDH|1195940653240506910</stp>
        <tr r="F230" s="3"/>
      </tp>
      <tp t="s">
        <v>#N/A N/A</v>
        <stp/>
        <stp>BDH|3257450538175884550</stp>
        <tr r="I393" s="3"/>
      </tp>
      <tp t="s">
        <v>#N/A N/A</v>
        <stp/>
        <stp>BDH|1892906284123845764</stp>
        <tr r="B284" s="3"/>
      </tp>
      <tp t="s">
        <v>#N/A N/A</v>
        <stp/>
        <stp>BDH|3236540188929978353</stp>
        <tr r="G208" s="3"/>
      </tp>
      <tp t="s">
        <v>#N/A N/A</v>
        <stp/>
        <stp>BDH|9827340851948646391</stp>
        <tr r="F528" s="3"/>
      </tp>
      <tp t="e">
        <v>#N/A</v>
        <stp/>
        <stp>BDS|9071945020681752709</stp>
        <tr r="W131" s="3"/>
        <tr r="W131" s="3"/>
        <tr r="AH131" s="3"/>
        <tr r="AH131" s="3"/>
        <tr r="L131" s="3"/>
        <tr r="L131" s="3"/>
      </tp>
      <tp t="e">
        <v>#N/A</v>
        <stp/>
        <stp>BDP|2122825106878435626</stp>
        <tr r="AR340" s="3"/>
      </tp>
      <tp t="e">
        <v>#N/A</v>
        <stp/>
        <stp>BDP|7883346800530850073</stp>
        <tr r="AS526" s="3"/>
      </tp>
      <tp t="e">
        <v>#N/A</v>
        <stp/>
        <stp>BDS|1903624429068204938</stp>
        <tr r="AH132" s="3"/>
        <tr r="AH132" s="3"/>
        <tr r="W132" s="3"/>
        <tr r="W132" s="3"/>
        <tr r="L132" s="3"/>
        <tr r="L132" s="3"/>
      </tp>
      <tp t="e">
        <v>#N/A</v>
        <stp/>
        <stp>BDP|2868158578536122678</stp>
        <tr r="AS299" s="3"/>
      </tp>
      <tp t="e">
        <v>#N/A</v>
        <stp/>
        <stp>BDP|9890449292912819259</stp>
        <tr r="AR325" s="3"/>
      </tp>
      <tp t="e">
        <v>#N/A</v>
        <stp/>
        <stp>BDP|4074559405640655559</stp>
        <tr r="AS242" s="3"/>
      </tp>
      <tp t="e">
        <v>#N/A</v>
        <stp/>
        <stp>BDS|8977644071729619492</stp>
        <tr r="W120" s="3"/>
        <tr r="W120" s="3"/>
        <tr r="AH120" s="3"/>
        <tr r="AH120" s="3"/>
        <tr r="L120" s="3"/>
        <tr r="L120" s="3"/>
      </tp>
      <tp t="s">
        <v>#N/A N/A</v>
        <stp/>
        <stp>BDS|5731450301437400242</stp>
        <tr r="AH412" s="3"/>
      </tp>
      <tp t="e">
        <v>#N/A</v>
        <stp/>
        <stp>BDP|8463433883986239659</stp>
        <tr r="AS327" s="3"/>
      </tp>
      <tp t="s">
        <v>#N/A N/A</v>
        <stp/>
        <stp>BDH|9294775204932267801</stp>
        <tr r="B472" s="3"/>
      </tp>
      <tp t="s">
        <v>#N/A N/A</v>
        <stp/>
        <stp>BDH|4798364960883532673</stp>
        <tr r="B335" s="3"/>
      </tp>
      <tp t="s">
        <v>#N/A N/A</v>
        <stp/>
        <stp>BDH|7868830928320323933</stp>
        <tr r="I587" s="3"/>
      </tp>
      <tp t="s">
        <v>#N/A N/A</v>
        <stp/>
        <stp>BDH|7150545868056621685</stp>
        <tr r="B233" s="3"/>
      </tp>
      <tp t="s">
        <v>#N/A N/A</v>
        <stp/>
        <stp>BDH|4154963243334456936</stp>
        <tr r="B166" s="3"/>
      </tp>
      <tp t="s">
        <v>#N/A N/A</v>
        <stp/>
        <stp>BDH|2311494779770820589</stp>
        <tr r="B221" s="3"/>
      </tp>
      <tp t="s">
        <v>#N/A N/A</v>
        <stp/>
        <stp>BDH|5951144898988758114</stp>
        <tr r="I389" s="3"/>
      </tp>
      <tp t="s">
        <v>#N/A N/A</v>
        <stp/>
        <stp>BDH|5447769658533927001</stp>
        <tr r="C91" s="3"/>
      </tp>
      <tp t="s">
        <v>#N/A N/A</v>
        <stp/>
        <stp>BDH|3404218144432215307</stp>
        <tr r="I147" s="3"/>
      </tp>
      <tp t="s">
        <v>#N/A N/A</v>
        <stp/>
        <stp>BDH|2504406972827376274</stp>
        <tr r="F471" s="3"/>
      </tp>
      <tp t="s">
        <v>#N/A N/A</v>
        <stp/>
        <stp>BDH|7326241412236381655</stp>
        <tr r="C451" s="3"/>
      </tp>
      <tp t="s">
        <v>#N/A N/A</v>
        <stp/>
        <stp>BDH|5194130523205166732</stp>
        <tr r="H516" s="3"/>
      </tp>
      <tp t="e">
        <v>#N/A</v>
        <stp/>
        <stp>BDP|2401024740040761219</stp>
        <tr r="AS504" s="3"/>
      </tp>
      <tp t="s">
        <v>#N/A N/A</v>
        <stp/>
        <stp>BDS|2051128300302136530</stp>
        <tr r="W249" s="3"/>
      </tp>
      <tp t="e">
        <v>#N/A</v>
        <stp/>
        <stp>BDP|1262457433530427208</stp>
        <tr r="AS235" s="3"/>
      </tp>
      <tp t="e">
        <v>#N/A</v>
        <stp/>
        <stp>BDP|9960397897474413331</stp>
        <tr r="AR229" s="3"/>
      </tp>
      <tp t="s">
        <v>#N/A N/A</v>
        <stp/>
        <stp>BDH|7693161449706087092</stp>
        <tr r="C223" s="3"/>
      </tp>
      <tp t="s">
        <v>#N/A N/A</v>
        <stp/>
        <stp>BDH|2540125873763515310</stp>
        <tr r="F586" s="3"/>
      </tp>
      <tp t="s">
        <v>#N/A N/A</v>
        <stp/>
        <stp>BDH|4006137841316338311</stp>
        <tr r="G599" s="3"/>
      </tp>
      <tp t="s">
        <v>#N/A N/A</v>
        <stp/>
        <stp>BDH|4567588558865568509</stp>
        <tr r="H440" s="3"/>
      </tp>
      <tp t="s">
        <v>#N/A N/A</v>
        <stp/>
        <stp>BDH|1289834976583571925</stp>
        <tr r="F424" s="3"/>
      </tp>
      <tp t="s">
        <v>#N/A N/A</v>
        <stp/>
        <stp>BDH|4297042015088746943</stp>
        <tr r="H385" s="3"/>
      </tp>
      <tp t="s">
        <v>#N/A N/A</v>
        <stp/>
        <stp>BDS|1321437112743618359</stp>
        <tr r="AH172" s="3"/>
      </tp>
      <tp t="e">
        <v>#N/A</v>
        <stp/>
        <stp>BDP|8918709992090855226</stp>
        <tr r="AR428" s="3"/>
      </tp>
      <tp t="s">
        <v>#N/A N/A</v>
        <stp/>
        <stp>BDS|2601509146320407759</stp>
        <tr r="L319" s="3"/>
      </tp>
      <tp t="s">
        <v>#N/A N/A</v>
        <stp/>
        <stp>BDS|7395363903148440839</stp>
        <tr r="W478" s="3"/>
      </tp>
      <tp t="s">
        <v>#N/A N/A</v>
        <stp/>
        <stp>BDH|5921746873144903561</stp>
        <tr r="C363" s="3"/>
      </tp>
      <tp t="s">
        <v>#N/A N/A</v>
        <stp/>
        <stp>BDH|7132783412055372090</stp>
        <tr r="D151" s="3"/>
      </tp>
      <tp t="s">
        <v>#N/A N/A</v>
        <stp/>
        <stp>BDH|8952205495672994544</stp>
        <tr r="I445" s="3"/>
      </tp>
      <tp t="s">
        <v>#N/A N/A</v>
        <stp/>
        <stp>BDH|1583103160644108656</stp>
        <tr r="H108" s="3"/>
      </tp>
      <tp t="s">
        <v>#N/A N/A</v>
        <stp/>
        <stp>BDS|9503280283241984616</stp>
        <tr r="W498" s="3"/>
      </tp>
      <tp t="e">
        <v>#N/A</v>
        <stp/>
        <stp>BDP|4920508456210955009</stp>
        <tr r="AR372" s="3"/>
      </tp>
      <tp t="s">
        <v>#N/A N/A</v>
        <stp/>
        <stp>BDS|2905055170789372891</stp>
        <tr r="L154" s="3"/>
      </tp>
      <tp t="s">
        <v>#N/A N/A</v>
        <stp/>
        <stp>BDH|3624724553461451457</stp>
        <tr r="B148" s="3"/>
      </tp>
      <tp t="s">
        <v>#N/A N/A</v>
        <stp/>
        <stp>BDH|7632121090053449865</stp>
        <tr r="H366" s="3"/>
      </tp>
      <tp t="s">
        <v>#N/A N/A</v>
        <stp/>
        <stp>BDH|4110420971496207561</stp>
        <tr r="I285" s="3"/>
      </tp>
      <tp t="s">
        <v>#N/A N/A</v>
        <stp/>
        <stp>BDH|8247468052098757574</stp>
        <tr r="C439" s="3"/>
      </tp>
      <tp t="s">
        <v>#N/A N/A</v>
        <stp/>
        <stp>BDH|8339481149235073948</stp>
        <tr r="B512" s="3"/>
      </tp>
      <tp t="s">
        <v>#N/A N/A</v>
        <stp/>
        <stp>BDS|6987312529300259346</stp>
        <tr r="AH254" s="3"/>
      </tp>
      <tp t="e">
        <v>#N/A</v>
        <stp/>
        <stp>BDP|6386125356383047502</stp>
        <tr r="AS347" s="3"/>
      </tp>
      <tp t="e">
        <v>#N/A</v>
        <stp/>
        <stp>BDP|3693101844370612238</stp>
        <tr r="AR384" s="3"/>
      </tp>
      <tp t="e">
        <v>#N/A</v>
        <stp/>
        <stp>BDP|4771338003416361538</stp>
        <tr r="AS302" s="3"/>
      </tp>
      <tp t="s">
        <v>#N/A N/A</v>
        <stp/>
        <stp>BDH|5756852591473268367</stp>
        <tr r="E418" s="3"/>
      </tp>
      <tp t="s">
        <v>#N/A N/A</v>
        <stp/>
        <stp>BDH|5177696303380801740</stp>
        <tr r="B486" s="3"/>
      </tp>
      <tp t="s">
        <v>#N/A N/A</v>
        <stp/>
        <stp>BDH|5027342112873938081</stp>
        <tr r="G442" s="3"/>
      </tp>
      <tp t="s">
        <v>#N/A N/A</v>
        <stp/>
        <stp>BDH|3533490521904227584</stp>
        <tr r="E260" s="3"/>
      </tp>
      <tp t="s">
        <v>#N/A N/A</v>
        <stp/>
        <stp>BDH|9987287293323674537</stp>
        <tr r="G306" s="3"/>
      </tp>
      <tp t="e">
        <v>#N/A</v>
        <stp/>
        <stp>BDP|7952642938106471058</stp>
        <tr r="AS480" s="3"/>
      </tp>
      <tp t="e">
        <v>#N/A</v>
        <stp/>
        <stp>BDS|8972192546771288804</stp>
        <tr r="AH167" s="3"/>
        <tr r="AH167" s="3"/>
        <tr r="L167" s="3"/>
        <tr r="L167" s="3"/>
        <tr r="W167" s="3"/>
        <tr r="W167" s="3"/>
      </tp>
      <tp t="e">
        <v>#N/A</v>
        <stp/>
        <stp>BDS|7129550676060345159</stp>
        <tr r="L267" s="3"/>
        <tr r="L267" s="3"/>
        <tr r="AH267" s="3"/>
        <tr r="AH267" s="3"/>
        <tr r="W267" s="3"/>
        <tr r="W267" s="3"/>
      </tp>
      <tp t="s">
        <v>#N/A N/A</v>
        <stp/>
        <stp>BDS|7688720658766990715</stp>
        <tr r="L281" s="3"/>
      </tp>
      <tp t="s">
        <v>#N/A N/A</v>
        <stp/>
        <stp>BDS|7258382096390868901</stp>
        <tr r="L298" s="3"/>
      </tp>
      <tp t="s">
        <v>#N/A N/A</v>
        <stp/>
        <stp>BDS|2809361485755733884</stp>
        <tr r="W485" s="3"/>
      </tp>
      <tp t="s">
        <v>#N/A N/A</v>
        <stp/>
        <stp>BDH|7655312804198460830</stp>
        <tr r="C504" s="3"/>
      </tp>
      <tp t="s">
        <v>#N/A N/A</v>
        <stp/>
        <stp>BDH|6770125797142059863</stp>
        <tr r="H163" s="3"/>
      </tp>
      <tp t="s">
        <v>#N/A N/A</v>
        <stp/>
        <stp>BDH|9420968403520537404</stp>
        <tr r="C150" s="3"/>
      </tp>
      <tp t="s">
        <v>#N/A N/A</v>
        <stp/>
        <stp>BDH|7523611550373695363</stp>
        <tr r="E219" s="3"/>
      </tp>
      <tp t="s">
        <v>#N/A N/A</v>
        <stp/>
        <stp>BDH|1607868555848858098</stp>
        <tr r="I162" s="3"/>
      </tp>
      <tp t="s">
        <v>#N/A N/A</v>
        <stp/>
        <stp>BDH|1280501171765540226</stp>
        <tr r="G559" s="3"/>
      </tp>
      <tp t="s">
        <v>#N/A N/A</v>
        <stp/>
        <stp>BDH|2676326244882200367</stp>
        <tr r="H466" s="3"/>
      </tp>
      <tp t="s">
        <v>#N/A N/A</v>
        <stp/>
        <stp>BDS|5518835988353954229</stp>
        <tr r="AH357" s="3"/>
      </tp>
      <tp t="e">
        <v>#N/A</v>
        <stp/>
        <stp>BDP|1477100753745205408</stp>
        <tr r="AS379" s="3"/>
      </tp>
      <tp t="s">
        <v>#N/A N/A</v>
        <stp/>
        <stp>BDS|3130804992676724018</stp>
        <tr r="W391" s="3"/>
      </tp>
      <tp t="s">
        <v>#N/A N/A</v>
        <stp/>
        <stp>BDS|4430973491199185961</stp>
        <tr r="W434" s="3"/>
      </tp>
      <tp t="e">
        <v>#N/A</v>
        <stp/>
        <stp>BDS|7020649581045127817</stp>
        <tr r="W178" s="3"/>
        <tr r="W178" s="3"/>
        <tr r="L178" s="3"/>
        <tr r="L178" s="3"/>
        <tr r="AH178" s="3"/>
        <tr r="AH178" s="3"/>
      </tp>
      <tp t="s">
        <v>#N/A N/A</v>
        <stp/>
        <stp>BDS|3758853101738281745</stp>
        <tr r="AH588" s="3"/>
      </tp>
      <tp t="e">
        <v>#N/A</v>
        <stp/>
        <stp>BDP|3360202952230289060</stp>
        <tr r="AS328" s="3"/>
      </tp>
      <tp t="s">
        <v>#N/A N/A</v>
        <stp/>
        <stp>BDS|4220369838987086799</stp>
        <tr r="L124" s="3"/>
      </tp>
      <tp t="e">
        <v>#N/A</v>
        <stp/>
        <stp>BDP|5098712911956424114</stp>
        <tr r="AS105" s="3"/>
      </tp>
      <tp t="s">
        <v>#N/A N/A</v>
        <stp/>
        <stp>BDS|5079332267090152407</stp>
        <tr r="AH129" s="3"/>
      </tp>
      <tp t="s">
        <v>#N/A N/A</v>
        <stp/>
        <stp>BDH|2311151393539737777</stp>
        <tr r="D568" s="3"/>
      </tp>
      <tp t="s">
        <v>#N/A N/A</v>
        <stp/>
        <stp>BDH|1710023801662464752</stp>
        <tr r="D427" s="3"/>
      </tp>
      <tp t="s">
        <v>#N/A N/A</v>
        <stp/>
        <stp>BDH|5927154550231019496</stp>
        <tr r="C490" s="3"/>
      </tp>
      <tp t="s">
        <v>#N/A N/A</v>
        <stp/>
        <stp>BDH|5385589290559849466</stp>
        <tr r="F186" s="3"/>
      </tp>
      <tp t="s">
        <v>#N/A N/A</v>
        <stp/>
        <stp>BDH|6569056632896575727</stp>
        <tr r="I512" s="3"/>
      </tp>
      <tp t="s">
        <v>#N/A N/A</v>
        <stp/>
        <stp>BDH|9448950372686772519</stp>
        <tr r="H573" s="3"/>
      </tp>
    </main>
    <main first="bofaddin.rtdserver">
      <tp t="s">
        <v>#N/A N/A</v>
        <stp/>
        <stp>BDH|98867919451959129</stp>
        <tr r="D274" s="3"/>
      </tp>
      <tp t="s">
        <v>#N/A N/A</v>
        <stp/>
        <stp>BQL|6949619441324758513</stp>
        <tr r="AT340" s="3"/>
      </tp>
      <tp t="s">
        <v>#N/A N/A</v>
        <stp/>
        <stp>BQL|6857743641225417543</stp>
        <tr r="AT175" s="3"/>
      </tp>
      <tp t="s">
        <v>#N/A N/A</v>
        <stp/>
        <stp>BQL|3377983431918774419</stp>
        <tr r="AT114" s="3"/>
      </tp>
      <tp t="s">
        <v>#N/A N/A</v>
        <stp/>
        <stp>BQL|3445193644250251314</stp>
        <tr r="AT155" s="3"/>
      </tp>
      <tp t="s">
        <v>#N/A N/A</v>
        <stp/>
        <stp>BQL|3247752039944694621</stp>
        <tr r="AT563" s="3"/>
      </tp>
      <tp t="s">
        <v>#N/A N/A</v>
        <stp/>
        <stp>BQL|8400755045687870968</stp>
        <tr r="AT495" s="3"/>
      </tp>
      <tp t="s">
        <v>#N/A N/A</v>
        <stp/>
        <stp>BQL|3624194544312372113</stp>
        <tr r="AT163" s="3"/>
      </tp>
      <tp t="s">
        <v>#N/A N/A</v>
        <stp/>
        <stp>BQL|1343119572817112586</stp>
        <tr r="AT186" s="3"/>
      </tp>
      <tp t="s">
        <v>#N/A N/A</v>
        <stp/>
        <stp>BQL|5904046311239388862</stp>
        <tr r="AT162" s="3"/>
      </tp>
      <tp t="s">
        <v>#N/A N/A</v>
        <stp/>
        <stp>BQL|2472973727538957450</stp>
        <tr r="AT200" s="3"/>
      </tp>
      <tp t="s">
        <v>#N/A N/A</v>
        <stp/>
        <stp>BQL|2044043125352843712</stp>
        <tr r="AT555" s="3"/>
      </tp>
      <tp t="s">
        <v>#N/A N/A</v>
        <stp/>
        <stp>BQL|5917450189028654446</stp>
        <tr r="AT105" s="3"/>
      </tp>
      <tp t="s">
        <v>#N/A N/A</v>
        <stp/>
        <stp>BQL|9925689920668506033</stp>
        <tr r="AT473" s="3"/>
      </tp>
      <tp t="s">
        <v>#N/A N/A</v>
        <stp/>
        <stp>BQL|9706280449473754972</stp>
        <tr r="AT190" s="3"/>
      </tp>
      <tp t="s">
        <v>#N/A N/A</v>
        <stp/>
        <stp>BQL|4230554773800677342</stp>
        <tr r="AT596" s="3"/>
      </tp>
      <tp t="s">
        <v>#N/A N/A</v>
        <stp/>
        <stp>BQL|2539450230846250678</stp>
        <tr r="AT148" s="3"/>
      </tp>
      <tp t="s">
        <v>#N/A N/A</v>
        <stp/>
        <stp>BQL|5233102957490108417</stp>
        <tr r="AT341" s="3"/>
      </tp>
      <tp t="s">
        <v>#N/A N/A</v>
        <stp/>
        <stp>BQL|4676274765182611779</stp>
        <tr r="AT527" s="3"/>
      </tp>
      <tp t="s">
        <v>#N/A N/A</v>
        <stp/>
        <stp>BQL|1141856620109049703</stp>
        <tr r="AT196" s="3"/>
      </tp>
      <tp t="s">
        <v>#N/A N/A</v>
        <stp/>
        <stp>BQL|5332274245903623548</stp>
        <tr r="AT166" s="3"/>
      </tp>
      <tp t="s">
        <v>#N/A N/A</v>
        <stp/>
        <stp>BQL|1259644553282713513</stp>
        <tr r="AT580" s="3"/>
      </tp>
      <tp t="s">
        <v>#N/A N/A</v>
        <stp/>
        <stp>BQL|7486139651722187466</stp>
        <tr r="AT457" s="3"/>
      </tp>
      <tp t="s">
        <v>#N/A N/A</v>
        <stp/>
        <stp>BDS|1299082139213148482</stp>
        <tr r="W580" s="3"/>
      </tp>
      <tp t="s">
        <v>#N/A N/A</v>
        <stp/>
        <stp>BDS|7090519175959902975</stp>
        <tr r="L330" s="3"/>
      </tp>
      <tp t="e">
        <v>#N/A</v>
        <stp/>
        <stp>BDS|9244919391365061985</stp>
        <tr r="W342" s="3"/>
        <tr r="W342" s="3"/>
        <tr r="AH342" s="3"/>
        <tr r="AH342" s="3"/>
        <tr r="L342" s="3"/>
        <tr r="L342" s="3"/>
      </tp>
      <tp t="e">
        <v>#N/A</v>
        <stp/>
        <stp>BDS|1756722823217428685</stp>
        <tr r="AH293" s="3"/>
        <tr r="AH293" s="3"/>
        <tr r="W293" s="3"/>
        <tr r="W293" s="3"/>
        <tr r="L293" s="3"/>
        <tr r="L293" s="3"/>
      </tp>
      <tp t="s">
        <v>#N/A N/A</v>
        <stp/>
        <stp>BDS|9003823717280712585</stp>
        <tr r="AH478" s="3"/>
      </tp>
      <tp t="s">
        <v>#N/A N/A</v>
        <stp/>
        <stp>BDH|3202146473480711083</stp>
        <tr r="F501" s="3"/>
      </tp>
      <tp t="s">
        <v>#N/A N/A</v>
        <stp/>
        <stp>BDH|4185561848456196646</stp>
        <tr r="H378" s="3"/>
      </tp>
      <tp t="s">
        <v>#N/A N/A</v>
        <stp/>
        <stp>BDH|8346992232775226206</stp>
        <tr r="F447" s="3"/>
      </tp>
      <tp t="s">
        <v>#N/A N/A</v>
        <stp/>
        <stp>BDH|7230043348742431400</stp>
        <tr r="E310" s="3"/>
      </tp>
      <tp t="s">
        <v>#N/A N/A</v>
        <stp/>
        <stp>BDH|3906753505308002937</stp>
        <tr r="E408" s="3"/>
      </tp>
      <tp t="s">
        <v>#N/A N/A</v>
        <stp/>
        <stp>BDH|7640039441770670685</stp>
        <tr r="F231" s="3"/>
      </tp>
      <tp t="s">
        <v>#N/A N/A</v>
        <stp/>
        <stp>BDH|9952877712246420329</stp>
        <tr r="F108" s="3"/>
      </tp>
      <tp t="s">
        <v>#N/A N/A</v>
        <stp/>
        <stp>BDH|3430774515010929058</stp>
        <tr r="E143" s="3"/>
      </tp>
      <tp t="e">
        <v>#N/A</v>
        <stp/>
        <stp>BDP|9538226556238282385</stp>
        <tr r="AR207" s="3"/>
      </tp>
      <tp t="e">
        <v>#N/A</v>
        <stp/>
        <stp>BDP|3246328060112311183</stp>
        <tr r="AR377" s="3"/>
      </tp>
      <tp t="s">
        <v>#N/A N/A</v>
        <stp/>
        <stp>BDS|7179530444020836356</stp>
        <tr r="AH168" s="3"/>
      </tp>
      <tp t="e">
        <v>#N/A</v>
        <stp/>
        <stp>BDP|1950338443736717558</stp>
        <tr r="AS186" s="3"/>
      </tp>
      <tp t="e">
        <v>#N/A</v>
        <stp/>
        <stp>BDP|4078510696478475587</stp>
        <tr r="AS524" s="3"/>
      </tp>
      <tp t="s">
        <v>#N/A N/A</v>
        <stp/>
        <stp>BDS|1534530696331956922</stp>
        <tr r="W190" s="3"/>
      </tp>
      <tp t="s">
        <v>#N/A N/A</v>
        <stp/>
        <stp>BDH|3079192923346144307</stp>
        <tr r="C331" s="3"/>
      </tp>
      <tp t="s">
        <v>#N/A N/A</v>
        <stp/>
        <stp>BDH|8837294964311657889</stp>
        <tr r="C542" s="3"/>
      </tp>
      <tp t="s">
        <v>#N/A N/A</v>
        <stp/>
        <stp>BDH|8470038895280031495</stp>
        <tr r="E258" s="3"/>
      </tp>
      <tp t="s">
        <v>#N/A N/A</v>
        <stp/>
        <stp>BDH|8589676815583974952</stp>
        <tr r="D219" s="3"/>
      </tp>
      <tp t="e">
        <v>#N/A</v>
        <stp/>
        <stp>BDS|1771700139529407928</stp>
        <tr r="AH402" s="3"/>
        <tr r="AH402" s="3"/>
        <tr r="W402" s="3"/>
        <tr r="W402" s="3"/>
        <tr r="L402" s="3"/>
        <tr r="L402" s="3"/>
      </tp>
      <tp t="s">
        <v>#N/A N/A</v>
        <stp/>
        <stp>BDS|5219424401120861418</stp>
        <tr r="L258" s="3"/>
      </tp>
      <tp t="s">
        <v>#N/A N/A</v>
        <stp/>
        <stp>BDS|8893805154293742334</stp>
        <tr r="L276" s="3"/>
      </tp>
      <tp t="s">
        <v>#N/A N/A</v>
        <stp/>
        <stp>BDS|6172478568894165573</stp>
        <tr r="W560" s="3"/>
      </tp>
      <tp t="e">
        <v>#N/A</v>
        <stp/>
        <stp>BDP|3653214240125842577</stp>
        <tr r="AR118" s="3"/>
      </tp>
      <tp t="e">
        <v>#N/A</v>
        <stp/>
        <stp>BDS|2186409473144844025</stp>
        <tr r="W184" s="3"/>
        <tr r="W184" s="3"/>
        <tr r="L184" s="3"/>
        <tr r="L184" s="3"/>
        <tr r="AH184" s="3"/>
        <tr r="AH184" s="3"/>
      </tp>
      <tp t="e">
        <v>#N/A</v>
        <stp/>
        <stp>BDP|1354398820880734553</stp>
        <tr r="AS477" s="3"/>
      </tp>
      <tp t="s">
        <v>#N/A N/A</v>
        <stp/>
        <stp>BDH|2121483901007588459</stp>
        <tr r="H293" s="3"/>
      </tp>
      <tp t="s">
        <v>#N/A N/A</v>
        <stp/>
        <stp>BDH|2398733695381477899</stp>
        <tr r="G345" s="3"/>
      </tp>
      <tp t="s">
        <v>#N/A N/A</v>
        <stp/>
        <stp>BDH|7821946822140534931</stp>
        <tr r="F561" s="3"/>
      </tp>
      <tp t="s">
        <v>#N/A N/A</v>
        <stp/>
        <stp>BDH|8696556983975921512</stp>
        <tr r="B527" s="3"/>
      </tp>
      <tp t="s">
        <v>#N/A N/A</v>
        <stp/>
        <stp>BDH|4595545329342007404</stp>
        <tr r="G201" s="3"/>
      </tp>
      <tp t="s">
        <v>#N/A N/A</v>
        <stp/>
        <stp>BDH|7925642920852743426</stp>
        <tr r="B399" s="3"/>
      </tp>
      <tp t="s">
        <v>#N/A N/A</v>
        <stp/>
        <stp>BDH|9547447346428723488</stp>
        <tr r="B219" s="3"/>
      </tp>
      <tp t="s">
        <v>#N/A N/A</v>
        <stp/>
        <stp>BDH|5714361270720123488</stp>
        <tr r="C128" s="3"/>
      </tp>
      <tp t="s">
        <v>#N/A N/A</v>
        <stp/>
        <stp>BDH|8014959080798932440</stp>
        <tr r="G474" s="3"/>
      </tp>
      <tp t="s">
        <v>#N/A N/A</v>
        <stp/>
        <stp>BDH|8581976900757347391</stp>
        <tr r="F598" s="3"/>
      </tp>
      <tp t="s">
        <v>#N/A N/A</v>
        <stp/>
        <stp>BDS|9747884722623087544</stp>
        <tr r="L542" s="3"/>
      </tp>
      <tp t="e">
        <v>#N/A</v>
        <stp/>
        <stp>BDS|3964750217567064726</stp>
        <tr r="W310" s="3"/>
        <tr r="W310" s="3"/>
        <tr r="AH310" s="3"/>
        <tr r="AH310" s="3"/>
        <tr r="L310" s="3"/>
        <tr r="L310" s="3"/>
      </tp>
      <tp t="s">
        <v>#N/A N/A</v>
        <stp/>
        <stp>BDS|9345260109857586900</stp>
        <tr r="W260" s="3"/>
      </tp>
      <tp t="s">
        <v>#N/A N/A</v>
        <stp/>
        <stp>BDH|7003948687580240389</stp>
        <tr r="E524" s="3"/>
      </tp>
      <tp t="s">
        <v>#N/A N/A</v>
        <stp/>
        <stp>BDH|9908419232592569969</stp>
        <tr r="C169" s="3"/>
      </tp>
      <tp t="s">
        <v>#N/A N/A</v>
        <stp/>
        <stp>BDH|3610629390489993047</stp>
        <tr r="F535" s="3"/>
      </tp>
      <tp t="s">
        <v>#N/A N/A</v>
        <stp/>
        <stp>BDH|6160329701477870739</stp>
        <tr r="G200" s="3"/>
      </tp>
      <tp t="s">
        <v>#N/A N/A</v>
        <stp/>
        <stp>BDH|3794284149351882172</stp>
        <tr r="I164" s="3"/>
      </tp>
      <tp t="s">
        <v>#N/A N/A</v>
        <stp/>
        <stp>BDH|8093824553046137699</stp>
        <tr r="F233" s="3"/>
      </tp>
      <tp t="s">
        <v>#N/A N/A</v>
        <stp/>
        <stp>BDH|4975253309281407281</stp>
        <tr r="B240" s="3"/>
      </tp>
      <tp t="s">
        <v>#N/A N/A</v>
        <stp/>
        <stp>BDH|9294427088968679876</stp>
        <tr r="G186" s="3"/>
      </tp>
      <tp t="s">
        <v>#N/A N/A</v>
        <stp/>
        <stp>BDH|6934907036858450123</stp>
        <tr r="G523" s="3"/>
      </tp>
      <tp t="s">
        <v>#N/A N/A</v>
        <stp/>
        <stp>BDH|3793485232518218962</stp>
        <tr r="D169" s="3"/>
      </tp>
      <tp t="s">
        <v>#N/A N/A</v>
        <stp/>
        <stp>BDH|5431456275772589187</stp>
        <tr r="H505" s="3"/>
      </tp>
      <tp t="s">
        <v>#N/A N/A</v>
        <stp/>
        <stp>BDH|2771958099327757055</stp>
        <tr r="B319" s="3"/>
      </tp>
      <tp t="e">
        <v>#N/A</v>
        <stp/>
        <stp>BDP|5838072312913216210</stp>
        <tr r="AS324" s="3"/>
      </tp>
      <tp t="e">
        <v>#N/A</v>
        <stp/>
        <stp>BDP|4431650907286898102</stp>
        <tr r="AR360" s="3"/>
      </tp>
      <tp t="s">
        <v>#N/A N/A</v>
        <stp/>
        <stp>BDS|7214945604348406389</stp>
        <tr r="L441" s="3"/>
      </tp>
      <tp t="s">
        <v>#N/A N/A</v>
        <stp/>
        <stp>BDS|3809554776746634236</stp>
        <tr r="L100" s="3"/>
      </tp>
      <tp t="e">
        <v>#N/A</v>
        <stp/>
        <stp>BDS|7386337804805251486</stp>
        <tr r="L551" s="3"/>
        <tr r="L551" s="3"/>
        <tr r="AH551" s="3"/>
        <tr r="AH551" s="3"/>
        <tr r="W551" s="3"/>
        <tr r="W551" s="3"/>
      </tp>
      <tp t="s">
        <v>#N/A N/A</v>
        <stp/>
        <stp>BDH|3687608218928637969</stp>
        <tr r="E519" s="3"/>
      </tp>
      <tp t="s">
        <v>#N/A N/A</v>
        <stp/>
        <stp>BDH|3316127235207861327</stp>
        <tr r="F227" s="3"/>
      </tp>
      <tp t="s">
        <v>#N/A N/A</v>
        <stp/>
        <stp>BDH|4067791172383470216</stp>
        <tr r="B303" s="3"/>
      </tp>
      <tp t="s">
        <v>#N/A N/A</v>
        <stp/>
        <stp>BDH|8795485685575064449</stp>
        <tr r="D446" s="3"/>
      </tp>
      <tp t="s">
        <v>#N/A N/A</v>
        <stp/>
        <stp>BDH|6169454369459092839</stp>
        <tr r="G359" s="3"/>
      </tp>
      <tp t="s">
        <v>#N/A N/A</v>
        <stp/>
        <stp>BDH|5594875745459989509</stp>
        <tr r="H295" s="3"/>
      </tp>
      <tp t="s">
        <v>#N/A N/A</v>
        <stp/>
        <stp>BDH|2951072838947964310</stp>
        <tr r="F549" s="3"/>
      </tp>
      <tp t="s">
        <v>#N/A N/A</v>
        <stp/>
        <stp>BDH|7477028209343938187</stp>
        <tr r="F579" s="3"/>
      </tp>
      <tp t="s">
        <v>#N/A N/A</v>
        <stp/>
        <stp>BDH|8741279788654758316</stp>
        <tr r="E311" s="3"/>
      </tp>
      <tp t="s">
        <v>#N/A N/A</v>
        <stp/>
        <stp>BDH|7746786431402858488</stp>
        <tr r="G353" s="3"/>
      </tp>
      <tp t="s">
        <v>#N/A N/A</v>
        <stp/>
        <stp>BDH|3400025162645989531</stp>
        <tr r="E248" s="3"/>
      </tp>
      <tp t="s">
        <v>#N/A N/A</v>
        <stp/>
        <stp>BDH|5326030704888854822</stp>
        <tr r="H597" s="3"/>
      </tp>
      <tp t="s">
        <v>#N/A N/A</v>
        <stp/>
        <stp>BDS|5871012255917619250</stp>
        <tr r="W400" s="3"/>
      </tp>
      <tp t="e">
        <v>#N/A</v>
        <stp/>
        <stp>BDS|4823750361184445471</stp>
        <tr r="L399" s="3"/>
        <tr r="L399" s="3"/>
        <tr r="AH399" s="3"/>
        <tr r="AH399" s="3"/>
        <tr r="W399" s="3"/>
        <tr r="W399" s="3"/>
      </tp>
      <tp t="e">
        <v>#N/A</v>
        <stp/>
        <stp>BDP|4574493142717409657</stp>
        <tr r="AR124" s="3"/>
      </tp>
      <tp t="s">
        <v>#N/A N/A</v>
        <stp/>
        <stp>BDH|3813565749192059585</stp>
        <tr r="E592" s="3"/>
      </tp>
      <tp t="s">
        <v>#N/A N/A</v>
        <stp/>
        <stp>BDH|4899408615673750756</stp>
        <tr r="C121" s="3"/>
      </tp>
      <tp t="s">
        <v>#N/A N/A</v>
        <stp/>
        <stp>BDH|8377977254214665593</stp>
        <tr r="D513" s="3"/>
      </tp>
      <tp t="s">
        <v>#N/A N/A</v>
        <stp/>
        <stp>BDH|7590693101656099222</stp>
        <tr r="E361" s="3"/>
      </tp>
      <tp t="s">
        <v>#N/A N/A</v>
        <stp/>
        <stp>BDH|2403974009707301968</stp>
        <tr r="G300" s="3"/>
      </tp>
      <tp t="s">
        <v>#N/A N/A</v>
        <stp/>
        <stp>BDH|6903509006434274220</stp>
        <tr r="C286" s="3"/>
      </tp>
      <tp t="s">
        <v>#N/A N/A</v>
        <stp/>
        <stp>BDH|6988613224421564663</stp>
        <tr r="H368" s="3"/>
      </tp>
      <tp t="s">
        <v>#N/A N/A</v>
        <stp/>
        <stp>BDH|7804865971899385438</stp>
        <tr r="I562" s="3"/>
      </tp>
      <tp t="s">
        <v>#N/A N/A</v>
        <stp/>
        <stp>BDH|7885522543200664300</stp>
        <tr r="C325" s="3"/>
      </tp>
      <tp t="e">
        <v>#N/A</v>
        <stp/>
        <stp>BDS|8281398445469055329</stp>
        <tr r="L596" s="3"/>
        <tr r="L596" s="3"/>
        <tr r="W596" s="3"/>
        <tr r="W596" s="3"/>
        <tr r="AH596" s="3"/>
        <tr r="AH596" s="3"/>
      </tp>
      <tp t="e">
        <v>#N/A</v>
        <stp/>
        <stp>BDP|5478858898699015852</stp>
        <tr r="AS277" s="3"/>
      </tp>
      <tp t="e">
        <v>#N/A</v>
        <stp/>
        <stp>BDP|2886222421811619612</stp>
        <tr r="AS370" s="3"/>
      </tp>
      <tp t="s">
        <v>#N/A N/A</v>
        <stp/>
        <stp>BDS|4350095833514379666</stp>
        <tr r="L274" s="3"/>
      </tp>
      <tp t="s">
        <v>#N/A N/A</v>
        <stp/>
        <stp>BDH|3489226479595080633</stp>
        <tr r="H237" s="3"/>
      </tp>
      <tp t="s">
        <v>#N/A N/A</v>
        <stp/>
        <stp>BDH|9344360830619155585</stp>
        <tr r="H184" s="3"/>
      </tp>
      <tp t="s">
        <v>#N/A N/A</v>
        <stp/>
        <stp>BDH|2972812226664700956</stp>
        <tr r="I470" s="3"/>
      </tp>
      <tp t="s">
        <v>#N/A N/A</v>
        <stp/>
        <stp>BDH|6074735928597535123</stp>
        <tr r="H209" s="3"/>
      </tp>
      <tp t="s">
        <v>#N/A N/A</v>
        <stp/>
        <stp>BDH|6065399071686085146</stp>
        <tr r="I201" s="3"/>
      </tp>
      <tp t="s">
        <v>#N/A N/A</v>
        <stp/>
        <stp>BDH|8510170881087714386</stp>
        <tr r="B202" s="3"/>
      </tp>
      <tp t="s">
        <v>#N/A N/A</v>
        <stp/>
        <stp>BDH|3641183816983054542</stp>
        <tr r="I357" s="3"/>
      </tp>
      <tp t="s">
        <v>#N/A N/A</v>
        <stp/>
        <stp>BDH|6930848225508778130</stp>
        <tr r="E367" s="3"/>
      </tp>
      <tp t="s">
        <v>#N/A N/A</v>
        <stp/>
        <stp>BDH|4147881245205675868</stp>
        <tr r="I488" s="3"/>
      </tp>
      <tp t="s">
        <v>#N/A N/A</v>
        <stp/>
        <stp>BDH|1868839740909698115</stp>
        <tr r="E413" s="3"/>
      </tp>
      <tp t="s">
        <v>#N/A N/A</v>
        <stp/>
        <stp>BDH|7952488391697973856</stp>
        <tr r="H567" s="3"/>
      </tp>
      <tp t="s">
        <v>#N/A N/A</v>
        <stp/>
        <stp>BDH|7996010053267176062</stp>
        <tr r="E188" s="3"/>
      </tp>
      <tp t="s">
        <v>#N/A N/A</v>
        <stp/>
        <stp>BDS|2160090334466618278</stp>
        <tr r="W531" s="3"/>
      </tp>
      <tp t="s">
        <v>#N/A N/A</v>
        <stp/>
        <stp>BDS|5013223024657906722</stp>
        <tr r="W382" s="3"/>
      </tp>
      <tp t="s">
        <v>#N/A N/A</v>
        <stp/>
        <stp>BDS|1190648904723946154</stp>
        <tr r="L358" s="3"/>
      </tp>
      <tp t="e">
        <v>#N/A</v>
        <stp/>
        <stp>BDP|4313164449393645776</stp>
        <tr r="AR346" s="3"/>
      </tp>
      <tp t="e">
        <v>#N/A</v>
        <stp/>
        <stp>BDP|5378260818426464542</stp>
        <tr r="AR445" s="3"/>
      </tp>
      <tp t="s">
        <v>#N/A N/A</v>
        <stp/>
        <stp>BDH|3892656601410483052</stp>
        <tr r="B124" s="3"/>
      </tp>
      <tp t="s">
        <v>#N/A N/A</v>
        <stp/>
        <stp>BDH|5408597871820644279</stp>
        <tr r="B404" s="3"/>
      </tp>
      <tp t="s">
        <v>#N/A N/A</v>
        <stp/>
        <stp>BDH|1020857598583364631</stp>
        <tr r="F311" s="3"/>
      </tp>
      <tp t="s">
        <v>#N/A N/A</v>
        <stp/>
        <stp>BDH|7191571191106981837</stp>
        <tr r="H175" s="3"/>
      </tp>
      <tp t="s">
        <v>#N/A N/A</v>
        <stp/>
        <stp>BDH|5736543802637446284</stp>
        <tr r="F496" s="3"/>
      </tp>
      <tp t="s">
        <v>#N/A N/A</v>
        <stp/>
        <stp>BDH|1260855294086718398</stp>
        <tr r="G103" s="3"/>
      </tp>
      <tp t="s">
        <v>#N/A N/A</v>
        <stp/>
        <stp>BDH|7678015337981890058</stp>
        <tr r="G118" s="3"/>
      </tp>
      <tp t="s">
        <v>#N/A N/A</v>
        <stp/>
        <stp>BDH|7508706347807654697</stp>
        <tr r="C237" s="3"/>
      </tp>
      <tp t="s">
        <v>#N/A N/A</v>
        <stp/>
        <stp>BDS|5925986580882655351</stp>
        <tr r="W306" s="3"/>
      </tp>
      <tp t="e">
        <v>#N/A</v>
        <stp/>
        <stp>BDP|3940657021636667499</stp>
        <tr r="AS216" s="3"/>
      </tp>
      <tp t="e">
        <v>#N/A</v>
        <stp/>
        <stp>BDS|2245191277420813169</stp>
        <tr r="AH300" s="3"/>
        <tr r="AH300" s="3"/>
        <tr r="W300" s="3"/>
        <tr r="W300" s="3"/>
        <tr r="L300" s="3"/>
        <tr r="L300" s="3"/>
      </tp>
      <tp t="s">
        <v>#N/A N/A</v>
        <stp/>
        <stp>BDS|7543366903970779152</stp>
        <tr r="AH386" s="3"/>
      </tp>
      <tp t="e">
        <v>#N/A</v>
        <stp/>
        <stp>BDP|1888374578209730921</stp>
        <tr r="AR134" s="3"/>
      </tp>
      <tp t="s">
        <v>#N/A N/A</v>
        <stp/>
        <stp>BDS|3990818499992276510</stp>
        <tr r="W291" s="3"/>
      </tp>
      <tp t="e">
        <v>#N/A</v>
        <stp/>
        <stp>BDP|7608417640610287279</stp>
        <tr r="AR553" s="3"/>
      </tp>
      <tp t="s">
        <v>#N/A N/A</v>
        <stp/>
        <stp>BDS|4964380545017441122</stp>
        <tr r="W154" s="3"/>
      </tp>
      <tp t="e">
        <v>#N/A</v>
        <stp/>
        <stp>BDS|3827433480542010894</stp>
        <tr r="W222" s="3"/>
        <tr r="W222" s="3"/>
        <tr r="L222" s="3"/>
        <tr r="L222" s="3"/>
        <tr r="AH222" s="3"/>
        <tr r="AH222" s="3"/>
      </tp>
      <tp t="s">
        <v>#N/A N/A</v>
        <stp/>
        <stp>BDS|7551211133791011253</stp>
        <tr r="AH538" s="3"/>
      </tp>
      <tp t="s">
        <v>#N/A N/A</v>
        <stp/>
        <stp>BDS|8526822555329145912</stp>
        <tr r="L504" s="3"/>
      </tp>
      <tp t="s">
        <v>#N/A N/A</v>
        <stp/>
        <stp>BDH|1251896881240055485</stp>
        <tr r="D103" s="3"/>
      </tp>
      <tp t="s">
        <v>#N/A N/A</v>
        <stp/>
        <stp>BDH|7089457846995911784</stp>
        <tr r="E432" s="3"/>
      </tp>
      <tp t="s">
        <v>#N/A N/A</v>
        <stp/>
        <stp>BDH|7593241966952042451</stp>
        <tr r="G171" s="3"/>
      </tp>
      <tp t="s">
        <v>#N/A N/A</v>
        <stp/>
        <stp>BDH|3531155477714140442</stp>
        <tr r="G412" s="3"/>
      </tp>
      <tp t="s">
        <v>#N/A N/A</v>
        <stp/>
        <stp>BDH|2206542871806530304</stp>
        <tr r="H294" s="3"/>
      </tp>
      <tp t="s">
        <v>#N/A N/A</v>
        <stp/>
        <stp>BDS|5467524633984301251</stp>
        <tr r="AH494" s="3"/>
      </tp>
      <tp t="s">
        <v>#N/A N/A</v>
        <stp/>
        <stp>BDS|8134980145651697191</stp>
        <tr r="AH208" s="3"/>
      </tp>
      <tp t="e">
        <v>#N/A</v>
        <stp/>
        <stp>BDP|5148164050601308576</stp>
        <tr r="AS257" s="3"/>
      </tp>
      <tp t="e">
        <v>#N/A</v>
        <stp/>
        <stp>BDS|5664734369278905965</stp>
        <tr r="L407" s="3"/>
        <tr r="L407" s="3"/>
        <tr r="W407" s="3"/>
        <tr r="W407" s="3"/>
        <tr r="AH407" s="3"/>
        <tr r="AH407" s="3"/>
      </tp>
      <tp t="s">
        <v>#N/A N/A</v>
        <stp/>
        <stp>BDH|6832389327054096642</stp>
        <tr r="H132" s="3"/>
      </tp>
      <tp t="s">
        <v>#N/A N/A</v>
        <stp/>
        <stp>BDH|2717551937762121375</stp>
        <tr r="H519" s="3"/>
      </tp>
      <tp t="s">
        <v>#N/A N/A</v>
        <stp/>
        <stp>BDH|1358553400213519200</stp>
        <tr r="E459" s="3"/>
      </tp>
      <tp t="s">
        <v>#N/A N/A</v>
        <stp/>
        <stp>BDH|6367140417276114520</stp>
        <tr r="G425" s="3"/>
      </tp>
      <tp t="s">
        <v>#N/A N/A</v>
        <stp/>
        <stp>BDH|5604954231229667375</stp>
        <tr r="H520" s="3"/>
      </tp>
      <tp t="s">
        <v>#N/A N/A</v>
        <stp/>
        <stp>BDH|6547929693987557424</stp>
        <tr r="E126" s="3"/>
      </tp>
      <tp t="s">
        <v>#N/A N/A</v>
        <stp/>
        <stp>BDH|2787857694480339660</stp>
        <tr r="E523" s="3"/>
      </tp>
      <tp t="s">
        <v>#N/A N/A</v>
        <stp/>
        <stp>BDH|3145582456635511399</stp>
        <tr r="F201" s="3"/>
      </tp>
      <tp t="s">
        <v>#N/A N/A</v>
        <stp/>
        <stp>BDH|3798792908203031254</stp>
        <tr r="F344" s="3"/>
      </tp>
      <tp t="s">
        <v>#N/A N/A</v>
        <stp/>
        <stp>BDS|6792251393281850994</stp>
        <tr r="L496" s="3"/>
      </tp>
      <tp t="s">
        <v>#N/A N/A</v>
        <stp/>
        <stp>BDS|1948294713897646053</stp>
        <tr r="L400" s="3"/>
      </tp>
      <tp t="e">
        <v>#N/A</v>
        <stp/>
        <stp>BDP|4316048094271547960</stp>
        <tr r="AS457" s="3"/>
      </tp>
      <tp t="s">
        <v>#N/A N/A</v>
        <stp/>
        <stp>BDS|2183225194468701409</stp>
        <tr r="AH238" s="3"/>
      </tp>
      <tp t="s">
        <v>#N/A N/A</v>
        <stp/>
        <stp>BDS|9497242844803665925</stp>
        <tr r="W503" s="3"/>
      </tp>
      <tp t="s">
        <v>#N/A N/A</v>
        <stp/>
        <stp>BDS|6649290005610303197</stp>
        <tr r="L451" s="3"/>
      </tp>
      <tp t="s">
        <v>#N/A N/A</v>
        <stp/>
        <stp>BDH|7323682744224848477</stp>
        <tr r="G422" s="3"/>
      </tp>
      <tp t="s">
        <v>#N/A N/A</v>
        <stp/>
        <stp>BDH|2364251798988664489</stp>
        <tr r="I176" s="3"/>
      </tp>
      <tp t="s">
        <v>#N/A N/A</v>
        <stp/>
        <stp>BDH|5373247840231471734</stp>
        <tr r="C105" s="3"/>
      </tp>
      <tp t="s">
        <v>#N/A N/A</v>
        <stp/>
        <stp>BDH|7403040671863224639</stp>
        <tr r="E540" s="3"/>
      </tp>
      <tp t="s">
        <v>#N/A N/A</v>
        <stp/>
        <stp>BDH|6605104266077785378</stp>
        <tr r="D546" s="3"/>
      </tp>
      <tp t="s">
        <v>#N/A N/A</v>
        <stp/>
        <stp>BDH|6305452844104154732</stp>
        <tr r="F275" s="3"/>
      </tp>
      <tp t="s">
        <v>#N/A N/A</v>
        <stp/>
        <stp>BDH|2632921334434294929</stp>
        <tr r="I250" s="3"/>
      </tp>
      <tp t="s">
        <v>#N/A N/A</v>
        <stp/>
        <stp>BDH|1294611501092195039</stp>
        <tr r="D215" s="3"/>
      </tp>
      <tp t="s">
        <v>#N/A N/A</v>
        <stp/>
        <stp>BDH|6057029853680194608</stp>
        <tr r="G90" s="3"/>
      </tp>
      <tp t="s">
        <v>#N/A N/A</v>
        <stp/>
        <stp>BDH|3929268479311211245</stp>
        <tr r="F583" s="3"/>
      </tp>
      <tp t="s">
        <v>#N/A N/A</v>
        <stp/>
        <stp>BDH|2857853847252985933</stp>
        <tr r="H238" s="3"/>
      </tp>
      <tp t="s">
        <v>#N/A N/A</v>
        <stp/>
        <stp>BDH|4866950094664097597</stp>
        <tr r="F566" s="3"/>
      </tp>
      <tp t="e">
        <v>#N/A</v>
        <stp/>
        <stp>BDS|6096139516947004447</stp>
        <tr r="L250" s="3"/>
        <tr r="L250" s="3"/>
        <tr r="W250" s="3"/>
        <tr r="W250" s="3"/>
        <tr r="AH250" s="3"/>
        <tr r="AH250" s="3"/>
      </tp>
      <tp t="e">
        <v>#N/A</v>
        <stp/>
        <stp>BDP|9531296873180855960</stp>
        <tr r="AS596" s="3"/>
      </tp>
      <tp t="e">
        <v>#N/A</v>
        <stp/>
        <stp>BDP|7719347827155503604</stp>
        <tr r="AR327" s="3"/>
      </tp>
      <tp t="s">
        <v>#N/A N/A</v>
        <stp/>
        <stp>BDS|2414254291249338521</stp>
        <tr r="AH196" s="3"/>
      </tp>
      <tp t="s">
        <v>#N/A N/A</v>
        <stp/>
        <stp>BDH|2150642805788037910</stp>
        <tr r="F245" s="3"/>
      </tp>
      <tp t="s">
        <v>#N/A N/A</v>
        <stp/>
        <stp>BDH|2290062311557082143</stp>
        <tr r="H281" s="3"/>
      </tp>
      <tp t="s">
        <v>#N/A N/A</v>
        <stp/>
        <stp>BDH|7850510348316196518</stp>
        <tr r="G324" s="3"/>
      </tp>
      <tp t="s">
        <v>#N/A N/A</v>
        <stp/>
        <stp>BDH|2324689013911032196</stp>
        <tr r="B547" s="3"/>
      </tp>
      <tp t="s">
        <v>#N/A N/A</v>
        <stp/>
        <stp>BDH|7011681142677985728</stp>
        <tr r="G303" s="3"/>
      </tp>
      <tp t="s">
        <v>#N/A N/A</v>
        <stp/>
        <stp>BDH|4600689383466419985</stp>
        <tr r="G385" s="3"/>
      </tp>
      <tp t="s">
        <v>#N/A N/A</v>
        <stp/>
        <stp>BDH|6014958497406444571</stp>
        <tr r="B180" s="3"/>
      </tp>
      <tp t="s">
        <v>#N/A N/A</v>
        <stp/>
        <stp>BDH|4148638432944981080</stp>
        <tr r="E252" s="3"/>
      </tp>
      <tp t="s">
        <v>#N/A N/A</v>
        <stp/>
        <stp>BDH|3464257070760029309</stp>
        <tr r="D192" s="3"/>
      </tp>
      <tp t="s">
        <v>#N/A N/A</v>
        <stp/>
        <stp>BDH|9689955632251183718</stp>
        <tr r="G414" s="3"/>
      </tp>
      <tp t="e">
        <v>#N/A</v>
        <stp/>
        <stp>BDS|7297461706553331574</stp>
        <tr r="L343" s="3"/>
        <tr r="L343" s="3"/>
        <tr r="AH343" s="3"/>
        <tr r="AH343" s="3"/>
        <tr r="W343" s="3"/>
        <tr r="W343" s="3"/>
      </tp>
      <tp t="e">
        <v>#N/A</v>
        <stp/>
        <stp>BDP|3519047902993039555</stp>
        <tr r="AS462" s="3"/>
      </tp>
      <tp t="s">
        <v>#N/A N/A</v>
        <stp/>
        <stp>BDS|1294466851195332005</stp>
        <tr r="L495" s="3"/>
      </tp>
      <tp t="s">
        <v>#N/A N/A</v>
        <stp/>
        <stp>BDS|8549464078318580683</stp>
        <tr r="W295" s="3"/>
      </tp>
      <tp t="s">
        <v>#N/A N/A</v>
        <stp/>
        <stp>BDS|6281020356651720773</stp>
        <tr r="W257" s="3"/>
      </tp>
      <tp t="s">
        <v>#N/A N/A</v>
        <stp/>
        <stp>BDS|8093698175638830425</stp>
        <tr r="W602" s="3"/>
      </tp>
      <tp t="e">
        <v>#N/A</v>
        <stp/>
        <stp>BDP|5808504842154556594</stp>
        <tr r="AS484" s="3"/>
      </tp>
      <tp t="e">
        <v>#N/A</v>
        <stp/>
        <stp>BDP|1649428933225816698</stp>
        <tr r="AS486" s="3"/>
      </tp>
      <tp t="s">
        <v>#N/A N/A</v>
        <stp/>
        <stp>BDH|1568500907311127054</stp>
        <tr r="C92" s="3"/>
      </tp>
      <tp t="s">
        <v>#N/A N/A</v>
        <stp/>
        <stp>BDH|3071551368456897339</stp>
        <tr r="H271" s="3"/>
      </tp>
      <tp t="s">
        <v>#N/A N/A</v>
        <stp/>
        <stp>BDH|5424205775532093779</stp>
        <tr r="C93" s="3"/>
      </tp>
      <tp t="s">
        <v>#N/A N/A</v>
        <stp/>
        <stp>BDH|7333883626949997125</stp>
        <tr r="G467" s="3"/>
      </tp>
      <tp t="s">
        <v>#N/A N/A</v>
        <stp/>
        <stp>BDH|9956896682658734433</stp>
        <tr r="H554" s="3"/>
      </tp>
      <tp t="s">
        <v>#N/A N/A</v>
        <stp/>
        <stp>BDH|5557170813663014375</stp>
        <tr r="D534" s="3"/>
      </tp>
      <tp t="s">
        <v>#N/A N/A</v>
        <stp/>
        <stp>BDH|5866228705533156188</stp>
        <tr r="C152" s="3"/>
      </tp>
      <tp t="s">
        <v>#N/A N/A</v>
        <stp/>
        <stp>BDH|4368740043770603249</stp>
        <tr r="C202" s="3"/>
      </tp>
      <tp t="s">
        <v>#N/A N/A</v>
        <stp/>
        <stp>BDH|1831030901351935558</stp>
        <tr r="E289" s="3"/>
      </tp>
      <tp t="s">
        <v>#N/A N/A</v>
        <stp/>
        <stp>BDH|7695221960247450164</stp>
        <tr r="D142" s="3"/>
      </tp>
      <tp t="s">
        <v>#N/A N/A</v>
        <stp/>
        <stp>BDH|4684346678121866443</stp>
        <tr r="E415" s="3"/>
      </tp>
      <tp t="s">
        <v>#N/A N/A</v>
        <stp/>
        <stp>BDS|9224809504734252033</stp>
        <tr r="W518" s="3"/>
      </tp>
      <tp t="e">
        <v>#N/A</v>
        <stp/>
        <stp>BDP|8477835632574293206</stp>
        <tr r="AR413" s="3"/>
      </tp>
      <tp t="e">
        <v>#N/A</v>
        <stp/>
        <stp>BDS|4644513322844118232</stp>
        <tr r="L495" s="3"/>
        <tr r="L495" s="3"/>
        <tr r="W495" s="3"/>
        <tr r="W495" s="3"/>
        <tr r="AH495" s="3"/>
        <tr r="AH495" s="3"/>
      </tp>
      <tp t="e">
        <v>#N/A</v>
        <stp/>
        <stp>BDP|6218468437130503416</stp>
        <tr r="G13" s="3"/>
      </tp>
      <tp t="s">
        <v>#N/A N/A</v>
        <stp/>
        <stp>BDS|5396389851747800151</stp>
        <tr r="W223" s="3"/>
      </tp>
      <tp t="s">
        <v>#N/A N/A</v>
        <stp/>
        <stp>BDS|3352411587793729956</stp>
        <tr r="L193" s="3"/>
      </tp>
      <tp t="s">
        <v>#N/A N/A</v>
        <stp/>
        <stp>BDH|2402596534336730797</stp>
        <tr r="C437" s="3"/>
      </tp>
      <tp t="s">
        <v>#N/A N/A</v>
        <stp/>
        <stp>BDH|1287644305471628329</stp>
        <tr r="C122" s="3"/>
      </tp>
      <tp t="s">
        <v>#N/A N/A</v>
        <stp/>
        <stp>BDH|5384200473217311249</stp>
        <tr r="I295" s="3"/>
      </tp>
      <tp t="s">
        <v>#N/A N/A</v>
        <stp/>
        <stp>BDH|5233096757056208392</stp>
        <tr r="C266" s="3"/>
      </tp>
      <tp t="s">
        <v>#N/A N/A</v>
        <stp/>
        <stp>BDH|8469363331055393874</stp>
        <tr r="G286" s="3"/>
      </tp>
      <tp t="s">
        <v>#N/A N/A</v>
        <stp/>
        <stp>BDH|2600742768274421298</stp>
        <tr r="E149" s="3"/>
      </tp>
      <tp t="s">
        <v>#N/A N/A</v>
        <stp/>
        <stp>BDH|3397115465522373333</stp>
        <tr r="C347" s="3"/>
      </tp>
      <tp t="s">
        <v>#N/A N/A</v>
        <stp/>
        <stp>BDH|1504616206847612530</stp>
        <tr r="G146" s="3"/>
      </tp>
      <tp t="s">
        <v>#N/A N/A</v>
        <stp/>
        <stp>BDH|9824584668677781886</stp>
        <tr r="B355" s="3"/>
      </tp>
      <tp t="s">
        <v>#N/A N/A</v>
        <stp/>
        <stp>BDS|3258976647043098862</stp>
        <tr r="W562" s="3"/>
      </tp>
      <tp t="s">
        <v>#N/A N/A</v>
        <stp/>
        <stp>BDS|1053755920057100609</stp>
        <tr r="L239" s="3"/>
      </tp>
      <tp t="s">
        <v>#N/A N/A</v>
        <stp/>
        <stp>BDS|8947576342664080882</stp>
        <tr r="AH236" s="3"/>
      </tp>
      <tp t="e">
        <v>#N/A</v>
        <stp/>
        <stp>BDP|1355401077133981491</stp>
        <tr r="AR359" s="3"/>
      </tp>
      <tp t="s">
        <v>#N/A N/A</v>
        <stp/>
        <stp>BDS|4405085518350497040</stp>
        <tr r="W206" s="3"/>
      </tp>
      <tp t="e">
        <v>#N/A</v>
        <stp/>
        <stp>BDP|6854396380401318968</stp>
        <tr r="AR537" s="3"/>
      </tp>
      <tp t="s">
        <v>#N/A N/A</v>
        <stp/>
        <stp>BDH|2702342797229622465</stp>
        <tr r="F266" s="3"/>
      </tp>
      <tp t="s">
        <v>#N/A N/A</v>
        <stp/>
        <stp>BDH|6548760211006289341</stp>
        <tr r="D238" s="3"/>
      </tp>
      <tp t="s">
        <v>#N/A N/A</v>
        <stp/>
        <stp>BDH|5523376089792990966</stp>
        <tr r="F370" s="3"/>
      </tp>
      <tp t="s">
        <v>#N/A N/A</v>
        <stp/>
        <stp>BDH|1537806809484182896</stp>
        <tr r="H454" s="3"/>
      </tp>
      <tp t="s">
        <v>#N/A N/A</v>
        <stp/>
        <stp>BDS|7909399124210930386</stp>
        <tr r="L278" s="3"/>
      </tp>
      <tp t="e">
        <v>#N/A</v>
        <stp/>
        <stp>BDS|3164135775359767955</stp>
        <tr r="L461" s="3"/>
        <tr r="L461" s="3"/>
        <tr r="W461" s="3"/>
        <tr r="W461" s="3"/>
        <tr r="AH461" s="3"/>
        <tr r="AH461" s="3"/>
      </tp>
      <tp t="s">
        <v>#N/A N/A</v>
        <stp/>
        <stp>BDS|7424049517873695049</stp>
        <tr r="AH447" s="3"/>
      </tp>
      <tp t="e">
        <v>#N/A</v>
        <stp/>
        <stp>BDS|5665048084021198927</stp>
        <tr r="L263" s="3"/>
        <tr r="L263" s="3"/>
        <tr r="W263" s="3"/>
        <tr r="W263" s="3"/>
        <tr r="AH263" s="3"/>
        <tr r="AH263" s="3"/>
      </tp>
      <tp t="e">
        <v>#N/A</v>
        <stp/>
        <stp>BDP|3404356211784068052</stp>
        <tr r="AR110" s="3"/>
      </tp>
      <tp t="e">
        <v>#N/A</v>
        <stp/>
        <stp>BDP|8224840786434619932</stp>
        <tr r="F10" s="3"/>
      </tp>
      <tp t="s">
        <v>#N/A N/A</v>
        <stp/>
        <stp>BDS|1096065974192633119</stp>
        <tr r="L112" s="3"/>
      </tp>
      <tp t="s">
        <v>#N/A N/A</v>
        <stp/>
        <stp>BDH|5044633506776306035</stp>
        <tr r="F252" s="3"/>
      </tp>
      <tp t="s">
        <v>#N/A N/A</v>
        <stp/>
        <stp>BDH|4501380867617845377</stp>
        <tr r="D535" s="3"/>
      </tp>
      <tp t="s">
        <v>#N/A N/A</v>
        <stp/>
        <stp>BDH|3417446872751513424</stp>
        <tr r="B418" s="3"/>
      </tp>
      <tp t="s">
        <v>#N/A N/A</v>
        <stp/>
        <stp>BDH|2617451644795396219</stp>
        <tr r="E228" s="3"/>
      </tp>
      <tp t="s">
        <v>#N/A N/A</v>
        <stp/>
        <stp>BDH|6888134830171790092</stp>
        <tr r="H515" s="3"/>
      </tp>
      <tp t="s">
        <v>#N/A N/A</v>
        <stp/>
        <stp>BDH|9836102991915471187</stp>
        <tr r="H592" s="3"/>
      </tp>
      <tp t="s">
        <v>#N/A N/A</v>
        <stp/>
        <stp>BDH|9396096135147964833</stp>
        <tr r="G293" s="3"/>
      </tp>
      <tp t="s">
        <v>#N/A N/A</v>
        <stp/>
        <stp>BDH|1906711639607187755</stp>
        <tr r="I491" s="3"/>
      </tp>
      <tp t="s">
        <v>#N/A N/A</v>
        <stp/>
        <stp>BDH|7585834783454647666</stp>
        <tr r="E594" s="3"/>
      </tp>
      <tp t="s">
        <v>#N/A N/A</v>
        <stp/>
        <stp>BDH|8080630269725673895</stp>
        <tr r="F377" s="3"/>
      </tp>
      <tp t="s">
        <v>#N/A N/A</v>
        <stp/>
        <stp>BDH|1084000324294446252</stp>
        <tr r="D336" s="3"/>
      </tp>
    </main>
    <main first="bofaddin.rtdserver">
      <tp t="s">
        <v>#N/A N/A</v>
        <stp/>
        <stp>BQL|1707459156831964710</stp>
        <tr r="AT351" s="3"/>
      </tp>
      <tp t="s">
        <v>#N/A N/A</v>
        <stp/>
        <stp>BQL|5334380613734522517</stp>
        <tr r="AT444" s="3"/>
      </tp>
      <tp t="s">
        <v>#N/A N/A</v>
        <stp/>
        <stp>BQL|2105765244215995212</stp>
        <tr r="AT345" s="3"/>
      </tp>
      <tp t="s">
        <v>#N/A N/A</v>
        <stp/>
        <stp>BQL|6142480410030794588</stp>
        <tr r="AT477" s="3"/>
      </tp>
      <tp t="s">
        <v>#N/A N/A</v>
        <stp/>
        <stp>BQL|6458732453684330625</stp>
        <tr r="AT321" s="3"/>
      </tp>
      <tp t="s">
        <v>#N/A N/A</v>
        <stp/>
        <stp>BQL|3570695019416731476</stp>
        <tr r="AT421" s="3"/>
      </tp>
      <tp t="s">
        <v>#N/A N/A</v>
        <stp/>
        <stp>BQL|9356751132072861998</stp>
        <tr r="AT364" s="3"/>
      </tp>
      <tp t="s">
        <v>#N/A N/A</v>
        <stp/>
        <stp>BQL|5343724857274321510</stp>
        <tr r="AT285" s="3"/>
      </tp>
      <tp t="s">
        <v>#N/A N/A</v>
        <stp/>
        <stp>BQL|4829069915180783381</stp>
        <tr r="AT569" s="3"/>
      </tp>
      <tp t="s">
        <v>#N/A N/A</v>
        <stp/>
        <stp>BQL|1198387284634866810</stp>
        <tr r="AT326" s="3"/>
      </tp>
      <tp t="s">
        <v>#N/A N/A</v>
        <stp/>
        <stp>BQL|2479218422111565561</stp>
        <tr r="AT440" s="3"/>
      </tp>
      <tp t="s">
        <v>#N/A N/A</v>
        <stp/>
        <stp>BQL|2557513560194428336</stp>
        <tr r="AT177" s="3"/>
      </tp>
      <tp t="s">
        <v>#N/A N/A</v>
        <stp/>
        <stp>BQL|5597362544211622521</stp>
        <tr r="AT560" s="3"/>
      </tp>
      <tp t="s">
        <v>#N/A N/A</v>
        <stp/>
        <stp>BQL|9251494617138547284</stp>
        <tr r="AT288" s="3"/>
      </tp>
      <tp t="e">
        <v>#N/A</v>
        <stp/>
        <stp>BDP|6828230937356015760</stp>
        <tr r="AR525" s="3"/>
      </tp>
      <tp t="s">
        <v>#N/A N/A</v>
        <stp/>
        <stp>BDS|1831170673375460420</stp>
        <tr r="W234" s="3"/>
      </tp>
      <tp t="e">
        <v>#N/A</v>
        <stp/>
        <stp>BDP|9612972714951984666</stp>
        <tr r="AR140" s="3"/>
      </tp>
      <tp t="s">
        <v>#N/A N/A</v>
        <stp/>
        <stp>BDS|1900965894584666371</stp>
        <tr r="W314" s="3"/>
      </tp>
      <tp t="e">
        <v>#N/A</v>
        <stp/>
        <stp>BDP|4831487039022239710</stp>
        <tr r="AR269" s="3"/>
      </tp>
      <tp t="s">
        <v>#N/A N/A</v>
        <stp/>
        <stp>BDH|1854640957013645771</stp>
        <tr r="F165" s="3"/>
      </tp>
      <tp t="s">
        <v>#N/A N/A</v>
        <stp/>
        <stp>BDH|9168188447443194950</stp>
        <tr r="I307" s="3"/>
      </tp>
      <tp t="s">
        <v>#N/A N/A</v>
        <stp/>
        <stp>BDH|5769197830664728537</stp>
        <tr r="H326" s="3"/>
      </tp>
      <tp t="s">
        <v>#N/A N/A</v>
        <stp/>
        <stp>BDH|6335697753532603154</stp>
        <tr r="C513" s="3"/>
      </tp>
      <tp t="s">
        <v>#N/A N/A</v>
        <stp/>
        <stp>BDH|7828306933991722068</stp>
        <tr r="F399" s="3"/>
      </tp>
      <tp t="s">
        <v>#N/A N/A</v>
        <stp/>
        <stp>BDH|2664481804019084902</stp>
        <tr r="B245" s="3"/>
      </tp>
      <tp t="s">
        <v>#N/A N/A</v>
        <stp/>
        <stp>BDH|7974061214709873999</stp>
        <tr r="E429" s="3"/>
      </tp>
      <tp t="s">
        <v>#N/A N/A</v>
        <stp/>
        <stp>BDS|4976348296170609865</stp>
        <tr r="AH388" s="3"/>
      </tp>
      <tp t="s">
        <v>#N/A N/A</v>
        <stp/>
        <stp>BDS|6736117963937900072</stp>
        <tr r="W477" s="3"/>
      </tp>
      <tp t="s">
        <v>#N/A N/A</v>
        <stp/>
        <stp>BDS|1642958829958089411</stp>
        <tr r="AH104" s="3"/>
      </tp>
      <tp t="e">
        <v>#N/A</v>
        <stp/>
        <stp>BDS|7966317763284700070</stp>
        <tr r="AH513" s="3"/>
        <tr r="AH513" s="3"/>
        <tr r="L513" s="3"/>
        <tr r="L513" s="3"/>
        <tr r="W513" s="3"/>
        <tr r="W513" s="3"/>
      </tp>
      <tp t="s">
        <v>#N/A N/A</v>
        <stp/>
        <stp>BDS|1971013710142127421</stp>
        <tr r="W259" s="3"/>
      </tp>
      <tp t="e">
        <v>#N/A</v>
        <stp/>
        <stp>BDS|3348722591723924824</stp>
        <tr r="L576" s="3"/>
        <tr r="L576" s="3"/>
        <tr r="W576" s="3"/>
        <tr r="W576" s="3"/>
        <tr r="AH576" s="3"/>
        <tr r="AH576" s="3"/>
      </tp>
      <tp t="s">
        <v>#N/A N/A</v>
        <stp/>
        <stp>BDH|4524888353826431911</stp>
        <tr r="D174" s="3"/>
      </tp>
      <tp t="s">
        <v>#N/A N/A</v>
        <stp/>
        <stp>BDH|8842483288270255210</stp>
        <tr r="F301" s="3"/>
      </tp>
      <tp t="s">
        <v>#N/A N/A</v>
        <stp/>
        <stp>BDH|1401252348097732655</stp>
        <tr r="G444" s="3"/>
      </tp>
      <tp t="s">
        <v>#N/A N/A</v>
        <stp/>
        <stp>BDH|8905323431459657775</stp>
        <tr r="D406" s="3"/>
      </tp>
      <tp t="s">
        <v>#N/A N/A</v>
        <stp/>
        <stp>BDH|3754163818274705153</stp>
        <tr r="C328" s="3"/>
      </tp>
      <tp t="s">
        <v>#N/A N/A</v>
        <stp/>
        <stp>BDH|2093196227133625434</stp>
        <tr r="I340" s="3"/>
      </tp>
      <tp t="s">
        <v>#N/A N/A</v>
        <stp/>
        <stp>BDH|2850929932798389608</stp>
        <tr r="G325" s="3"/>
      </tp>
      <tp t="s">
        <v>#N/A N/A</v>
        <stp/>
        <stp>BDH|1706298545595346436</stp>
        <tr r="G592" s="3"/>
      </tp>
      <tp t="s">
        <v>#N/A N/A</v>
        <stp/>
        <stp>BDS|6282627409395635375</stp>
        <tr r="AH265" s="3"/>
      </tp>
      <tp t="s">
        <v>#N/A N/A</v>
        <stp/>
        <stp>BDS|4586690940581571115</stp>
        <tr r="L502" s="3"/>
      </tp>
      <tp t="s">
        <v>#N/A N/A</v>
        <stp/>
        <stp>BDS|8870958281467575813</stp>
        <tr r="L397" s="3"/>
      </tp>
      <tp t="s">
        <v>#N/A N/A</v>
        <stp/>
        <stp>BDS|6695515409433369652</stp>
        <tr r="W537" s="3"/>
      </tp>
      <tp t="s">
        <v>#N/A N/A</v>
        <stp/>
        <stp>BDS|5106297845402471719</stp>
        <tr r="L455" s="3"/>
      </tp>
      <tp t="e">
        <v>#N/A</v>
        <stp/>
        <stp>BDP|1481677008884416576</stp>
        <tr r="AR513" s="3"/>
      </tp>
      <tp t="s">
        <v>#N/A N/A</v>
        <stp/>
        <stp>BDH|3413102539580245770</stp>
        <tr r="C307" s="3"/>
      </tp>
      <tp t="s">
        <v>#N/A N/A</v>
        <stp/>
        <stp>BDH|6612358907393867044</stp>
        <tr r="I546" s="3"/>
      </tp>
      <tp t="s">
        <v>#N/A N/A</v>
        <stp/>
        <stp>BDH|1844170236866239332</stp>
        <tr r="C151" s="3"/>
      </tp>
      <tp t="s">
        <v>#N/A N/A</v>
        <stp/>
        <stp>BDH|7598445568755727667</stp>
        <tr r="E113" s="3"/>
      </tp>
      <tp t="e">
        <v>#N/A</v>
        <stp/>
        <stp>BDP|6530304429118487917</stp>
        <tr r="AR296" s="3"/>
      </tp>
      <tp t="s">
        <v>#N/A N/A</v>
        <stp/>
        <stp>BDS|7092537068477018520</stp>
        <tr r="AH315" s="3"/>
      </tp>
      <tp t="s">
        <v>#N/A N/A</v>
        <stp/>
        <stp>BDS|7900836699229817929</stp>
        <tr r="L204" s="3"/>
      </tp>
      <tp t="s">
        <v>#N/A N/A</v>
        <stp/>
        <stp>BDS|8949958079941502196</stp>
        <tr r="AH334" s="3"/>
      </tp>
      <tp t="e">
        <v>#N/A</v>
        <stp/>
        <stp>BDP|3202585370332275517</stp>
        <tr r="AR461" s="3"/>
      </tp>
      <tp t="s">
        <v>#N/A N/A</v>
        <stp/>
        <stp>BDH|1920808782885658245</stp>
        <tr r="G596" s="3"/>
      </tp>
      <tp t="s">
        <v>#N/A N/A</v>
        <stp/>
        <stp>BDH|4223056455185862236</stp>
        <tr r="H208" s="3"/>
      </tp>
      <tp t="s">
        <v>#N/A N/A</v>
        <stp/>
        <stp>BDH|9569452250197038993</stp>
        <tr r="C109" s="3"/>
      </tp>
      <tp t="s">
        <v>#N/A N/A</v>
        <stp/>
        <stp>BDH|1926641922684063767</stp>
        <tr r="I118" s="3"/>
      </tp>
      <tp t="s">
        <v>#N/A N/A</v>
        <stp/>
        <stp>BDH|1050381572340683358</stp>
        <tr r="E377" s="3"/>
      </tp>
      <tp t="s">
        <v>#N/A N/A</v>
        <stp/>
        <stp>BDH|1085893251308528242</stp>
        <tr r="E103" s="3"/>
      </tp>
      <tp t="s">
        <v>#N/A N/A</v>
        <stp/>
        <stp>BDH|7845268873681559515</stp>
        <tr r="G239" s="3"/>
      </tp>
      <tp t="s">
        <v>#N/A N/A</v>
        <stp/>
        <stp>BDH|5735866255506946849</stp>
        <tr r="H492" s="3"/>
      </tp>
      <tp t="e">
        <v>#N/A</v>
        <stp/>
        <stp>BDS|4802370986841419835</stp>
        <tr r="L254" s="3"/>
        <tr r="L254" s="3"/>
        <tr r="W254" s="3"/>
        <tr r="W254" s="3"/>
        <tr r="AH254" s="3"/>
        <tr r="AH254" s="3"/>
      </tp>
      <tp t="e">
        <v>#N/A</v>
        <stp/>
        <stp>BDP|3674295777100255047</stp>
        <tr r="AS240" s="3"/>
      </tp>
      <tp t="e">
        <v>#N/A</v>
        <stp/>
        <stp>BDP|5686360444961379597</stp>
        <tr r="AS537" s="3"/>
      </tp>
      <tp t="e">
        <v>#N/A</v>
        <stp/>
        <stp>BDP|1938031654557519555</stp>
        <tr r="B17" s="3"/>
      </tp>
      <tp t="s">
        <v>#N/A N/A</v>
        <stp/>
        <stp>BDH|5321085828453906240</stp>
        <tr r="C407" s="3"/>
      </tp>
      <tp t="s">
        <v>#N/A N/A</v>
        <stp/>
        <stp>BDH|6442087903525575543</stp>
        <tr r="C258" s="3"/>
      </tp>
      <tp t="s">
        <v>#N/A N/A</v>
        <stp/>
        <stp>BDH|3896926344288864089</stp>
        <tr r="G100" s="3"/>
      </tp>
      <tp t="s">
        <v>#N/A N/A</v>
        <stp/>
        <stp>BDH|1996079150102630065</stp>
        <tr r="D342" s="3"/>
      </tp>
      <tp t="s">
        <v>#N/A N/A</v>
        <stp/>
        <stp>BDH|4670269317396939709</stp>
        <tr r="F254" s="3"/>
      </tp>
      <tp t="s">
        <v>#N/A N/A</v>
        <stp/>
        <stp>BDH|7416279347276376190</stp>
        <tr r="G439" s="3"/>
      </tp>
      <tp t="s">
        <v>#N/A N/A</v>
        <stp/>
        <stp>BDH|5667793902112584662</stp>
        <tr r="D459" s="3"/>
      </tp>
      <tp t="s">
        <v>#N/A N/A</v>
        <stp/>
        <stp>BDS|7852421785618375537</stp>
        <tr r="AH163" s="3"/>
      </tp>
      <tp t="e">
        <v>#N/A</v>
        <stp/>
        <stp>BDP|3806242700212363506</stp>
        <tr r="AS553" s="3"/>
      </tp>
      <tp t="e">
        <v>#N/A</v>
        <stp/>
        <stp>BDS|3813069436880071676</stp>
        <tr r="W140" s="3"/>
        <tr r="W140" s="3"/>
        <tr r="L140" s="3"/>
        <tr r="L140" s="3"/>
        <tr r="AH140" s="3"/>
        <tr r="AH140" s="3"/>
      </tp>
      <tp t="s">
        <v>#N/A N/A</v>
        <stp/>
        <stp>BDH|6302776559455564774</stp>
        <tr r="E401" s="3"/>
      </tp>
      <tp t="s">
        <v>#N/A N/A</v>
        <stp/>
        <stp>BDH|6655692822695015125</stp>
        <tr r="E101" s="3"/>
      </tp>
      <tp t="s">
        <v>#N/A N/A</v>
        <stp/>
        <stp>BDH|8986111166210799968</stp>
        <tr r="G509" s="3"/>
      </tp>
      <tp t="e">
        <v>#N/A</v>
        <stp/>
        <stp>BDP|2780671989082753824</stp>
        <tr r="AS269" s="3"/>
      </tp>
      <tp t="s">
        <v>#N/A N/A</v>
        <stp/>
        <stp>BDS|6816640820946447247</stp>
        <tr r="AH580" s="3"/>
      </tp>
      <tp t="e">
        <v>#N/A</v>
        <stp/>
        <stp>BDS|4994243511698458947</stp>
        <tr r="L411" s="3"/>
        <tr r="L411" s="3"/>
        <tr r="W411" s="3"/>
        <tr r="W411" s="3"/>
        <tr r="AH411" s="3"/>
        <tr r="AH411" s="3"/>
      </tp>
      <tp t="s">
        <v>#N/A N/A</v>
        <stp/>
        <stp>BDS|3394396640247579535</stp>
        <tr r="W360" s="3"/>
      </tp>
      <tp t="s">
        <v>#N/A N/A</v>
        <stp/>
        <stp>BDS|6115693957781608257</stp>
        <tr r="W482" s="3"/>
      </tp>
      <tp t="e">
        <v>#N/A</v>
        <stp/>
        <stp>BDP|7894480162864647782</stp>
        <tr r="AS184" s="3"/>
      </tp>
      <tp t="e">
        <v>#N/A</v>
        <stp/>
        <stp>BDP|2040236071585857464</stp>
        <tr r="AS568" s="3"/>
      </tp>
      <tp t="s">
        <v>#N/A N/A</v>
        <stp/>
        <stp>BDH|7737598236761192652</stp>
        <tr r="I385" s="3"/>
      </tp>
      <tp t="s">
        <v>#N/A N/A</v>
        <stp/>
        <stp>BDH|1529390508205133194</stp>
        <tr r="F169" s="3"/>
      </tp>
      <tp t="s">
        <v>#N/A N/A</v>
        <stp/>
        <stp>BDH|5820232818810812076</stp>
        <tr r="F476" s="3"/>
      </tp>
      <tp t="s">
        <v>#N/A N/A</v>
        <stp/>
        <stp>BDS|6292394348710655786</stp>
        <tr r="AH398" s="3"/>
      </tp>
      <tp t="e">
        <v>#N/A</v>
        <stp/>
        <stp>BDS|8723427864049486583</stp>
        <tr r="L261" s="3"/>
        <tr r="L261" s="3"/>
        <tr r="W261" s="3"/>
        <tr r="W261" s="3"/>
        <tr r="AH261" s="3"/>
        <tr r="AH261" s="3"/>
      </tp>
      <tp t="s">
        <v>#N/A N/A</v>
        <stp/>
        <stp>BDS|3047620315390967233</stp>
        <tr r="AH306" s="3"/>
      </tp>
      <tp t="s">
        <v>#N/A N/A</v>
        <stp/>
        <stp>BDS|2183948879099455355</stp>
        <tr r="L396" s="3"/>
      </tp>
      <tp t="e">
        <v>#N/A</v>
        <stp/>
        <stp>BDS|2561785951781949786</stp>
        <tr r="W113" s="3"/>
        <tr r="W113" s="3"/>
        <tr r="L113" s="3"/>
        <tr r="L113" s="3"/>
        <tr r="AH113" s="3"/>
        <tr r="AH113" s="3"/>
      </tp>
      <tp t="s">
        <v>#N/A N/A</v>
        <stp/>
        <stp>BDH|5323747166314870640</stp>
        <tr r="E426" s="3"/>
      </tp>
      <tp t="s">
        <v>#N/A N/A</v>
        <stp/>
        <stp>BDH|3369585453203534608</stp>
        <tr r="G514" s="3"/>
      </tp>
      <tp t="s">
        <v>#N/A N/A</v>
        <stp/>
        <stp>BDH|4972646658845859400</stp>
        <tr r="B417" s="3"/>
      </tp>
      <tp t="s">
        <v>#N/A N/A</v>
        <stp/>
        <stp>BDH|5367388266014255225</stp>
        <tr r="I111" s="3"/>
      </tp>
      <tp t="s">
        <v>#N/A N/A</v>
        <stp/>
        <stp>BDS|5821096726087072658</stp>
        <tr r="AH268" s="3"/>
      </tp>
      <tp t="e">
        <v>#N/A</v>
        <stp/>
        <stp>BDP|4690333172214422215</stp>
        <tr r="AS244" s="3"/>
      </tp>
      <tp t="s">
        <v>#N/A N/A</v>
        <stp/>
        <stp>BDS|9173070095565444357</stp>
        <tr r="W567" s="3"/>
      </tp>
      <tp t="s">
        <v>#N/A N/A</v>
        <stp/>
        <stp>BDS|1683014050033689133</stp>
        <tr r="W457" s="3"/>
      </tp>
      <tp t="s">
        <v>#N/A N/A</v>
        <stp/>
        <stp>BDH|3784519323187100561</stp>
        <tr r="D334" s="3"/>
      </tp>
      <tp t="s">
        <v>#N/A N/A</v>
        <stp/>
        <stp>BDH|2351636545026683018</stp>
        <tr r="F415" s="3"/>
      </tp>
      <tp t="s">
        <v>#N/A N/A</v>
        <stp/>
        <stp>BDH|8834887692077447842</stp>
        <tr r="D193" s="3"/>
      </tp>
      <tp t="s">
        <v>#N/A N/A</v>
        <stp/>
        <stp>BDH|7655997815890049989</stp>
        <tr r="H404" s="3"/>
      </tp>
      <tp t="s">
        <v>#N/A N/A</v>
        <stp/>
        <stp>BDH|9757366564609248357</stp>
        <tr r="C244" s="3"/>
      </tp>
      <tp t="s">
        <v>#N/A N/A</v>
        <stp/>
        <stp>BDH|7585070479245817310</stp>
        <tr r="C510" s="3"/>
      </tp>
      <tp t="s">
        <v>#N/A N/A</v>
        <stp/>
        <stp>BDH|1947053489279294656</stp>
        <tr r="C288" s="3"/>
      </tp>
      <tp t="s">
        <v>#N/A N/A</v>
        <stp/>
        <stp>BDH|8265735482570622178</stp>
        <tr r="I204" s="3"/>
      </tp>
      <tp t="e">
        <v>#N/A</v>
        <stp/>
        <stp>BDP|4119197914274886675</stp>
        <tr r="AS436" s="3"/>
      </tp>
      <tp t="s">
        <v>#N/A N/A</v>
        <stp/>
        <stp>BDS|2890503372475194389</stp>
        <tr r="L323" s="3"/>
      </tp>
      <tp t="e">
        <v>#N/A</v>
        <stp/>
        <stp>BDP|8180935532190798445</stp>
        <tr r="AS410" s="3"/>
      </tp>
      <tp t="e">
        <v>#N/A</v>
        <stp/>
        <stp>BDP|5072671060754728733</stp>
        <tr r="AS497" s="3"/>
      </tp>
      <tp t="s">
        <v>#N/A N/A</v>
        <stp/>
        <stp>BDS|3304766962435762134</stp>
        <tr r="W423" s="3"/>
      </tp>
      <tp t="s">
        <v>#N/A N/A</v>
        <stp/>
        <stp>BDS|8234733623458370322</stp>
        <tr r="W448" s="3"/>
      </tp>
      <tp t="e">
        <v>#N/A</v>
        <stp/>
        <stp>BDP|8100124009149848613</stp>
        <tr r="AR379" s="3"/>
      </tp>
      <tp t="e">
        <v>#N/A</v>
        <stp/>
        <stp>BDS|8728747713260464876</stp>
        <tr r="L114" s="3"/>
        <tr r="L114" s="3"/>
        <tr r="AH114" s="3"/>
        <tr r="AH114" s="3"/>
        <tr r="W114" s="3"/>
        <tr r="W114" s="3"/>
      </tp>
      <tp t="s">
        <v>#N/A N/A</v>
        <stp/>
        <stp>BDS|4275645256569498879</stp>
        <tr r="AH572" s="3"/>
      </tp>
      <tp t="s">
        <v>#N/A N/A</v>
        <stp/>
        <stp>BDH|9445952710680700750</stp>
        <tr r="F491" s="3"/>
      </tp>
      <tp t="s">
        <v>#N/A N/A</v>
        <stp/>
        <stp>BDH|9157034034098585409</stp>
        <tr r="I216" s="3"/>
      </tp>
      <tp t="s">
        <v>#N/A N/A</v>
        <stp/>
        <stp>BDH|7845605549221432265</stp>
        <tr r="D457" s="3"/>
      </tp>
      <tp t="s">
        <v>#N/A N/A</v>
        <stp/>
        <stp>BDH|2778015255019425847</stp>
        <tr r="G102" s="3"/>
      </tp>
      <tp t="s">
        <v>#N/A N/A</v>
        <stp/>
        <stp>BDH|3949625862876364399</stp>
        <tr r="D516" s="3"/>
      </tp>
      <tp t="s">
        <v>#N/A N/A</v>
        <stp/>
        <stp>BDH|8939457189690229249</stp>
        <tr r="H602" s="3"/>
      </tp>
      <tp t="s">
        <v>#N/A N/A</v>
        <stp/>
        <stp>BDH|6287155339612938042</stp>
        <tr r="F209" s="3"/>
      </tp>
      <tp t="s">
        <v>#N/A N/A</v>
        <stp/>
        <stp>BDH|2060459756443854683</stp>
        <tr r="I286" s="3"/>
      </tp>
      <tp t="s">
        <v>#N/A N/A</v>
        <stp/>
        <stp>BDH|2231077456255822488</stp>
        <tr r="B459" s="3"/>
      </tp>
      <tp t="s">
        <v>#N/A N/A</v>
        <stp/>
        <stp>BDH|3010034965882523101</stp>
        <tr r="C339" s="3"/>
      </tp>
      <tp t="s">
        <v>#N/A N/A</v>
        <stp/>
        <stp>BDH|6140818462899636779</stp>
        <tr r="H189" s="3"/>
      </tp>
      <tp t="s">
        <v>#N/A N/A</v>
        <stp/>
        <stp>BDS|9443543536681795811</stp>
        <tr r="L393" s="3"/>
      </tp>
      <tp t="e">
        <v>#N/A</v>
        <stp/>
        <stp>BDS|3011885231146874812</stp>
        <tr r="L226" s="3"/>
        <tr r="L226" s="3"/>
        <tr r="W226" s="3"/>
        <tr r="W226" s="3"/>
        <tr r="AH226" s="3"/>
        <tr r="AH226" s="3"/>
      </tp>
      <tp t="s">
        <v>#N/A N/A</v>
        <stp/>
        <stp>BDS|4266269741393646738</stp>
        <tr r="W428" s="3"/>
      </tp>
      <tp t="e">
        <v>#N/A</v>
        <stp/>
        <stp>BDS|6337527666436069577</stp>
        <tr r="W524" s="3"/>
        <tr r="W524" s="3"/>
        <tr r="L524" s="3"/>
        <tr r="L524" s="3"/>
        <tr r="AH524" s="3"/>
        <tr r="AH524" s="3"/>
      </tp>
      <tp t="e">
        <v>#N/A</v>
        <stp/>
        <stp>BDP|5740758921674195224</stp>
        <tr r="AR200" s="3"/>
      </tp>
      <tp t="s">
        <v>#N/A N/A</v>
        <stp/>
        <stp>BDH|2844503603348221995</stp>
        <tr r="H522" s="3"/>
      </tp>
      <tp t="s">
        <v>#N/A N/A</v>
        <stp/>
        <stp>BDH|2118168830926753007</stp>
        <tr r="G551" s="3"/>
      </tp>
      <tp t="s">
        <v>#N/A N/A</v>
        <stp/>
        <stp>BDH|5133156677526107324</stp>
        <tr r="G477" s="3"/>
      </tp>
      <tp t="s">
        <v>#N/A N/A</v>
        <stp/>
        <stp>BDH|6158989498610248037</stp>
        <tr r="C591" s="3"/>
      </tp>
      <tp t="s">
        <v>#N/A N/A</v>
        <stp/>
        <stp>BDH|1487121639673839674</stp>
        <tr r="I446" s="3"/>
      </tp>
      <tp t="s">
        <v>#N/A N/A</v>
        <stp/>
        <stp>BDH|8118813130972839785</stp>
        <tr r="C230" s="3"/>
      </tp>
      <tp t="e">
        <v>#N/A</v>
        <stp/>
        <stp>BDS|7392295456223934547</stp>
        <tr r="AH246" s="3"/>
        <tr r="AH246" s="3"/>
        <tr r="W246" s="3"/>
        <tr r="W246" s="3"/>
        <tr r="L246" s="3"/>
        <tr r="L246" s="3"/>
      </tp>
      <tp t="e">
        <v>#N/A</v>
        <stp/>
        <stp>BDP|8230416600242479868</stp>
        <tr r="AS384" s="3"/>
      </tp>
      <tp t="e">
        <v>#N/A</v>
        <stp/>
        <stp>BDS|8192536790721358305</stp>
        <tr r="W460" s="3"/>
        <tr r="W460" s="3"/>
        <tr r="AH460" s="3"/>
        <tr r="AH460" s="3"/>
        <tr r="L460" s="3"/>
        <tr r="L460" s="3"/>
      </tp>
      <tp t="e">
        <v>#N/A</v>
        <stp/>
        <stp>BDP|6195611365197042740</stp>
        <tr r="AR320" s="3"/>
      </tp>
      <tp t="e">
        <v>#N/A</v>
        <stp/>
        <stp>BDP|5042112925806320660</stp>
        <tr r="AR503" s="3"/>
      </tp>
      <tp t="e">
        <v>#N/A</v>
        <stp/>
        <stp>BDS|3776144340061466169</stp>
        <tr r="AH317" s="3"/>
        <tr r="AH317" s="3"/>
        <tr r="L317" s="3"/>
        <tr r="L317" s="3"/>
        <tr r="W317" s="3"/>
        <tr r="W317" s="3"/>
      </tp>
      <tp t="s">
        <v>#N/A N/A</v>
        <stp/>
        <stp>BDS|4373243857196807399</stp>
        <tr r="AH486" s="3"/>
      </tp>
      <tp t="s">
        <v>#N/A N/A</v>
        <stp/>
        <stp>BDS|2163386147542937160</stp>
        <tr r="AH592" s="3"/>
      </tp>
      <tp t="s">
        <v>#N/A N/A</v>
        <stp/>
        <stp>BDH|1287645545720183537</stp>
        <tr r="I299" s="3"/>
      </tp>
      <tp t="s">
        <v>#N/A N/A</v>
        <stp/>
        <stp>BDH|1483381388159385566</stp>
        <tr r="G565" s="3"/>
      </tp>
      <tp t="s">
        <v>#N/A N/A</v>
        <stp/>
        <stp>BDH|6275584746678919942</stp>
        <tr r="E431" s="3"/>
      </tp>
      <tp t="s">
        <v>#N/A N/A</v>
        <stp/>
        <stp>BDH|6454512721512682533</stp>
        <tr r="C247" s="3"/>
      </tp>
      <tp t="s">
        <v>#N/A N/A</v>
        <stp/>
        <stp>BDH|6371682434455887061</stp>
        <tr r="D148" s="3"/>
      </tp>
      <tp t="s">
        <v>#N/A N/A</v>
        <stp/>
        <stp>BDH|4114720261401094236</stp>
        <tr r="E416" s="3"/>
      </tp>
      <tp t="s">
        <v>#N/A N/A</v>
        <stp/>
        <stp>BDH|3807768544410895639</stp>
        <tr r="B393" s="3"/>
      </tp>
      <tp t="s">
        <v>#N/A N/A</v>
        <stp/>
        <stp>BDH|6513426860837473524</stp>
        <tr r="D159" s="3"/>
      </tp>
      <tp t="e">
        <v>#N/A</v>
        <stp/>
        <stp>BDS|6624515786154474938</stp>
        <tr r="AH327" s="3"/>
        <tr r="AH327" s="3"/>
        <tr r="L327" s="3"/>
        <tr r="L327" s="3"/>
        <tr r="W327" s="3"/>
        <tr r="W327" s="3"/>
      </tp>
      <tp t="s">
        <v>#N/A N/A</v>
        <stp/>
        <stp>BDS|5799225541507519276</stp>
        <tr r="W212" s="3"/>
      </tp>
      <tp t="s">
        <v>#N/A N/A</v>
        <stp/>
        <stp>BDS|4448985694804950672</stp>
        <tr r="W401" s="3"/>
      </tp>
      <tp t="e">
        <v>#N/A</v>
        <stp/>
        <stp>BDP|6734427363072925099</stp>
        <tr r="AS301" s="3"/>
      </tp>
      <tp t="e">
        <v>#N/A</v>
        <stp/>
        <stp>BDS|2665985524736468985</stp>
        <tr r="L425" s="3"/>
        <tr r="L425" s="3"/>
        <tr r="W425" s="3"/>
        <tr r="W425" s="3"/>
        <tr r="AH425" s="3"/>
        <tr r="AH425" s="3"/>
      </tp>
      <tp t="s">
        <v>#N/A N/A</v>
        <stp/>
        <stp>BDH|8131562351157897988</stp>
        <tr r="F593" s="3"/>
      </tp>
      <tp t="s">
        <v>#N/A N/A</v>
        <stp/>
        <stp>BDH|5166072659390116687</stp>
        <tr r="H211" s="3"/>
      </tp>
      <tp t="s">
        <v>#N/A N/A</v>
        <stp/>
        <stp>BDH|8367013379011579882</stp>
        <tr r="F449" s="3"/>
      </tp>
      <tp t="s">
        <v>#N/A N/A</v>
        <stp/>
        <stp>BDH|3823147978393175036</stp>
        <tr r="B574" s="3"/>
      </tp>
      <tp t="s">
        <v>#N/A N/A</v>
        <stp/>
        <stp>BDH|1685769333966698538</stp>
        <tr r="F217" s="3"/>
      </tp>
      <tp t="s">
        <v>#N/A N/A</v>
        <stp/>
        <stp>BDH|4707392691839013194</stp>
        <tr r="H131" s="3"/>
      </tp>
      <tp t="e">
        <v>#N/A</v>
        <stp/>
        <stp>BDP|4392006406491049327</stp>
        <tr r="AR147" s="3"/>
      </tp>
      <tp t="s">
        <v>#N/A N/A</v>
        <stp/>
        <stp>BDS|8219051718829154695</stp>
        <tr r="L465" s="3"/>
      </tp>
      <tp t="e">
        <v>#N/A</v>
        <stp/>
        <stp>BDP|4330101163267031279</stp>
        <tr r="AR258" s="3"/>
      </tp>
      <tp t="e">
        <v>#N/A</v>
        <stp/>
        <stp>BDP|8142169587262633510</stp>
        <tr r="AS487" s="3"/>
      </tp>
      <tp t="s">
        <v>#N/A N/A</v>
        <stp/>
        <stp>BDS|3781064655000514060</stp>
        <tr r="L421" s="3"/>
      </tp>
      <tp t="e">
        <v>#N/A</v>
        <stp/>
        <stp>BDP|3214186852429780885</stp>
        <tr r="AS276" s="3"/>
      </tp>
      <tp t="s">
        <v>#N/A N/A</v>
        <stp/>
        <stp>BDS|3130316673072729335</stp>
        <tr r="W587" s="3"/>
      </tp>
      <tp t="e">
        <v>#N/A</v>
        <stp/>
        <stp>BDS|2013075410064676160</stp>
        <tr r="AH117" s="3"/>
        <tr r="AH117" s="3"/>
        <tr r="W117" s="3"/>
        <tr r="W117" s="3"/>
        <tr r="L117" s="3"/>
        <tr r="L117" s="3"/>
      </tp>
      <tp t="e">
        <v>#N/A</v>
        <stp/>
        <stp>BDP|2744139255377194774</stp>
        <tr r="AS490" s="3"/>
      </tp>
      <tp t="e">
        <v>#N/A</v>
        <stp/>
        <stp>BDP|8039525894526827494</stp>
        <tr r="AR294" s="3"/>
      </tp>
      <tp t="s">
        <v>#N/A N/A</v>
        <stp/>
        <stp>BDS|2504271234206518344</stp>
        <tr r="AH119" s="3"/>
      </tp>
      <tp t="s">
        <v>#N/A N/A</v>
        <stp/>
        <stp>BDS|3284523309717728799</stp>
        <tr r="W476" s="3"/>
      </tp>
      <tp t="s">
        <v>#N/A N/A</v>
        <stp/>
        <stp>BDH|8785775050568097470</stp>
        <tr r="D402" s="3"/>
      </tp>
      <tp t="s">
        <v>#N/A N/A</v>
        <stp/>
        <stp>BDH|2128425014515767476</stp>
        <tr r="H598" s="3"/>
      </tp>
      <tp t="s">
        <v>#N/A N/A</v>
        <stp/>
        <stp>BDH|6501761957060419275</stp>
        <tr r="B521" s="3"/>
      </tp>
      <tp t="s">
        <v>#N/A N/A</v>
        <stp/>
        <stp>BDH|3486668813423620103</stp>
        <tr r="E357" s="3"/>
      </tp>
      <tp t="s">
        <v>#N/A N/A</v>
        <stp/>
        <stp>BDH|5286843882386191528</stp>
        <tr r="F330" s="3"/>
      </tp>
      <tp t="s">
        <v>#N/A N/A</v>
        <stp/>
        <stp>BDH|2240566476242512409</stp>
        <tr r="H369" s="3"/>
      </tp>
      <tp t="s">
        <v>#N/A N/A</v>
        <stp/>
        <stp>BDH|6186021517157542667</stp>
        <tr r="I433" s="3"/>
      </tp>
      <tp t="s">
        <v>#N/A N/A</v>
        <stp/>
        <stp>BDH|2227222858784782782</stp>
        <tr r="G256" s="3"/>
      </tp>
      <tp t="s">
        <v>#N/A N/A</v>
        <stp/>
        <stp>BDH|5581695220741968621</stp>
        <tr r="B491" s="3"/>
      </tp>
      <tp t="s">
        <v>#N/A N/A</v>
        <stp/>
        <stp>BDH|4094267173720715757</stp>
        <tr r="I155" s="3"/>
      </tp>
      <tp t="s">
        <v>#N/A N/A</v>
        <stp/>
        <stp>BDS|6000926990567317759</stp>
        <tr r="AH368" s="3"/>
      </tp>
      <tp t="s">
        <v>#N/A N/A</v>
        <stp/>
        <stp>BDS|1412758742736532225</stp>
        <tr r="W374" s="3"/>
      </tp>
      <tp t="e">
        <v>#N/A</v>
        <stp/>
        <stp>BDP|7041530690925628814</stp>
        <tr r="AR386" s="3"/>
      </tp>
      <tp t="e">
        <v>#N/A</v>
        <stp/>
        <stp>BDP|3131382954130933309</stp>
        <tr r="AR206" s="3"/>
      </tp>
      <tp t="e">
        <v>#N/A</v>
        <stp/>
        <stp>BDP|5119577646974558616</stp>
        <tr r="AR529" s="3"/>
      </tp>
      <tp t="e">
        <v>#N/A</v>
        <stp/>
        <stp>BDP|9576803640220263334</stp>
        <tr r="AR597" s="3"/>
      </tp>
      <tp t="s">
        <v>#N/A N/A</v>
        <stp/>
        <stp>BDH|6774674322515740112</stp>
        <tr r="I362" s="3"/>
      </tp>
      <tp t="s">
        <v>#N/A N/A</v>
        <stp/>
        <stp>BDH|5737574676467761657</stp>
        <tr r="H449" s="3"/>
      </tp>
      <tp t="s">
        <v>#N/A N/A</v>
        <stp/>
        <stp>BDH|2423561777610715666</stp>
        <tr r="D237" s="3"/>
      </tp>
      <tp t="s">
        <v>#N/A N/A</v>
        <stp/>
        <stp>BDH|3178131813737062255</stp>
        <tr r="F517" s="3"/>
      </tp>
      <tp t="s">
        <v>#N/A N/A</v>
        <stp/>
        <stp>BDH|6845374849115622241</stp>
        <tr r="F462" s="3"/>
      </tp>
      <tp t="s">
        <v>#N/A N/A</v>
        <stp/>
        <stp>BDH|7378433487674733944</stp>
        <tr r="B594" s="3"/>
      </tp>
      <tp t="s">
        <v>#N/A N/A</v>
        <stp/>
        <stp>BDH|3090412126666086531</stp>
        <tr r="I516" s="3"/>
      </tp>
      <tp t="s">
        <v>#N/A N/A</v>
        <stp/>
        <stp>BDH|4066778198968296496</stp>
        <tr r="H471" s="3"/>
      </tp>
      <tp t="s">
        <v>#N/A N/A</v>
        <stp/>
        <stp>BDH|7001979981265468562</stp>
        <tr r="H331" s="3"/>
      </tp>
      <tp t="s">
        <v>#N/A N/A</v>
        <stp/>
        <stp>BDH|4315418625812169629</stp>
        <tr r="H272" s="3"/>
      </tp>
      <tp t="s">
        <v>#N/A N/A</v>
        <stp/>
        <stp>BDS|9510828330585637147</stp>
        <tr r="W308" s="3"/>
      </tp>
      <tp t="e">
        <v>#N/A</v>
        <stp/>
        <stp>BDP|7996485205361278432</stp>
        <tr r="AS342" s="3"/>
      </tp>
      <tp t="s">
        <v>#N/A N/A</v>
        <stp/>
        <stp>BDS|4472460965484085424</stp>
        <tr r="W153" s="3"/>
      </tp>
      <tp t="s">
        <v>#N/A N/A</v>
        <stp/>
        <stp>BDS|4259046120740233014</stp>
        <tr r="AH523" s="3"/>
      </tp>
      <tp t="e">
        <v>#N/A</v>
        <stp/>
        <stp>BDP|7017900372408038775</stp>
        <tr r="AR477" s="3"/>
      </tp>
      <tp t="e">
        <v>#N/A</v>
        <stp/>
        <stp>BDS|2705643148665705394</stp>
        <tr r="W396" s="3"/>
        <tr r="W396" s="3"/>
        <tr r="L396" s="3"/>
        <tr r="L396" s="3"/>
        <tr r="AH396" s="3"/>
        <tr r="AH396" s="3"/>
      </tp>
      <tp t="s">
        <v>#N/A N/A</v>
        <stp/>
        <stp>BDS|5651139084998301271</stp>
        <tr r="AH491" s="3"/>
      </tp>
      <tp t="e">
        <v>#N/A</v>
        <stp/>
        <stp>BDS|8277033033198415530</stp>
        <tr r="AH458" s="3"/>
        <tr r="AH458" s="3"/>
        <tr r="W458" s="3"/>
        <tr r="W458" s="3"/>
        <tr r="L458" s="3"/>
        <tr r="L458" s="3"/>
      </tp>
      <tp t="e">
        <v>#N/A</v>
        <stp/>
        <stp>BDP|6010322143594313371</stp>
        <tr r="AR345" s="3"/>
      </tp>
      <tp t="s">
        <v>#N/A N/A</v>
        <stp/>
        <stp>BDH|3111045968503845005</stp>
        <tr r="B371" s="3"/>
      </tp>
      <tp t="s">
        <v>#N/A N/A</v>
        <stp/>
        <stp>BDH|5727576914090215732</stp>
        <tr r="F341" s="3"/>
      </tp>
      <tp t="s">
        <v>#N/A N/A</v>
        <stp/>
        <stp>BDH|1222347772243559045</stp>
        <tr r="H561" s="3"/>
      </tp>
      <tp t="s">
        <v>#N/A N/A</v>
        <stp/>
        <stp>BDH|9505177844483358900</stp>
        <tr r="G85" s="3"/>
      </tp>
      <tp t="s">
        <v>#N/A N/A</v>
        <stp/>
        <stp>BDH|4873055553020987721</stp>
        <tr r="E405" s="3"/>
      </tp>
      <tp t="s">
        <v>#N/A N/A</v>
        <stp/>
        <stp>BDH|8348606286933332335</stp>
        <tr r="H400" s="3"/>
      </tp>
      <tp t="s">
        <v>#N/A N/A</v>
        <stp/>
        <stp>BDH|7560117085991679923</stp>
        <tr r="C367" s="3"/>
      </tp>
      <tp t="s">
        <v>#N/A N/A</v>
        <stp/>
        <stp>BDH|1654637000021947098</stp>
        <tr r="B231" s="3"/>
      </tp>
      <tp t="s">
        <v>#N/A N/A</v>
        <stp/>
        <stp>BDH|8338949549012917125</stp>
        <tr r="F479" s="3"/>
      </tp>
    </main>
    <main first="bofaddin.rtdserver">
      <tp t="s">
        <v>#N/A N/A</v>
        <stp/>
        <stp>BQL|2655051099815457907</stp>
        <tr r="AT348" s="3"/>
      </tp>
      <tp t="s">
        <v>#N/A N/A</v>
        <stp/>
        <stp>BQL|5937283490090550992</stp>
        <tr r="AT519" s="3"/>
      </tp>
      <tp t="s">
        <v>#N/A N/A</v>
        <stp/>
        <stp>BQL|4587640771496936441</stp>
        <tr r="AT428" s="3"/>
      </tp>
      <tp t="s">
        <v>#N/A N/A</v>
        <stp/>
        <stp>BQL|6542309524305496590</stp>
        <tr r="AT277" s="3"/>
      </tp>
      <tp t="s">
        <v>#N/A N/A</v>
        <stp/>
        <stp>BQL|4253759361990230288</stp>
        <tr r="AT193" s="3"/>
      </tp>
      <tp t="s">
        <v>#N/A N/A</v>
        <stp/>
        <stp>BQL|1165782328045958636</stp>
        <tr r="AT102" s="3"/>
      </tp>
      <tp t="s">
        <v>#N/A N/A</v>
        <stp/>
        <stp>BQL|6228061268771705607</stp>
        <tr r="AT146" s="3"/>
      </tp>
      <tp t="s">
        <v>#N/A N/A</v>
        <stp/>
        <stp>BQL|9304000719257630867</stp>
        <tr r="AT331" s="3"/>
      </tp>
      <tp t="s">
        <v>#N/A N/A</v>
        <stp/>
        <stp>BQL|9055431508362967889</stp>
        <tr r="AT252" s="3"/>
      </tp>
      <tp t="s">
        <v>#N/A N/A</v>
        <stp/>
        <stp>BQL|5213434743325351793</stp>
        <tr r="AT439" s="3"/>
      </tp>
      <tp t="s">
        <v>#N/A N/A</v>
        <stp/>
        <stp>BQL|5965144645535887286</stp>
        <tr r="AT404" s="3"/>
      </tp>
      <tp t="s">
        <v>#N/A N/A</v>
        <stp/>
        <stp>BQL|7066197074603645538</stp>
        <tr r="AT185" s="3"/>
      </tp>
      <tp t="s">
        <v>#N/A N/A</v>
        <stp/>
        <stp>BQL|9145114846082570957</stp>
        <tr r="AT429" s="3"/>
      </tp>
      <tp t="s">
        <v>#N/A N/A</v>
        <stp/>
        <stp>BQL|3808873633366986907</stp>
        <tr r="AT342" s="3"/>
      </tp>
      <tp t="s">
        <v>#N/A N/A</v>
        <stp/>
        <stp>BQL|1759613430837089427</stp>
        <tr r="AT536" s="3"/>
      </tp>
      <tp t="s">
        <v>#N/A N/A</v>
        <stp/>
        <stp>BQL|9304975632846060254</stp>
        <tr r="AT218" s="3"/>
      </tp>
      <tp t="s">
        <v>#N/A N/A</v>
        <stp/>
        <stp>BQL|9748390719628377460</stp>
        <tr r="AT125" s="3"/>
      </tp>
      <tp t="s">
        <v>#N/A N/A</v>
        <stp/>
        <stp>BQL|5991609849443226329</stp>
        <tr r="AT328" s="3"/>
      </tp>
      <tp t="e">
        <v>#N/A</v>
        <stp/>
        <stp>BDP|8520996372101045049</stp>
        <tr r="AS471" s="3"/>
      </tp>
      <tp t="e">
        <v>#N/A</v>
        <stp/>
        <stp>BDP|4006389320886472469</stp>
        <tr r="AS119" s="3"/>
      </tp>
      <tp t="e">
        <v>#N/A</v>
        <stp/>
        <stp>BDS|6060085273513954583</stp>
        <tr r="W270" s="3"/>
        <tr r="W270" s="3"/>
        <tr r="AH270" s="3"/>
        <tr r="AH270" s="3"/>
        <tr r="L270" s="3"/>
        <tr r="L270" s="3"/>
      </tp>
      <tp t="e">
        <v>#N/A</v>
        <stp/>
        <stp>BDS|6710880557728769451</stp>
        <tr r="L199" s="3"/>
        <tr r="L199" s="3"/>
        <tr r="AH199" s="3"/>
        <tr r="AH199" s="3"/>
        <tr r="W199" s="3"/>
        <tr r="W199" s="3"/>
      </tp>
      <tp t="e">
        <v>#N/A</v>
        <stp/>
        <stp>BDP|9830072613986592937</stp>
        <tr r="AS382" s="3"/>
      </tp>
      <tp t="s">
        <v>#N/A N/A</v>
        <stp/>
        <stp>BDH|4760149342323967528</stp>
        <tr r="B384" s="3"/>
      </tp>
      <tp t="s">
        <v>#N/A N/A</v>
        <stp/>
        <stp>BDH|4121114229978705848</stp>
        <tr r="E191" s="3"/>
      </tp>
      <tp t="s">
        <v>#N/A N/A</v>
        <stp/>
        <stp>BDH|7764791340363411003</stp>
        <tr r="G566" s="3"/>
      </tp>
      <tp t="s">
        <v>#N/A N/A</v>
        <stp/>
        <stp>BDH|6866564235961120600</stp>
        <tr r="D304" s="3"/>
      </tp>
      <tp t="s">
        <v>#N/A N/A</v>
        <stp/>
        <stp>BDH|6391859480906980759</stp>
        <tr r="D421" s="3"/>
      </tp>
      <tp t="s">
        <v>#N/A N/A</v>
        <stp/>
        <stp>BDH|6784970685144846475</stp>
        <tr r="F569" s="3"/>
      </tp>
      <tp t="s">
        <v>#N/A N/A</v>
        <stp/>
        <stp>BDH|3562148758018011835</stp>
        <tr r="C405" s="3"/>
      </tp>
      <tp t="s">
        <v>#N/A N/A</v>
        <stp/>
        <stp>BDH|1984095648414661645</stp>
        <tr r="D295" s="3"/>
      </tp>
      <tp t="s">
        <v>#N/A N/A</v>
        <stp/>
        <stp>BDH|1219023228914073026</stp>
        <tr r="H303" s="3"/>
      </tp>
      <tp t="s">
        <v>#N/A N/A</v>
        <stp/>
        <stp>BDH|8157719183036042697</stp>
        <tr r="F553" s="3"/>
      </tp>
      <tp t="e">
        <v>#N/A</v>
        <stp/>
        <stp>BDP|3043491858961851425</stp>
        <tr r="AS156" s="3"/>
      </tp>
      <tp t="e">
        <v>#N/A</v>
        <stp/>
        <stp>BDP|3482790362137611228</stp>
        <tr r="AS534" s="3"/>
      </tp>
      <tp t="s">
        <v>#N/A N/A</v>
        <stp/>
        <stp>BDH|3633452002364915432</stp>
        <tr r="D179" s="3"/>
      </tp>
      <tp t="s">
        <v>#N/A N/A</v>
        <stp/>
        <stp>BDH|2161775990433837853</stp>
        <tr r="B117" s="3"/>
      </tp>
      <tp t="s">
        <v>#N/A N/A</v>
        <stp/>
        <stp>BDH|3318269175878336989</stp>
        <tr r="B259" s="3"/>
      </tp>
      <tp t="s">
        <v>#N/A N/A</v>
        <stp/>
        <stp>BDH|5987564116151358714</stp>
        <tr r="I101" s="3"/>
      </tp>
      <tp t="s">
        <v>#N/A N/A</v>
        <stp/>
        <stp>BDH|4401681603055794037</stp>
        <tr r="I402" s="3"/>
      </tp>
      <tp t="s">
        <v>#N/A N/A</v>
        <stp/>
        <stp>BDH|9011049638228163563</stp>
        <tr r="C474" s="3"/>
      </tp>
      <tp t="s">
        <v>#N/A N/A</v>
        <stp/>
        <stp>BDH|2500463121323181087</stp>
        <tr r="G227" s="3"/>
      </tp>
      <tp t="e">
        <v>#N/A</v>
        <stp/>
        <stp>BDS|8790033839234139842</stp>
        <tr r="L141" s="3"/>
        <tr r="L141" s="3"/>
        <tr r="W141" s="3"/>
        <tr r="W141" s="3"/>
        <tr r="AH141" s="3"/>
        <tr r="AH141" s="3"/>
      </tp>
      <tp t="s">
        <v>#N/A N/A</v>
        <stp/>
        <stp>BDS|7410757777161878163</stp>
        <tr r="AH435" s="3"/>
      </tp>
      <tp t="s">
        <v>#N/A N/A</v>
        <stp/>
        <stp>BDH|5494178669986706359</stp>
        <tr r="E199" s="3"/>
      </tp>
      <tp t="s">
        <v>#N/A N/A</v>
        <stp/>
        <stp>BDH|5834979041848428720</stp>
        <tr r="H112" s="3"/>
      </tp>
      <tp t="s">
        <v>#N/A N/A</v>
        <stp/>
        <stp>BDH|4859669876675894780</stp>
        <tr r="C112" s="3"/>
      </tp>
      <tp t="s">
        <v>#N/A N/A</v>
        <stp/>
        <stp>BDH|3004146759624258476</stp>
        <tr r="F157" s="3"/>
      </tp>
      <tp t="s">
        <v>#N/A N/A</v>
        <stp/>
        <stp>BDH|7232083087420103841</stp>
        <tr r="E388" s="3"/>
      </tp>
      <tp t="s">
        <v>#N/A N/A</v>
        <stp/>
        <stp>BDH|2830047640650778131</stp>
        <tr r="G458" s="3"/>
      </tp>
      <tp t="s">
        <v>#N/A N/A</v>
        <stp/>
        <stp>BDH|5933098441505910309</stp>
        <tr r="E598" s="3"/>
      </tp>
      <tp t="s">
        <v>#N/A N/A</v>
        <stp/>
        <stp>BDH|8217979841055485789</stp>
        <tr r="D263" s="3"/>
      </tp>
      <tp t="s">
        <v>#N/A N/A</v>
        <stp/>
        <stp>BDH|8057099604306519905</stp>
        <tr r="C172" s="3"/>
      </tp>
      <tp t="s">
        <v>#N/A N/A</v>
        <stp/>
        <stp>BDH|2155060173147575599</stp>
        <tr r="C114" s="3"/>
      </tp>
      <tp t="s">
        <v>#N/A N/A</v>
        <stp/>
        <stp>BDH|1165598118195178797</stp>
        <tr r="H479" s="3"/>
      </tp>
      <tp t="e">
        <v>#N/A</v>
        <stp/>
        <stp>BDS|4985377633353034045</stp>
        <tr r="AH571" s="3"/>
        <tr r="AH571" s="3"/>
        <tr r="W571" s="3"/>
        <tr r="W571" s="3"/>
        <tr r="L571" s="3"/>
        <tr r="L571" s="3"/>
      </tp>
      <tp t="e">
        <v>#N/A</v>
        <stp/>
        <stp>BDS|4457852304753427889</stp>
        <tr r="W362" s="3"/>
        <tr r="W362" s="3"/>
        <tr r="L362" s="3"/>
        <tr r="L362" s="3"/>
        <tr r="AH362" s="3"/>
        <tr r="AH362" s="3"/>
      </tp>
      <tp t="s">
        <v>#N/A N/A</v>
        <stp/>
        <stp>BDS|9913450307023304910</stp>
        <tr r="L572" s="3"/>
      </tp>
      <tp t="s">
        <v>#N/A N/A</v>
        <stp/>
        <stp>BDH|1215738949812798769</stp>
        <tr r="C554" s="3"/>
      </tp>
      <tp t="s">
        <v>#N/A N/A</v>
        <stp/>
        <stp>BDH|6380915618070177929</stp>
        <tr r="H105" s="3"/>
      </tp>
      <tp t="s">
        <v>#N/A N/A</v>
        <stp/>
        <stp>BDH|5697571477373746389</stp>
        <tr r="I326" s="3"/>
      </tp>
      <tp t="s">
        <v>#N/A N/A</v>
        <stp/>
        <stp>BDH|2007064404011294494</stp>
        <tr r="B234" s="3"/>
      </tp>
      <tp t="s">
        <v>#N/A N/A</v>
        <stp/>
        <stp>BDH|8973253054968413057</stp>
        <tr r="C526" s="3"/>
      </tp>
      <tp t="s">
        <v>#N/A N/A</v>
        <stp/>
        <stp>BDH|3690165932106237095</stp>
        <tr r="E549" s="3"/>
      </tp>
      <tp t="s">
        <v>#N/A N/A</v>
        <stp/>
        <stp>BDH|6694791974861231008</stp>
        <tr r="I113" s="3"/>
      </tp>
      <tp t="s">
        <v>#N/A N/A</v>
        <stp/>
        <stp>BDH|5093447959945724638</stp>
        <tr r="C429" s="3"/>
      </tp>
      <tp t="s">
        <v>#N/A N/A</v>
        <stp/>
        <stp>BDH|4117003402683992031</stp>
        <tr r="H528" s="3"/>
      </tp>
      <tp t="s">
        <v>#N/A N/A</v>
        <stp/>
        <stp>BDH|1648271214196597392</stp>
        <tr r="H103" s="3"/>
      </tp>
      <tp t="e">
        <v>#N/A</v>
        <stp/>
        <stp>BDP|5788081964803396760</stp>
        <tr r="AS212" s="3"/>
      </tp>
      <tp t="s">
        <v>#N/A N/A</v>
        <stp/>
        <stp>BDS|8443932805954850242</stp>
        <tr r="W172" s="3"/>
      </tp>
      <tp t="e">
        <v>#N/A</v>
        <stp/>
        <stp>BDS|6651020507579583881</stp>
        <tr r="L211" s="3"/>
        <tr r="L211" s="3"/>
        <tr r="AH211" s="3"/>
        <tr r="AH211" s="3"/>
        <tr r="W211" s="3"/>
        <tr r="W211" s="3"/>
      </tp>
      <tp t="s">
        <v>#N/A N/A</v>
        <stp/>
        <stp>BDS|2375941185566487284</stp>
        <tr r="W433" s="3"/>
      </tp>
      <tp t="e">
        <v>#N/A</v>
        <stp/>
        <stp>BDP|5826643304316342258</stp>
        <tr r="AS207" s="3"/>
      </tp>
      <tp t="e">
        <v>#N/A</v>
        <stp/>
        <stp>BDP|9107118411487971965</stp>
        <tr r="AR349" s="3"/>
      </tp>
      <tp t="s">
        <v>#N/A N/A</v>
        <stp/>
        <stp>BDH|5224397514653025310</stp>
        <tr r="D600" s="3"/>
      </tp>
      <tp t="s">
        <v>#N/A N/A</v>
        <stp/>
        <stp>BDH|4774089891852711876</stp>
        <tr r="E162" s="3"/>
      </tp>
      <tp t="s">
        <v>#N/A N/A</v>
        <stp/>
        <stp>BDH|2916053053699179903</stp>
        <tr r="C414" s="3"/>
      </tp>
      <tp t="s">
        <v>#N/A N/A</v>
        <stp/>
        <stp>BDH|4449906839510468971</stp>
        <tr r="E509" s="3"/>
      </tp>
      <tp t="s">
        <v>#N/A N/A</v>
        <stp/>
        <stp>BDH|3624003820425848302</stp>
        <tr r="G210" s="3"/>
      </tp>
      <tp t="s">
        <v>#N/A N/A</v>
        <stp/>
        <stp>BDH|7055161519701253135</stp>
        <tr r="D225" s="3"/>
      </tp>
      <tp t="s">
        <v>#N/A N/A</v>
        <stp/>
        <stp>BDH|5569289825140048268</stp>
        <tr r="D444" s="3"/>
      </tp>
      <tp t="s">
        <v>#N/A N/A</v>
        <stp/>
        <stp>BDH|6662203101192130182</stp>
        <tr r="D431" s="3"/>
      </tp>
      <tp t="s">
        <v>#N/A N/A</v>
        <stp/>
        <stp>BDH|1412566874970991410</stp>
        <tr r="D262" s="3"/>
      </tp>
      <tp t="s">
        <v>#N/A N/A</v>
        <stp/>
        <stp>BDH|3492084063992502043</stp>
        <tr r="I245" s="3"/>
      </tp>
      <tp t="s">
        <v>#N/A N/A</v>
        <stp/>
        <stp>BDH|8674194082746772049</stp>
        <tr r="D346" s="3"/>
      </tp>
      <tp t="s">
        <v>#N/A N/A</v>
        <stp/>
        <stp>BDH|5659699565866289460</stp>
        <tr r="C218" s="3"/>
      </tp>
      <tp t="s">
        <v>#N/A N/A</v>
        <stp/>
        <stp>BDS|2629793640872646467</stp>
        <tr r="W201" s="3"/>
      </tp>
      <tp t="s">
        <v>#N/A N/A</v>
        <stp/>
        <stp>BDS|1775193277452522230</stp>
        <tr r="W582" s="3"/>
      </tp>
      <tp t="s">
        <v>#N/A N/A</v>
        <stp/>
        <stp>BDS|4853850807672568905</stp>
        <tr r="W101" s="3"/>
      </tp>
      <tp t="e">
        <v>#N/A</v>
        <stp/>
        <stp>BDP|5940958112362348828</stp>
        <tr r="AS476" s="3"/>
      </tp>
      <tp t="e">
        <v>#N/A</v>
        <stp/>
        <stp>BDS|6736048233622681093</stp>
        <tr r="W443" s="3"/>
        <tr r="W443" s="3"/>
        <tr r="L443" s="3"/>
        <tr r="L443" s="3"/>
        <tr r="AH443" s="3"/>
        <tr r="AH443" s="3"/>
      </tp>
      <tp t="s">
        <v>#N/A N/A</v>
        <stp/>
        <stp>BDH|1961391951205630587</stp>
        <tr r="H256" s="3"/>
      </tp>
      <tp t="s">
        <v>#N/A N/A</v>
        <stp/>
        <stp>BDH|8409866979272327274</stp>
        <tr r="F516" s="3"/>
      </tp>
      <tp t="s">
        <v>#N/A N/A</v>
        <stp/>
        <stp>BDH|4533026517582938066</stp>
        <tr r="G274" s="3"/>
      </tp>
      <tp t="s">
        <v>#N/A N/A</v>
        <stp/>
        <stp>BDH|9820769826102670919</stp>
        <tr r="B519" s="3"/>
      </tp>
      <tp t="s">
        <v>#N/A N/A</v>
        <stp/>
        <stp>BDH|6744234466735875059</stp>
        <tr r="E335" s="3"/>
      </tp>
      <tp t="s">
        <v>#N/A N/A</v>
        <stp/>
        <stp>BDH|4945281401898809974</stp>
        <tr r="B87" s="3"/>
      </tp>
      <tp t="s">
        <v>#N/A N/A</v>
        <stp/>
        <stp>BDS|8721335444328483086</stp>
        <tr r="AH182" s="3"/>
      </tp>
      <tp t="e">
        <v>#N/A</v>
        <stp/>
        <stp>BDP|3519548384300879915</stp>
        <tr r="AR408" s="3"/>
      </tp>
      <tp t="s">
        <v>#N/A N/A</v>
        <stp/>
        <stp>BDS|1198617153560634594</stp>
        <tr r="W499" s="3"/>
      </tp>
      <tp t="e">
        <v>#N/A</v>
        <stp/>
        <stp>BDP|7382469096524755987</stp>
        <tr r="AS599" s="3"/>
      </tp>
      <tp t="s">
        <v>#N/A N/A</v>
        <stp/>
        <stp>BDS|9025429209328683215</stp>
        <tr r="W298" s="3"/>
      </tp>
      <tp t="s">
        <v>#N/A N/A</v>
        <stp/>
        <stp>BDS|9823831055076344512</stp>
        <tr r="L355" s="3"/>
      </tp>
      <tp t="e">
        <v>#N/A</v>
        <stp/>
        <stp>BDP|9125965759802080021</stp>
        <tr r="AR518" s="3"/>
      </tp>
      <tp t="s">
        <v>#N/A N/A</v>
        <stp/>
        <stp>BDH|3127176063577163486</stp>
        <tr r="D463" s="3"/>
      </tp>
      <tp t="s">
        <v>#N/A N/A</v>
        <stp/>
        <stp>BDH|7403586890659524552</stp>
        <tr r="H452" s="3"/>
      </tp>
      <tp t="s">
        <v>#N/A N/A</v>
        <stp/>
        <stp>BDH|7679523368435845686</stp>
        <tr r="E269" s="3"/>
      </tp>
      <tp t="s">
        <v>#N/A N/A</v>
        <stp/>
        <stp>BDH|5735996023679933087</stp>
        <tr r="C337" s="3"/>
      </tp>
      <tp t="s">
        <v>#N/A N/A</v>
        <stp/>
        <stp>BDH|6005395758195428291</stp>
        <tr r="H167" s="3"/>
      </tp>
      <tp t="s">
        <v>#N/A N/A</v>
        <stp/>
        <stp>BDH|4643129559065704264</stp>
        <tr r="C94" s="3"/>
      </tp>
      <tp t="e">
        <v>#N/A</v>
        <stp/>
        <stp>BDP|2324775126854901463</stp>
        <tr r="AS434" s="3"/>
      </tp>
      <tp t="e">
        <v>#N/A</v>
        <stp/>
        <stp>BDS|3763850653618988157</stp>
        <tr r="AH517" s="3"/>
        <tr r="AH517" s="3"/>
        <tr r="W517" s="3"/>
        <tr r="W517" s="3"/>
        <tr r="L517" s="3"/>
        <tr r="L517" s="3"/>
      </tp>
      <tp t="s">
        <v>#N/A N/A</v>
        <stp/>
        <stp>BDS|1913788131377880551</stp>
        <tr r="AH472" s="3"/>
      </tp>
      <tp t="e">
        <v>#N/A</v>
        <stp/>
        <stp>BDP|6119620640815891663</stp>
        <tr r="AR165" s="3"/>
      </tp>
      <tp t="e">
        <v>#N/A</v>
        <stp/>
        <stp>BDS|8749315719295758857</stp>
        <tr r="W196" s="3"/>
        <tr r="W196" s="3"/>
        <tr r="L196" s="3"/>
        <tr r="L196" s="3"/>
        <tr r="AH196" s="3"/>
        <tr r="AH196" s="3"/>
      </tp>
      <tp t="s">
        <v>#N/A N/A</v>
        <stp/>
        <stp>BDS|4434033068234576172</stp>
        <tr r="AH198" s="3"/>
      </tp>
      <tp t="s">
        <v>#N/A N/A</v>
        <stp/>
        <stp>BDS|7246235444530980618</stp>
        <tr r="AH427" s="3"/>
      </tp>
      <tp t="e">
        <v>#N/A</v>
        <stp/>
        <stp>BDS|1735516859895589371</stp>
        <tr r="L379" s="3"/>
        <tr r="L379" s="3"/>
        <tr r="W379" s="3"/>
        <tr r="W379" s="3"/>
        <tr r="AH379" s="3"/>
        <tr r="AH379" s="3"/>
      </tp>
      <tp t="s">
        <v>#N/A N/A</v>
        <stp/>
        <stp>BDH|1180039518511650614</stp>
        <tr r="F577" s="3"/>
      </tp>
      <tp t="s">
        <v>#N/A N/A</v>
        <stp/>
        <stp>BDH|5305494640905792701</stp>
        <tr r="H154" s="3"/>
      </tp>
      <tp t="s">
        <v>#N/A N/A</v>
        <stp/>
        <stp>BDH|3330322732554840067</stp>
        <tr r="D524" s="3"/>
      </tp>
      <tp t="s">
        <v>#N/A N/A</v>
        <stp/>
        <stp>BDH|9080052562889908134</stp>
        <tr r="D255" s="3"/>
      </tp>
      <tp t="s">
        <v>#N/A N/A</v>
        <stp/>
        <stp>BDH|4621098372287930397</stp>
        <tr r="H465" s="3"/>
      </tp>
      <tp t="e">
        <v>#N/A</v>
        <stp/>
        <stp>BDS|7506108750371048575</stp>
        <tr r="AH287" s="3"/>
        <tr r="AH287" s="3"/>
        <tr r="W287" s="3"/>
        <tr r="W287" s="3"/>
        <tr r="L287" s="3"/>
        <tr r="L287" s="3"/>
      </tp>
      <tp t="e">
        <v>#N/A</v>
        <stp/>
        <stp>BDP|5406087334969342890</stp>
        <tr r="AS326" s="3"/>
      </tp>
      <tp t="s">
        <v>#N/A N/A</v>
        <stp/>
        <stp>BDS|6619617954363792162</stp>
        <tr r="W574" s="3"/>
      </tp>
      <tp t="s">
        <v>#N/A N/A</v>
        <stp/>
        <stp>BDS|7332008430935440659</stp>
        <tr r="W252" s="3"/>
      </tp>
      <tp t="s">
        <v>#N/A N/A</v>
        <stp/>
        <stp>BDS|2819358169833017362</stp>
        <tr r="AH331" s="3"/>
      </tp>
      <tp t="s">
        <v>#N/A N/A</v>
        <stp/>
        <stp>BDS|5600819497027773458</stp>
        <tr r="W111" s="3"/>
      </tp>
      <tp t="s">
        <v>#N/A N/A</v>
        <stp/>
        <stp>BDH|7025053044752073631</stp>
        <tr r="H201" s="3"/>
      </tp>
      <tp t="s">
        <v>#N/A N/A</v>
        <stp/>
        <stp>BDH|3221861694435229005</stp>
        <tr r="C351" s="3"/>
      </tp>
      <tp t="s">
        <v>#N/A N/A</v>
        <stp/>
        <stp>BDH|2264922196340744536</stp>
        <tr r="C580" s="3"/>
      </tp>
      <tp t="s">
        <v>#N/A N/A</v>
        <stp/>
        <stp>BDH|4263093928074232533</stp>
        <tr r="I280" s="3"/>
      </tp>
      <tp t="s">
        <v>#N/A N/A</v>
        <stp/>
        <stp>BDH|4636631296404530843</stp>
        <tr r="G262" s="3"/>
      </tp>
      <tp t="s">
        <v>#N/A N/A</v>
        <stp/>
        <stp>BDH|3427050615366362351</stp>
        <tr r="H302" s="3"/>
      </tp>
      <tp t="s">
        <v>#N/A N/A</v>
        <stp/>
        <stp>BDH|2286057504662213731</stp>
        <tr r="D492" s="3"/>
      </tp>
      <tp t="s">
        <v>#N/A N/A</v>
        <stp/>
        <stp>BDH|3781994166392352993</stp>
        <tr r="E250" s="3"/>
      </tp>
      <tp t="s">
        <v>#N/A N/A</v>
        <stp/>
        <stp>BDH|9172208381142445662</stp>
        <tr r="D368" s="3"/>
      </tp>
      <tp t="s">
        <v>#N/A N/A</v>
        <stp/>
        <stp>BDH|6613457767010167378</stp>
        <tr r="C267" s="3"/>
      </tp>
      <tp t="s">
        <v>#N/A N/A</v>
        <stp/>
        <stp>BDH|8077928516464130373</stp>
        <tr r="D343" s="3"/>
      </tp>
      <tp t="s">
        <v>#N/A N/A</v>
        <stp/>
        <stp>BDH|6372781934173581683</stp>
        <tr r="I104" s="3"/>
      </tp>
      <tp t="s">
        <v>#N/A N/A</v>
        <stp/>
        <stp>BDH|7982559045707390680</stp>
        <tr r="C376" s="3"/>
      </tp>
      <tp t="s">
        <v>#N/A N/A</v>
        <stp/>
        <stp>BDS|2764823402248425508</stp>
        <tr r="AH118" s="3"/>
      </tp>
      <tp t="s">
        <v>#N/A N/A</v>
        <stp/>
        <stp>BDS|7016722624481404415</stp>
        <tr r="W233" s="3"/>
      </tp>
      <tp t="s">
        <v>#N/A N/A</v>
        <stp/>
        <stp>BDS|8307517417962695904</stp>
        <tr r="L402" s="3"/>
      </tp>
      <tp t="s">
        <v>#N/A N/A</v>
        <stp/>
        <stp>BDH|8581005328959615484</stp>
        <tr r="H474" s="3"/>
      </tp>
      <tp t="s">
        <v>#N/A N/A</v>
        <stp/>
        <stp>BDH|7078066504514620474</stp>
        <tr r="H442" s="3"/>
      </tp>
      <tp t="s">
        <v>#N/A N/A</v>
        <stp/>
        <stp>BDH|1254864207608528651</stp>
        <tr r="E214" s="3"/>
      </tp>
      <tp t="s">
        <v>#N/A N/A</v>
        <stp/>
        <stp>BDH|1042063065235404542</stp>
        <tr r="D365" s="3"/>
      </tp>
      <tp t="s">
        <v>#N/A N/A</v>
        <stp/>
        <stp>BDH|2494419706712183315</stp>
        <tr r="D458" s="3"/>
      </tp>
      <tp t="s">
        <v>#N/A N/A</v>
        <stp/>
        <stp>BDH|7289801383358584878</stp>
        <tr r="F361" s="3"/>
      </tp>
      <tp t="s">
        <v>#N/A N/A</v>
        <stp/>
        <stp>BDH|5122704031677044138</stp>
        <tr r="H511" s="3"/>
      </tp>
      <tp t="s">
        <v>#N/A N/A</v>
        <stp/>
        <stp>BDH|9133775609990900951</stp>
        <tr r="E122" s="3"/>
      </tp>
      <tp t="s">
        <v>#N/A N/A</v>
        <stp/>
        <stp>BDS|6055613049530197390</stp>
        <tr r="W597" s="3"/>
      </tp>
      <tp t="s">
        <v>#N/A N/A</v>
        <stp/>
        <stp>BDS|7558467855961771015</stp>
        <tr r="AH393" s="3"/>
      </tp>
      <tp t="s">
        <v>#N/A N/A</v>
        <stp/>
        <stp>BDS|9121998084156818947</stp>
        <tr r="L359" s="3"/>
      </tp>
      <tp t="e">
        <v>#N/A</v>
        <stp/>
        <stp>BDS|1131830794321125672</stp>
        <tr r="L481" s="3"/>
        <tr r="L481" s="3"/>
        <tr r="W481" s="3"/>
        <tr r="W481" s="3"/>
        <tr r="AH481" s="3"/>
        <tr r="AH481" s="3"/>
      </tp>
      <tp t="s">
        <v>#N/A N/A</v>
        <stp/>
        <stp>BDH|8092349673563019874</stp>
        <tr r="D553" s="3"/>
      </tp>
      <tp t="s">
        <v>#N/A N/A</v>
        <stp/>
        <stp>BDH|4098373306890306021</stp>
        <tr r="E386" s="3"/>
      </tp>
      <tp t="s">
        <v>#N/A N/A</v>
        <stp/>
        <stp>BDH|1864490814800798320</stp>
        <tr r="C476" s="3"/>
      </tp>
      <tp t="s">
        <v>#N/A N/A</v>
        <stp/>
        <stp>BDH|7183292942621234788</stp>
        <tr r="F242" s="3"/>
      </tp>
      <tp t="s">
        <v>#N/A N/A</v>
        <stp/>
        <stp>BDH|1795745627930654326</stp>
        <tr r="C483" s="3"/>
      </tp>
      <tp t="s">
        <v>#N/A N/A</v>
        <stp/>
        <stp>BDH|9437977146417435415</stp>
        <tr r="B538" s="3"/>
      </tp>
      <tp t="s">
        <v>#N/A N/A</v>
        <stp/>
        <stp>BDH|1670427348363806545</stp>
        <tr r="G301" s="3"/>
      </tp>
      <tp t="s">
        <v>#N/A N/A</v>
        <stp/>
        <stp>BDH|6676790044391266398</stp>
        <tr r="B510" s="3"/>
      </tp>
      <tp t="s">
        <v>#N/A N/A</v>
        <stp/>
        <stp>BDH|6972992924519094344</stp>
        <tr r="F210" s="3"/>
      </tp>
      <tp t="s">
        <v>#N/A N/A</v>
        <stp/>
        <stp>BDH|6006752316845606255</stp>
        <tr r="D349" s="3"/>
      </tp>
      <tp t="s">
        <v>#N/A N/A</v>
        <stp/>
        <stp>BDH|4927161368556701209</stp>
        <tr r="E533" s="3"/>
      </tp>
      <tp t="s">
        <v>#N/A N/A</v>
        <stp/>
        <stp>BDH|6095085460390148795</stp>
        <tr r="E391" s="3"/>
      </tp>
      <tp t="s">
        <v>#N/A N/A</v>
        <stp/>
        <stp>BDS|4171687679811519342</stp>
        <tr r="AH131" s="3"/>
      </tp>
      <tp t="e">
        <v>#N/A</v>
        <stp/>
        <stp>BDP|5439877010663681840</stp>
        <tr r="AR596" s="3"/>
      </tp>
      <tp t="e">
        <v>#N/A</v>
        <stp/>
        <stp>BDS|4888610443676892734</stp>
        <tr r="L155" s="3"/>
        <tr r="L155" s="3"/>
        <tr r="W155" s="3"/>
        <tr r="W155" s="3"/>
        <tr r="AH155" s="3"/>
        <tr r="AH155" s="3"/>
      </tp>
      <tp t="s">
        <v>#N/A N/A</v>
        <stp/>
        <stp>BDS|7755444976577135453</stp>
        <tr r="W600" s="3"/>
      </tp>
      <tp t="s">
        <v>#N/A N/A</v>
        <stp/>
        <stp>BDH|7072048253904757111</stp>
        <tr r="F151" s="3"/>
      </tp>
      <tp t="s">
        <v>#N/A N/A</v>
        <stp/>
        <stp>BDH|9872064519716658905</stp>
        <tr r="C306" s="3"/>
      </tp>
      <tp t="s">
        <v>#N/A N/A</v>
        <stp/>
        <stp>BDH|6254701438340328582</stp>
        <tr r="I174" s="3"/>
      </tp>
      <tp t="s">
        <v>#N/A N/A</v>
        <stp/>
        <stp>BDH|3022010822975456367</stp>
        <tr r="I354" s="3"/>
      </tp>
      <tp t="s">
        <v>#N/A N/A</v>
        <stp/>
        <stp>BDH|1596309123121191663</stp>
        <tr r="B275" s="3"/>
      </tp>
      <tp t="s">
        <v>#N/A N/A</v>
        <stp/>
        <stp>BDH|4317341151791252459</stp>
        <tr r="H337" s="3"/>
      </tp>
      <tp t="s">
        <v>#N/A N/A</v>
        <stp/>
        <stp>BDH|4976188511237894499</stp>
        <tr r="I517" s="3"/>
      </tp>
      <tp t="s">
        <v>#N/A N/A</v>
        <stp/>
        <stp>BDH|4823136049336508068</stp>
        <tr r="F290" s="3"/>
      </tp>
      <tp t="s">
        <v>#N/A N/A</v>
        <stp/>
        <stp>BDS|6814519436862849519</stp>
        <tr r="L327" s="3"/>
      </tp>
      <tp t="e">
        <v>#N/A</v>
        <stp/>
        <stp>BDP|8606669398594848468</stp>
        <tr r="AS274" s="3"/>
      </tp>
      <tp t="s">
        <v>#N/A N/A</v>
        <stp/>
        <stp>BDS|6646634600771600650</stp>
        <tr r="L185" s="3"/>
      </tp>
      <tp t="s">
        <v>#N/A N/A</v>
        <stp/>
        <stp>BDS|1367074613537281038</stp>
        <tr r="AH212" s="3"/>
      </tp>
      <tp t="e">
        <v>#N/A</v>
        <stp/>
        <stp>BDP|3677126945831452038</stp>
        <tr r="AS339" s="3"/>
      </tp>
      <tp t="e">
        <v>#N/A</v>
        <stp/>
        <stp>BDP|3567118056910301070</stp>
        <tr r="AR517" s="3"/>
      </tp>
      <tp t="s">
        <v>#N/A N/A</v>
        <stp/>
        <stp>BDH|7732261670072716703</stp>
        <tr r="G418" s="3"/>
      </tp>
      <tp t="s">
        <v>#N/A N/A</v>
        <stp/>
        <stp>BDH|9454999458135571768</stp>
        <tr r="G153" s="3"/>
      </tp>
      <tp t="s">
        <v>#N/A N/A</v>
        <stp/>
        <stp>BDH|3632839163103698960</stp>
        <tr r="H581" s="3"/>
      </tp>
      <tp t="s">
        <v>#N/A N/A</v>
        <stp/>
        <stp>BDH|7114879822172589874</stp>
        <tr r="F343" s="3"/>
      </tp>
      <tp t="s">
        <v>#N/A N/A</v>
        <stp/>
        <stp>BDH|1848327748514205563</stp>
        <tr r="D96" s="3"/>
      </tp>
      <tp t="s">
        <v>#N/A N/A</v>
        <stp/>
        <stp>BDH|5673580527714632194</stp>
        <tr r="F142" s="3"/>
      </tp>
      <tp t="s">
        <v>#N/A N/A</v>
        <stp/>
        <stp>BDH|6941692464944055523</stp>
        <tr r="E304" s="3"/>
      </tp>
      <tp t="s">
        <v>#N/A N/A</v>
        <stp/>
        <stp>BDH|2849472818289086916</stp>
        <tr r="G360" s="3"/>
      </tp>
      <tp t="s">
        <v>#N/A N/A</v>
        <stp/>
        <stp>BDH|1557070000844554215</stp>
        <tr r="F436" s="3"/>
      </tp>
      <tp t="s">
        <v>#N/A N/A</v>
        <stp/>
        <stp>BDH|7130876283026010639</stp>
        <tr r="C568" s="3"/>
      </tp>
      <tp t="s">
        <v>#N/A N/A</v>
        <stp/>
        <stp>BDH|5162552235806128263</stp>
        <tr r="E354" s="3"/>
      </tp>
      <tp t="s">
        <v>#N/A N/A</v>
        <stp/>
        <stp>BDH|7272679620397521363</stp>
        <tr r="C205" s="3"/>
      </tp>
      <tp t="s">
        <v>#N/A N/A</v>
        <stp/>
        <stp>BDH|1481040743263319167</stp>
        <tr r="B557" s="3"/>
      </tp>
      <tp t="s">
        <v>#N/A N/A</v>
        <stp/>
        <stp>BDH|2448220467881074074</stp>
        <tr r="D570" s="3"/>
      </tp>
      <tp t="e">
        <v>#N/A</v>
        <stp/>
        <stp>BDP|3578314683288707779</stp>
        <tr r="AR232" s="3"/>
      </tp>
      <tp t="e">
        <v>#N/A</v>
        <stp/>
        <stp>BDS|5588721220696523154</stp>
        <tr r="W491" s="3"/>
        <tr r="W491" s="3"/>
        <tr r="L491" s="3"/>
        <tr r="L491" s="3"/>
        <tr r="AH491" s="3"/>
        <tr r="AH491" s="3"/>
      </tp>
      <tp t="s">
        <v>#N/A N/A</v>
        <stp/>
        <stp>BDS|2278751218295035689</stp>
        <tr r="L208" s="3"/>
      </tp>
      <tp t="e">
        <v>#N/A</v>
        <stp/>
        <stp>BDP|5449469590107528802</stp>
        <tr r="AR572" s="3"/>
      </tp>
      <tp t="s">
        <v>#N/A N/A</v>
        <stp/>
        <stp>BDS|9876787356165354928</stp>
        <tr r="W424" s="3"/>
      </tp>
      <tp t="e">
        <v>#N/A</v>
        <stp/>
        <stp>BDP|2588361035932132702</stp>
        <tr r="AR109" s="3"/>
      </tp>
      <tp t="e">
        <v>#N/A</v>
        <stp/>
        <stp>BDP|6255585214495902004</stp>
        <tr r="AS349" s="3"/>
      </tp>
      <tp t="e">
        <v>#N/A</v>
        <stp/>
        <stp>BDP|1225658921567048518</stp>
        <tr r="AR441" s="3"/>
      </tp>
      <tp t="e">
        <v>#N/A</v>
        <stp/>
        <stp>BDP|5886403174102998320</stp>
        <tr r="AS322" s="3"/>
      </tp>
      <tp t="s">
        <v>#N/A N/A</v>
        <stp/>
        <stp>BDH|3228057863416506460</stp>
        <tr r="I542" s="3"/>
      </tp>
      <tp t="s">
        <v>#N/A N/A</v>
        <stp/>
        <stp>BDH|6532116810404540564</stp>
        <tr r="C352" s="3"/>
      </tp>
      <tp t="s">
        <v>#N/A N/A</v>
        <stp/>
        <stp>BDH|3668159700245187056</stp>
        <tr r="E299" s="3"/>
      </tp>
      <tp t="s">
        <v>#N/A N/A</v>
        <stp/>
        <stp>BDH|2020232422181330450</stp>
        <tr r="G130" s="3"/>
      </tp>
      <tp t="s">
        <v>#N/A N/A</v>
        <stp/>
        <stp>BDH|7057802930378364340</stp>
        <tr r="B550" s="3"/>
      </tp>
      <tp t="s">
        <v>#N/A N/A</v>
        <stp/>
        <stp>BDH|1139621754155574051</stp>
        <tr r="D557" s="3"/>
      </tp>
      <tp t="s">
        <v>#N/A N/A</v>
        <stp/>
        <stp>BDH|1659675800529002961</stp>
        <tr r="E104" s="3"/>
      </tp>
      <tp t="s">
        <v>#N/A N/A</v>
        <stp/>
        <stp>BDH|6253555275822776128</stp>
        <tr r="D400" s="3"/>
      </tp>
      <tp t="s">
        <v>#N/A N/A</v>
        <stp/>
        <stp>BDH|9073151300307650846</stp>
        <tr r="E301" s="3"/>
      </tp>
      <tp t="s">
        <v>#N/A N/A</v>
        <stp/>
        <stp>BDH|8871847879288360812</stp>
        <tr r="H110" s="3"/>
      </tp>
      <tp t="s">
        <v>#N/A N/A</v>
        <stp/>
        <stp>BDH|1517461424886481646</stp>
        <tr r="F580" s="3"/>
      </tp>
      <tp t="s">
        <v>#N/A N/A</v>
        <stp/>
        <stp>BDH|6221121896369596041</stp>
        <tr r="G216" s="3"/>
      </tp>
      <tp t="s">
        <v>#N/A N/A</v>
        <stp/>
        <stp>BDH|8064728764316237834</stp>
        <tr r="D408" s="3"/>
      </tp>
      <tp t="s">
        <v>#N/A N/A</v>
        <stp/>
        <stp>BDH|6132979980189934982</stp>
        <tr r="E164" s="3"/>
      </tp>
      <tp t="s">
        <v>#N/A N/A</v>
        <stp/>
        <stp>BDH|6386960303411059913</stp>
        <tr r="D505" s="3"/>
      </tp>
      <tp t="s">
        <v>#N/A N/A</v>
        <stp/>
        <stp>BDH|4196712266402339020</stp>
        <tr r="C563" s="3"/>
      </tp>
      <tp t="e">
        <v>#N/A</v>
        <stp/>
        <stp>BDP|9319267252609691051</stp>
        <tr r="AR309" s="3"/>
      </tp>
      <tp t="s">
        <v>#N/A N/A</v>
        <stp/>
        <stp>BDS|6699889710279952134</stp>
        <tr r="W159" s="3"/>
      </tp>
      <tp t="e">
        <v>#N/A</v>
        <stp/>
        <stp>BDP|9331375887881550428</stp>
        <tr r="AR251" s="3"/>
      </tp>
      <tp t="s">
        <v>#N/A N/A</v>
        <stp/>
        <stp>BDS|6926598211885250070</stp>
        <tr r="W446" s="3"/>
      </tp>
      <tp t="s">
        <v>#N/A N/A</v>
        <stp/>
        <stp>BDS|3229898854151865839</stp>
        <tr r="W139" s="3"/>
      </tp>
      <tp t="s">
        <v>#N/A N/A</v>
        <stp/>
        <stp>BDH|5949596291129246773</stp>
        <tr r="E210" s="3"/>
      </tp>
      <tp t="s">
        <v>#N/A N/A</v>
        <stp/>
        <stp>BDH|7664831286445107568</stp>
        <tr r="F534" s="3"/>
      </tp>
      <tp t="s">
        <v>#N/A N/A</v>
        <stp/>
        <stp>BDH|2303928205195305933</stp>
        <tr r="C338" s="3"/>
      </tp>
      <tp t="s">
        <v>#N/A N/A</v>
        <stp/>
        <stp>BDH|1134157544280292362</stp>
        <tr r="C197" s="3"/>
      </tp>
      <tp t="s">
        <v>#N/A N/A</v>
        <stp/>
        <stp>BDH|1575859385117515141</stp>
        <tr r="F255" s="3"/>
      </tp>
      <tp t="s">
        <v>#N/A N/A</v>
        <stp/>
        <stp>BDH|4960741859028884980</stp>
        <tr r="B204" s="3"/>
      </tp>
      <tp t="s">
        <v>#N/A N/A</v>
        <stp/>
        <stp>BDH|1837492026773696351</stp>
        <tr r="E557" s="3"/>
      </tp>
      <tp t="s">
        <v>#N/A N/A</v>
        <stp/>
        <stp>BDS|5145785745150092192</stp>
        <tr r="L107" s="3"/>
      </tp>
      <tp t="s">
        <v>#N/A N/A</v>
        <stp/>
        <stp>BDS|9258731933933770901</stp>
        <tr r="W508" s="3"/>
      </tp>
      <tp t="e">
        <v>#N/A</v>
        <stp/>
        <stp>BDP|8311913660997761707</stp>
        <tr r="AR416" s="3"/>
      </tp>
      <tp t="e">
        <v>#N/A</v>
        <stp/>
        <stp>BDS|2693150377055946683</stp>
        <tr r="L422" s="3"/>
        <tr r="L422" s="3"/>
        <tr r="AH422" s="3"/>
        <tr r="AH422" s="3"/>
        <tr r="W422" s="3"/>
        <tr r="W422" s="3"/>
      </tp>
      <tp t="e">
        <v>#N/A</v>
        <stp/>
        <stp>BDP|1444325830664164220</stp>
        <tr r="AS160" s="3"/>
      </tp>
      <tp t="s">
        <v>#N/A N/A</v>
        <stp/>
        <stp>BDS|5288586318652295452</stp>
        <tr r="W441" s="3"/>
      </tp>
      <tp t="e">
        <v>#N/A</v>
        <stp/>
        <stp>BDS|5032743140461360026</stp>
        <tr r="AH387" s="3"/>
        <tr r="AH387" s="3"/>
        <tr r="L387" s="3"/>
        <tr r="L387" s="3"/>
        <tr r="W387" s="3"/>
        <tr r="W387" s="3"/>
      </tp>
      <tp t="s">
        <v>#N/A N/A</v>
        <stp/>
        <stp>BDS|6710045787390306923</stp>
        <tr r="W388" s="3"/>
      </tp>
      <tp t="s">
        <v>#N/A N/A</v>
        <stp/>
        <stp>BDH|8439442266319700441</stp>
        <tr r="F393" s="3"/>
      </tp>
      <tp t="s">
        <v>#N/A N/A</v>
        <stp/>
        <stp>BDH|9949488065719710568</stp>
        <tr r="E332" s="3"/>
      </tp>
      <tp t="s">
        <v>#N/A N/A</v>
        <stp/>
        <stp>BDH|5454167122278015954</stp>
        <tr r="F446" s="3"/>
      </tp>
      <tp t="s">
        <v>#N/A N/A</v>
        <stp/>
        <stp>BDH|9086369130658335603</stp>
        <tr r="F202" s="3"/>
      </tp>
      <tp t="s">
        <v>#N/A N/A</v>
        <stp/>
        <stp>BDH|1748360164457576451</stp>
        <tr r="G378" s="3"/>
      </tp>
      <tp t="s">
        <v>#N/A N/A</v>
        <stp/>
        <stp>BDH|8687994377078413994</stp>
        <tr r="H225" s="3"/>
      </tp>
      <tp t="s">
        <v>#N/A N/A</v>
        <stp/>
        <stp>BDH|7527166308722836368</stp>
        <tr r="E242" s="3"/>
      </tp>
      <tp t="s">
        <v>#N/A N/A</v>
        <stp/>
        <stp>BDH|1505651719144470588</stp>
        <tr r="E283" s="3"/>
      </tp>
      <tp t="s">
        <v>#N/A N/A</v>
        <stp/>
        <stp>BDH|2612516042905995198</stp>
        <tr r="C323" s="3"/>
      </tp>
      <tp t="s">
        <v>#N/A N/A</v>
        <stp/>
        <stp>BDH|3288742726704007552</stp>
        <tr r="H207" s="3"/>
      </tp>
      <tp t="s">
        <v>#N/A N/A</v>
        <stp/>
        <stp>BQL|5354725946247164180</stp>
        <tr r="AT386" s="3"/>
      </tp>
      <tp t="s">
        <v>#N/A N/A</v>
        <stp/>
        <stp>BQL|7986269869453131097</stp>
        <tr r="AT302" s="3"/>
      </tp>
      <tp t="s">
        <v>#N/A N/A</v>
        <stp/>
        <stp>BQL|2232699845739116928</stp>
        <tr r="AT588" s="3"/>
      </tp>
      <tp t="s">
        <v>#N/A N/A</v>
        <stp/>
        <stp>BQL|2968735520533128478</stp>
        <tr r="AT567" s="3"/>
      </tp>
      <tp t="s">
        <v>#N/A N/A</v>
        <stp/>
        <stp>BQL|5247436158237202305</stp>
        <tr r="AT212" s="3"/>
      </tp>
      <tp t="s">
        <v>#N/A N/A</v>
        <stp/>
        <stp>BQL|8354887859816199385</stp>
        <tr r="AT411" s="3"/>
      </tp>
      <tp t="s">
        <v>#N/A N/A</v>
        <stp/>
        <stp>BQL|1471138513204892563</stp>
        <tr r="AT448" s="3"/>
      </tp>
      <tp t="s">
        <v>#N/A N/A</v>
        <stp/>
        <stp>BQL|8966419200564785861</stp>
        <tr r="AT350" s="3"/>
      </tp>
      <tp t="s">
        <v>#N/A N/A</v>
        <stp/>
        <stp>BQL|5676609434333914330</stp>
        <tr r="AT423" s="3"/>
      </tp>
      <tp t="s">
        <v>#N/A N/A</v>
        <stp/>
        <stp>BQL|7721646119546090622</stp>
        <tr r="AT117" s="3"/>
      </tp>
      <tp t="s">
        <v>#N/A N/A</v>
        <stp/>
        <stp>BQL|3081560445677758532</stp>
        <tr r="AT266" s="3"/>
      </tp>
      <tp t="s">
        <v>#N/A N/A</v>
        <stp/>
        <stp>BQL|4675263196819948695</stp>
        <tr r="AT103" s="3"/>
      </tp>
      <tp t="s">
        <v>#N/A N/A</v>
        <stp/>
        <stp>BQL|5238328015230493748</stp>
        <tr r="AT352" s="3"/>
      </tp>
      <tp t="s">
        <v>#N/A N/A</v>
        <stp/>
        <stp>BQL|7634479172642852689</stp>
        <tr r="AT433" s="3"/>
      </tp>
      <tp t="s">
        <v>#N/A N/A</v>
        <stp/>
        <stp>BQL|2011578194589870788</stp>
        <tr r="AT303" s="3"/>
      </tp>
      <tp t="s">
        <v>#N/A N/A</v>
        <stp/>
        <stp>BQL|6521271674464106755</stp>
        <tr r="AT258" s="3"/>
      </tp>
      <tp t="s">
        <v>#N/A N/A</v>
        <stp/>
        <stp>BQL|5277569884071187900</stp>
        <tr r="AT476" s="3"/>
      </tp>
      <tp t="s">
        <v>#N/A N/A</v>
        <stp/>
        <stp>BQL|8361283312288918315</stp>
        <tr r="AT402" s="3"/>
      </tp>
      <tp t="s">
        <v>#N/A N/A</v>
        <stp/>
        <stp>BQL|7237745922120746221</stp>
        <tr r="AT520" s="3"/>
      </tp>
      <tp t="s">
        <v>#N/A N/A</v>
        <stp/>
        <stp>BQL|7431756963461777749</stp>
        <tr r="AT554" s="3"/>
      </tp>
      <tp t="s">
        <v>#N/A N/A</v>
        <stp/>
        <stp>BQL|9811719180601863702</stp>
        <tr r="AT332" s="3"/>
      </tp>
      <tp t="s">
        <v>#N/A N/A</v>
        <stp/>
        <stp>BQL|2608551006712056556</stp>
        <tr r="AT159" s="3"/>
      </tp>
      <tp t="s">
        <v>#N/A N/A</v>
        <stp/>
        <stp>BQL|7808924874821864866</stp>
        <tr r="AT349" s="3"/>
      </tp>
      <tp t="s">
        <v>#N/A N/A</v>
        <stp/>
        <stp>BQL|6471364935101642718</stp>
        <tr r="AT382" s="3"/>
      </tp>
      <tp t="e">
        <v>#N/A</v>
        <stp/>
        <stp>BDP|2452493161842355252</stp>
        <tr r="AR470" s="3"/>
      </tp>
      <tp t="s">
        <v>#N/A N/A</v>
        <stp/>
        <stp>BDS|5900518503152448257</stp>
        <tr r="AH253" s="3"/>
      </tp>
      <tp t="s">
        <v>#N/A N/A</v>
        <stp/>
        <stp>BDS|5211567861351939767</stp>
        <tr r="W161" s="3"/>
      </tp>
      <tp t="e">
        <v>#N/A</v>
        <stp/>
        <stp>BDS|5493165215081580483</stp>
        <tr r="AH394" s="3"/>
        <tr r="AH394" s="3"/>
        <tr r="W394" s="3"/>
        <tr r="W394" s="3"/>
        <tr r="L394" s="3"/>
        <tr r="L394" s="3"/>
      </tp>
      <tp t="e">
        <v>#N/A</v>
        <stp/>
        <stp>BDS|5026355536822982702</stp>
        <tr r="A34" s="3"/>
      </tp>
      <tp t="s">
        <v>#N/A N/A</v>
        <stp/>
        <stp>BDH|2246833527288541090</stp>
        <tr r="C239" s="3"/>
      </tp>
      <tp t="s">
        <v>#N/A N/A</v>
        <stp/>
        <stp>BDH|8448291287501809387</stp>
        <tr r="D181" s="3"/>
      </tp>
      <tp t="s">
        <v>#N/A N/A</v>
        <stp/>
        <stp>BDH|1560783262087501702</stp>
        <tr r="D364" s="3"/>
      </tp>
      <tp t="s">
        <v>#N/A N/A</v>
        <stp/>
        <stp>BDH|6541389964653445079</stp>
        <tr r="H513" s="3"/>
      </tp>
      <tp t="s">
        <v>#N/A N/A</v>
        <stp/>
        <stp>BDH|6110511128290589170</stp>
        <tr r="D221" s="3"/>
      </tp>
      <tp t="s">
        <v>#N/A N/A</v>
        <stp/>
        <stp>BDS|6332556659916236061</stp>
        <tr r="W399" s="3"/>
      </tp>
      <tp t="s">
        <v>#N/A N/A</v>
        <stp/>
        <stp>BDS|3694880874064672872</stp>
        <tr r="W535" s="3"/>
      </tp>
      <tp t="e">
        <v>#N/A</v>
        <stp/>
        <stp>BDS|7314705636390634387</stp>
        <tr r="L172" s="3"/>
        <tr r="L172" s="3"/>
        <tr r="AH172" s="3"/>
        <tr r="AH172" s="3"/>
        <tr r="W172" s="3"/>
        <tr r="W172" s="3"/>
      </tp>
      <tp t="e">
        <v>#N/A</v>
        <stp/>
        <stp>BDP|7932429377947409330</stp>
        <tr r="AR581" s="3"/>
      </tp>
      <tp t="s">
        <v>#N/A N/A</v>
        <stp/>
        <stp>BDS|1027316562485056181</stp>
        <tr r="W129" s="3"/>
      </tp>
      <tp t="s">
        <v>#N/A N/A</v>
        <stp/>
        <stp>BDH|1332973490455627497</stp>
        <tr r="B566" s="3"/>
      </tp>
      <tp t="s">
        <v>#N/A N/A</v>
        <stp/>
        <stp>BDH|1521806917548069096</stp>
        <tr r="E526" s="3"/>
      </tp>
      <tp t="s">
        <v>#N/A N/A</v>
        <stp/>
        <stp>BDH|3581383037304488750</stp>
        <tr r="D309" s="3"/>
      </tp>
      <tp t="s">
        <v>#N/A N/A</v>
        <stp/>
        <stp>BDH|9591171492418972929</stp>
        <tr r="F262" s="3"/>
      </tp>
      <tp t="s">
        <v>#N/A N/A</v>
        <stp/>
        <stp>BDH|1837567921674394279</stp>
        <tr r="G329" s="3"/>
      </tp>
      <tp t="s">
        <v>#N/A N/A</v>
        <stp/>
        <stp>BDH|6503091695519264605</stp>
        <tr r="H354" s="3"/>
      </tp>
      <tp t="s">
        <v>#N/A N/A</v>
        <stp/>
        <stp>BDH|2302631455622807360</stp>
        <tr r="D94" s="3"/>
      </tp>
      <tp t="s">
        <v>#N/A N/A</v>
        <stp/>
        <stp>BDH|3638222419530637000</stp>
        <tr r="F268" s="3"/>
      </tp>
      <tp t="s">
        <v>#N/A N/A</v>
        <stp/>
        <stp>BDH|5118310316676529183</stp>
        <tr r="E140" s="3"/>
      </tp>
      <tp t="s">
        <v>#N/A N/A</v>
        <stp/>
        <stp>BDH|3615615974823132196</stp>
        <tr r="C511" s="3"/>
      </tp>
      <tp t="s">
        <v>#N/A N/A</v>
        <stp/>
        <stp>BDH|7837330476590394356</stp>
        <tr r="G215" s="3"/>
      </tp>
      <tp t="s">
        <v>#N/A N/A</v>
        <stp/>
        <stp>BDH|5235838144678646184</stp>
        <tr r="I409" s="3"/>
      </tp>
      <tp t="s">
        <v>#N/A N/A</v>
        <stp/>
        <stp>BDH|4166168307442879730</stp>
        <tr r="D503" s="3"/>
      </tp>
      <tp t="s">
        <v>#N/A N/A</v>
        <stp/>
        <stp>BDH|4314570607318894905</stp>
        <tr r="H150" s="3"/>
      </tp>
      <tp t="e">
        <v>#N/A</v>
        <stp/>
        <stp>BDP|5212291743720662369</stp>
        <tr r="AR569" s="3"/>
      </tp>
      <tp t="e">
        <v>#N/A</v>
        <stp/>
        <stp>BDP|6842716509517132698</stp>
        <tr r="AR195" s="3"/>
      </tp>
      <tp t="s">
        <v>#N/A N/A</v>
        <stp/>
        <stp>BDS|5475558268204069219</stp>
        <tr r="L379" s="3"/>
      </tp>
      <tp t="e">
        <v>#N/A</v>
        <stp/>
        <stp>BDP|3901996547058931665</stp>
        <tr r="AS418" s="3"/>
      </tp>
      <tp t="e">
        <v>#N/A</v>
        <stp/>
        <stp>BDP|1456433139477378151</stp>
        <tr r="AS233" s="3"/>
      </tp>
      <tp t="s">
        <v>#N/A N/A</v>
        <stp/>
        <stp>BDS|9036730926068516486</stp>
        <tr r="L555" s="3"/>
      </tp>
      <tp t="e">
        <v>#N/A</v>
        <stp/>
        <stp>BDP|4245232619406031107</stp>
        <tr r="AS366" s="3"/>
      </tp>
      <tp t="s">
        <v>#N/A N/A</v>
        <stp/>
        <stp>BDH|7117835614419815760</stp>
        <tr r="F492" s="3"/>
      </tp>
      <tp t="s">
        <v>#N/A N/A</v>
        <stp/>
        <stp>BDH|6970460460737179367</stp>
        <tr r="E179" s="3"/>
      </tp>
      <tp t="s">
        <v>#N/A N/A</v>
        <stp/>
        <stp>BDH|3907631475327766506</stp>
        <tr r="H226" s="3"/>
      </tp>
      <tp t="s">
        <v>#N/A N/A</v>
        <stp/>
        <stp>BDH|1299931704008958040</stp>
        <tr r="F106" s="3"/>
      </tp>
      <tp t="s">
        <v>#N/A N/A</v>
        <stp/>
        <stp>BDH|1558229129837711618</stp>
        <tr r="F354" s="3"/>
      </tp>
      <tp t="s">
        <v>#N/A N/A</v>
        <stp/>
        <stp>BDH|5089666143214564386</stp>
        <tr r="E187" s="3"/>
      </tp>
      <tp t="e">
        <v>#N/A</v>
        <stp/>
        <stp>BDP|6799885894575703256</stp>
        <tr r="AS582" s="3"/>
      </tp>
      <tp t="s">
        <v>#N/A N/A</v>
        <stp/>
        <stp>BDS|5772252073420147090</stp>
        <tr r="AH518" s="3"/>
      </tp>
      <tp t="s">
        <v>#N/A N/A</v>
        <stp/>
        <stp>BDH|8536500669248226373</stp>
        <tr r="C494" s="3"/>
      </tp>
      <tp t="s">
        <v>#N/A N/A</v>
        <stp/>
        <stp>BDH|7477328769746028468</stp>
        <tr r="C116" s="3"/>
      </tp>
      <tp t="s">
        <v>#N/A N/A</v>
        <stp/>
        <stp>BDH|2698490039563890670</stp>
        <tr r="F397" s="3"/>
      </tp>
      <tp t="s">
        <v>#N/A N/A</v>
        <stp/>
        <stp>BDH|9939848613917460731</stp>
        <tr r="G377" s="3"/>
      </tp>
      <tp t="s">
        <v>#N/A N/A</v>
        <stp/>
        <stp>BDH|2230582698096308885</stp>
        <tr r="E441" s="3"/>
      </tp>
      <tp t="s">
        <v>#N/A N/A</v>
        <stp/>
        <stp>BDH|7764814817017165990</stp>
        <tr r="H144" s="3"/>
      </tp>
      <tp t="s">
        <v>#N/A N/A</v>
        <stp/>
        <stp>BDH|1892358207522081037</stp>
        <tr r="H251" s="3"/>
      </tp>
      <tp t="s">
        <v>#N/A N/A</v>
        <stp/>
        <stp>BDH|7837674743900322560</stp>
        <tr r="F518" s="3"/>
      </tp>
      <tp t="s">
        <v>#N/A N/A</v>
        <stp/>
        <stp>BDH|3002809890970190285</stp>
        <tr r="G205" s="3"/>
      </tp>
      <tp t="s">
        <v>#N/A N/A</v>
        <stp/>
        <stp>BDH|5632364908703276538</stp>
        <tr r="I170" s="3"/>
      </tp>
      <tp t="s">
        <v>#N/A N/A</v>
        <stp/>
        <stp>BDH|5893333637025106044</stp>
        <tr r="C111" s="3"/>
      </tp>
      <tp t="e">
        <v>#N/A</v>
        <stp/>
        <stp>BDP|4331405201599580992</stp>
        <tr r="AR429" s="3"/>
      </tp>
      <tp t="s">
        <v>#N/A N/A</v>
        <stp/>
        <stp>BDS|3895847186236756537</stp>
        <tr r="W227" s="3"/>
      </tp>
      <tp t="e">
        <v>#N/A</v>
        <stp/>
        <stp>BDP|9724185091616240727</stp>
        <tr r="AS468" s="3"/>
      </tp>
      <tp t="e">
        <v>#N/A</v>
        <stp/>
        <stp>BDP|5670996160692409852</stp>
        <tr r="AR463" s="3"/>
      </tp>
      <tp t="s">
        <v>#N/A N/A</v>
        <stp/>
        <stp>BDS|7546083427443209664</stp>
        <tr r="W387" s="3"/>
      </tp>
      <tp t="s">
        <v>#N/A N/A</v>
        <stp/>
        <stp>BDS|3030499234915757142</stp>
        <tr r="L361" s="3"/>
      </tp>
      <tp t="s">
        <v>#N/A N/A</v>
        <stp/>
        <stp>BDS|1854130520607207576</stp>
        <tr r="W459" s="3"/>
      </tp>
      <tp t="s">
        <v>#N/A N/A</v>
        <stp/>
        <stp>BDH|6266749750856818207</stp>
        <tr r="H259" s="3"/>
      </tp>
      <tp t="s">
        <v>#N/A N/A</v>
        <stp/>
        <stp>BDH|2758226109110053023</stp>
        <tr r="C321" s="3"/>
      </tp>
      <tp t="s">
        <v>#N/A N/A</v>
        <stp/>
        <stp>BDH|9765824303058977912</stp>
        <tr r="C211" s="3"/>
      </tp>
      <tp t="s">
        <v>#N/A N/A</v>
        <stp/>
        <stp>BDH|2616991988574840718</stp>
        <tr r="B505" s="3"/>
      </tp>
      <tp t="s">
        <v>#N/A N/A</v>
        <stp/>
        <stp>BDH|4985704813317070547</stp>
        <tr r="I381" s="3"/>
      </tp>
      <tp t="s">
        <v>#N/A N/A</v>
        <stp/>
        <stp>BDH|4805746680663198836</stp>
        <tr r="D307" s="3"/>
      </tp>
      <tp t="e">
        <v>#N/A</v>
        <stp/>
        <stp>BDS|1945343352946914195</stp>
        <tr r="AH284" s="3"/>
        <tr r="AH284" s="3"/>
        <tr r="W284" s="3"/>
        <tr r="W284" s="3"/>
        <tr r="L284" s="3"/>
        <tr r="L284" s="3"/>
      </tp>
      <tp t="e">
        <v>#N/A</v>
        <stp/>
        <stp>BDP|9050528677619995238</stp>
        <tr r="AS498" s="3"/>
      </tp>
      <tp t="e">
        <v>#N/A</v>
        <stp/>
        <stp>BDS|7672185170476536748</stp>
        <tr r="L149" s="3"/>
        <tr r="L149" s="3"/>
        <tr r="W149" s="3"/>
        <tr r="W149" s="3"/>
        <tr r="AH149" s="3"/>
        <tr r="AH149" s="3"/>
      </tp>
      <tp t="e">
        <v>#N/A</v>
        <stp/>
        <stp>BDP|5706663079317010371</stp>
        <tr r="AR396" s="3"/>
      </tp>
      <tp t="s">
        <v>#N/A N/A</v>
        <stp/>
        <stp>BDS|7508961437255931820</stp>
        <tr r="L232" s="3"/>
      </tp>
      <tp t="s">
        <v>#N/A N/A</v>
        <stp/>
        <stp>BDS|3426054313327955545</stp>
        <tr r="W393" s="3"/>
      </tp>
      <tp t="s">
        <v>#N/A N/A</v>
        <stp/>
        <stp>BDH|6348255810352070790</stp>
        <tr r="B394" s="3"/>
      </tp>
      <tp t="s">
        <v>#N/A N/A</v>
        <stp/>
        <stp>BDH|3836898621860756983</stp>
        <tr r="D317" s="3"/>
      </tp>
      <tp t="s">
        <v>#N/A N/A</v>
        <stp/>
        <stp>BDH|5947226463490036170</stp>
        <tr r="I351" s="3"/>
      </tp>
      <tp t="s">
        <v>#N/A N/A</v>
        <stp/>
        <stp>BDH|7941399679676156576</stp>
        <tr r="G503" s="3"/>
      </tp>
      <tp t="s">
        <v>#N/A N/A</v>
        <stp/>
        <stp>BDH|2738944003902746981</stp>
        <tr r="E576" s="3"/>
      </tp>
      <tp t="s">
        <v>#N/A N/A</v>
        <stp/>
        <stp>BDH|7421797652930708576</stp>
        <tr r="E176" s="3"/>
      </tp>
      <tp t="s">
        <v>#N/A N/A</v>
        <stp/>
        <stp>BDH|4663802288502147608</stp>
        <tr r="G600" s="3"/>
      </tp>
      <tp t="s">
        <v>#N/A N/A</v>
        <stp/>
        <stp>BDH|7529449678236034264</stp>
        <tr r="I153" s="3"/>
      </tp>
      <tp t="e">
        <v>#N/A</v>
        <stp/>
        <stp>BDS|5381910016704068982</stp>
        <tr r="L363" s="3"/>
        <tr r="L363" s="3"/>
        <tr r="AH363" s="3"/>
        <tr r="AH363" s="3"/>
        <tr r="W363" s="3"/>
        <tr r="W363" s="3"/>
      </tp>
      <tp t="e">
        <v>#N/A</v>
        <stp/>
        <stp>BDP|9199073125892608998</stp>
        <tr r="AS303" s="3"/>
      </tp>
      <tp t="e">
        <v>#N/A</v>
        <stp/>
        <stp>BDP|6407772819329354955</stp>
        <tr r="AS165" s="3"/>
      </tp>
      <tp t="s">
        <v>#N/A N/A</v>
        <stp/>
        <stp>BDS|1391479013070913424</stp>
        <tr r="W239" s="3"/>
      </tp>
      <tp t="s">
        <v>#N/A N/A</v>
        <stp/>
        <stp>BDH|8376765898312505440</stp>
        <tr r="E499" s="3"/>
      </tp>
      <tp t="s">
        <v>#N/A N/A</v>
        <stp/>
        <stp>BDH|2832597694409955707</stp>
        <tr r="H185" s="3"/>
      </tp>
      <tp t="s">
        <v>#N/A N/A</v>
        <stp/>
        <stp>BDH|5648216376193881359</stp>
        <tr r="D254" s="3"/>
      </tp>
      <tp t="s">
        <v>#N/A N/A</v>
        <stp/>
        <stp>BDH|1439894987488402921</stp>
        <tr r="E307" s="3"/>
      </tp>
      <tp t="s">
        <v>#N/A N/A</v>
        <stp/>
        <stp>BDH|5761191404040424420</stp>
        <tr r="B242" s="3"/>
      </tp>
      <tp t="s">
        <v>#N/A N/A</v>
        <stp/>
        <stp>BDH|7993759229455017790</stp>
        <tr r="G471" s="3"/>
      </tp>
      <tp t="s">
        <v>#N/A N/A</v>
        <stp/>
        <stp>BDH|3494504896998747798</stp>
        <tr r="E561" s="3"/>
      </tp>
      <tp t="s">
        <v>#N/A N/A</v>
        <stp/>
        <stp>BDH|7991194840473461184</stp>
        <tr r="I228" s="3"/>
      </tp>
      <tp t="s">
        <v>#N/A N/A</v>
        <stp/>
        <stp>BDH|9357818189231502825</stp>
        <tr r="I522" s="3"/>
      </tp>
      <tp t="s">
        <v>#N/A N/A</v>
        <stp/>
        <stp>BDS|2549648234096907113</stp>
        <tr r="W464" s="3"/>
      </tp>
      <tp t="e">
        <v>#N/A</v>
        <stp/>
        <stp>BDP|1049486959401902157</stp>
        <tr r="AR361" s="3"/>
      </tp>
      <tp t="e">
        <v>#N/A</v>
        <stp/>
        <stp>BDS|3338511440100679297</stp>
        <tr r="W375" s="3"/>
        <tr r="W375" s="3"/>
        <tr r="L375" s="3"/>
        <tr r="L375" s="3"/>
        <tr r="AH375" s="3"/>
        <tr r="AH375" s="3"/>
      </tp>
      <tp t="s">
        <v>#N/A N/A</v>
        <stp/>
        <stp>BDS|6097582174593568749</stp>
        <tr r="W553" s="3"/>
      </tp>
      <tp t="s">
        <v>#N/A N/A</v>
        <stp/>
        <stp>BDS|1614650918276736017</stp>
        <tr r="AH504" s="3"/>
      </tp>
      <tp t="e">
        <v>#N/A</v>
        <stp/>
        <stp>BDS|5416434701255244497</stp>
        <tr r="L180" s="3"/>
        <tr r="L180" s="3"/>
        <tr r="W180" s="3"/>
        <tr r="W180" s="3"/>
        <tr r="AH180" s="3"/>
        <tr r="AH180" s="3"/>
      </tp>
      <tp t="e">
        <v>#N/A</v>
        <stp/>
        <stp>BDP|6856019749461889357</stp>
        <tr r="AS182" s="3"/>
      </tp>
      <tp t="s">
        <v>#N/A N/A</v>
        <stp/>
        <stp>BDH|5727582843216414253</stp>
        <tr r="C314" s="3"/>
      </tp>
      <tp t="s">
        <v>#N/A N/A</v>
        <stp/>
        <stp>BDH|3549707755736525784</stp>
        <tr r="H485" s="3"/>
      </tp>
      <tp t="s">
        <v>#N/A N/A</v>
        <stp/>
        <stp>BDH|4377145848838547975</stp>
        <tr r="D359" s="3"/>
      </tp>
      <tp t="s">
        <v>#N/A N/A</v>
        <stp/>
        <stp>BDH|5358085333891611734</stp>
        <tr r="E481" s="3"/>
      </tp>
      <tp t="s">
        <v>#N/A N/A</v>
        <stp/>
        <stp>BDH|5319411950653912768</stp>
        <tr r="G342" s="3"/>
      </tp>
      <tp t="s">
        <v>#N/A N/A</v>
        <stp/>
        <stp>BDH|2616278020620964257</stp>
        <tr r="I476" s="3"/>
      </tp>
      <tp t="s">
        <v>#N/A N/A</v>
        <stp/>
        <stp>BDH|7081201059423779334</stp>
        <tr r="H531" s="3"/>
      </tp>
      <tp t="s">
        <v>#N/A N/A</v>
        <stp/>
        <stp>BDS|1655249787432096979</stp>
        <tr r="L418" s="3"/>
      </tp>
      <tp t="e">
        <v>#N/A</v>
        <stp/>
        <stp>BDP|6770593579595497114</stp>
        <tr r="AS317" s="3"/>
      </tp>
      <tp t="s">
        <v>#N/A N/A</v>
        <stp/>
        <stp>BDS|3712479203270265731</stp>
        <tr r="W150" s="3"/>
      </tp>
      <tp t="e">
        <v>#N/A</v>
        <stp/>
        <stp>BDS|5792012604964928191</stp>
        <tr r="W198" s="3"/>
        <tr r="W198" s="3"/>
        <tr r="L198" s="3"/>
        <tr r="L198" s="3"/>
        <tr r="AH198" s="3"/>
        <tr r="AH198" s="3"/>
      </tp>
      <tp t="e">
        <v>#N/A</v>
        <stp/>
        <stp>BDS|6471217626153916586</stp>
        <tr r="L514" s="3"/>
        <tr r="L514" s="3"/>
        <tr r="AH514" s="3"/>
        <tr r="AH514" s="3"/>
        <tr r="W514" s="3"/>
        <tr r="W514" s="3"/>
      </tp>
      <tp t="e">
        <v>#N/A</v>
        <stp/>
        <stp>BDP|4648097966240325286</stp>
        <tr r="AS482" s="3"/>
      </tp>
      <tp t="e">
        <v>#N/A</v>
        <stp/>
        <stp>BDS|6838141261490766184</stp>
        <tr r="L330" s="3"/>
        <tr r="L330" s="3"/>
        <tr r="W330" s="3"/>
        <tr r="W330" s="3"/>
        <tr r="AH330" s="3"/>
        <tr r="AH330" s="3"/>
      </tp>
      <tp t="e">
        <v>#N/A</v>
        <stp/>
        <stp>BDS|4342966917465651967</stp>
        <tr r="L479" s="3"/>
        <tr r="L479" s="3"/>
        <tr r="AH479" s="3"/>
        <tr r="AH479" s="3"/>
        <tr r="W479" s="3"/>
        <tr r="W479" s="3"/>
      </tp>
      <tp t="s">
        <v>#N/A N/A</v>
        <stp/>
        <stp>BDH|9662075607071102853</stp>
        <tr r="I188" s="3"/>
      </tp>
      <tp t="s">
        <v>#N/A N/A</v>
        <stp/>
        <stp>BDH|7536452284633075860</stp>
        <tr r="D285" s="3"/>
      </tp>
      <tp t="s">
        <v>#N/A N/A</v>
        <stp/>
        <stp>BDH|7531039527976706340</stp>
        <tr r="I394" s="3"/>
      </tp>
      <tp t="s">
        <v>#N/A N/A</v>
        <stp/>
        <stp>BDH|4284692639472352339</stp>
        <tr r="F414" s="3"/>
      </tp>
      <tp t="s">
        <v>#N/A N/A</v>
        <stp/>
        <stp>BDH|8710977402282840385</stp>
        <tr r="F387" s="3"/>
      </tp>
      <tp t="s">
        <v>#N/A N/A</v>
        <stp/>
        <stp>BDH|6229626618562908339</stp>
        <tr r="G246" s="3"/>
      </tp>
      <tp t="s">
        <v>#N/A N/A</v>
        <stp/>
        <stp>BDH|2290447506023228507</stp>
        <tr r="F213" s="3"/>
      </tp>
      <tp t="e">
        <v>#N/A</v>
        <stp/>
        <stp>BDS|4056566097561089926</stp>
        <tr r="L289" s="3"/>
        <tr r="L289" s="3"/>
        <tr r="AH289" s="3"/>
        <tr r="AH289" s="3"/>
        <tr r="W289" s="3"/>
        <tr r="W289" s="3"/>
      </tp>
      <tp t="s">
        <v>#N/A N/A</v>
        <stp/>
        <stp>BDS|6304309062217134436</stp>
        <tr r="W383" s="3"/>
      </tp>
      <tp t="s">
        <v>#N/A N/A</v>
        <stp/>
        <stp>BDS|4340456043241160574</stp>
        <tr r="L462" s="3"/>
      </tp>
      <tp t="e">
        <v>#N/A</v>
        <stp/>
        <stp>BDP|2153942545729103621</stp>
        <tr r="AR171" s="3"/>
      </tp>
      <tp t="e">
        <v>#N/A</v>
        <stp/>
        <stp>BDP|6556321450101555111</stp>
        <tr r="AS495" s="3"/>
      </tp>
      <tp t="e">
        <v>#N/A</v>
        <stp/>
        <stp>BDP|4369808584807762331</stp>
        <tr r="AS139" s="3"/>
      </tp>
      <tp t="e">
        <v>#N/A</v>
        <stp/>
        <stp>BDS|5787408112834693402</stp>
        <tr r="L166" s="3"/>
        <tr r="L166" s="3"/>
        <tr r="AH166" s="3"/>
        <tr r="AH166" s="3"/>
        <tr r="W166" s="3"/>
        <tr r="W166" s="3"/>
      </tp>
      <tp t="s">
        <v>#N/A N/A</v>
        <stp/>
        <stp>BDS|7421754770103033424</stp>
        <tr r="AH351" s="3"/>
      </tp>
      <tp t="s">
        <v>#N/A N/A</v>
        <stp/>
        <stp>BDS|6647440322432755241</stp>
        <tr r="W179" s="3"/>
      </tp>
      <tp t="s">
        <v>#N/A N/A</v>
        <stp/>
        <stp>BDH|6091448867303574755</stp>
        <tr r="C583" s="3"/>
      </tp>
      <tp t="s">
        <v>#N/A N/A</v>
        <stp/>
        <stp>BDH|1934178497898344194</stp>
        <tr r="E287" s="3"/>
      </tp>
      <tp t="s">
        <v>#N/A N/A</v>
        <stp/>
        <stp>BDH|1694695628003109659</stp>
        <tr r="H151" s="3"/>
      </tp>
      <tp t="s">
        <v>#N/A N/A</v>
        <stp/>
        <stp>BDH|7877393083699004516</stp>
        <tr r="G547" s="3"/>
      </tp>
      <tp t="s">
        <v>#N/A N/A</v>
        <stp/>
        <stp>BDH|4302693446464623298</stp>
        <tr r="E278" s="3"/>
      </tp>
      <tp t="e">
        <v>#N/A</v>
        <stp/>
        <stp>BDS|2666954305883247846</stp>
        <tr r="AH457" s="3"/>
        <tr r="AH457" s="3"/>
        <tr r="L457" s="3"/>
        <tr r="L457" s="3"/>
        <tr r="W457" s="3"/>
        <tr r="W457" s="3"/>
      </tp>
      <tp t="e">
        <v>#N/A</v>
        <stp/>
        <stp>BDS|9083355954167157805</stp>
        <tr r="L230" s="3"/>
        <tr r="L230" s="3"/>
        <tr r="W230" s="3"/>
        <tr r="W230" s="3"/>
        <tr r="AH230" s="3"/>
        <tr r="AH230" s="3"/>
      </tp>
      <tp t="s">
        <v>#N/A N/A</v>
        <stp/>
        <stp>BDS|7713512193473615835</stp>
        <tr r="L527" s="3"/>
      </tp>
      <tp t="s">
        <v>#N/A N/A</v>
        <stp/>
        <stp>BDS|2047617344412462217</stp>
        <tr r="L445" s="3"/>
      </tp>
      <tp t="s">
        <v>#N/A N/A</v>
        <stp/>
        <stp>BDS|3618671645028430906</stp>
        <tr r="L367" s="3"/>
      </tp>
      <tp t="s">
        <v>#N/A N/A</v>
        <stp/>
        <stp>BDH|2355222101599343937</stp>
        <tr r="C297" s="3"/>
      </tp>
      <tp t="s">
        <v>#N/A N/A</v>
        <stp/>
        <stp>BDH|2832301888721132813</stp>
        <tr r="H391" s="3"/>
      </tp>
      <tp t="s">
        <v>#N/A N/A</v>
        <stp/>
        <stp>BDH|1534989393303757298</stp>
        <tr r="C435" s="3"/>
      </tp>
      <tp t="s">
        <v>#N/A N/A</v>
        <stp/>
        <stp>BDH|6454279660851555365</stp>
        <tr r="B484" s="3"/>
      </tp>
      <tp t="s">
        <v>#N/A N/A</v>
        <stp/>
        <stp>BDH|2025964726771517859</stp>
        <tr r="I238" s="3"/>
      </tp>
      <tp t="s">
        <v>#N/A N/A</v>
        <stp/>
        <stp>BDH|7025039907234425303</stp>
        <tr r="F253" s="3"/>
      </tp>
      <tp t="e">
        <v>#N/A</v>
        <stp/>
        <stp>BDP|7685487179307411324</stp>
        <tr r="AR387" s="3"/>
      </tp>
      <tp t="s">
        <v>#N/A N/A</v>
        <stp/>
        <stp>BDS|5085182739163133413</stp>
        <tr r="AH148" s="3"/>
      </tp>
      <tp t="e">
        <v>#N/A</v>
        <stp/>
        <stp>BDP|5951904417245788880</stp>
        <tr r="AS305" s="3"/>
      </tp>
      <tp t="s">
        <v>#N/A N/A</v>
        <stp/>
        <stp>BDS|5984050927966892126</stp>
        <tr r="AH350" s="3"/>
      </tp>
      <tp t="e">
        <v>#N/A</v>
        <stp/>
        <stp>BDP|4158965795592113621</stp>
        <tr r="AS428" s="3"/>
      </tp>
      <tp t="e">
        <v>#N/A</v>
        <stp/>
        <stp>BDS|3035220722217553441</stp>
        <tr r="W356" s="3"/>
        <tr r="W356" s="3"/>
        <tr r="AH356" s="3"/>
        <tr r="AH356" s="3"/>
        <tr r="L356" s="3"/>
        <tr r="L356" s="3"/>
      </tp>
      <tp t="s">
        <v>#N/A N/A</v>
        <stp/>
        <stp>BDH|9521446475718115242</stp>
        <tr r="I277" s="3"/>
      </tp>
      <tp t="s">
        <v>#N/A N/A</v>
        <stp/>
        <stp>BDH|6277561820408021953</stp>
        <tr r="B426" s="3"/>
      </tp>
      <tp t="s">
        <v>#N/A N/A</v>
        <stp/>
        <stp>BDH|2693298998749608004</stp>
        <tr r="D156" s="3"/>
      </tp>
      <tp t="s">
        <v>#N/A N/A</v>
        <stp/>
        <stp>BDH|6263695202432865208</stp>
        <tr r="F510" s="3"/>
      </tp>
      <tp t="s">
        <v>#N/A N/A</v>
        <stp/>
        <stp>BDH|4606310817805968386</stp>
        <tr r="F537" s="3"/>
      </tp>
      <tp t="s">
        <v>#N/A N/A</v>
        <stp/>
        <stp>BDH|4833650568524659028</stp>
        <tr r="C136" s="3"/>
      </tp>
      <tp t="s">
        <v>#N/A N/A</v>
        <stp/>
        <stp>BDH|8755480691744983166</stp>
        <tr r="I416" s="3"/>
      </tp>
      <tp t="s">
        <v>#N/A N/A</v>
        <stp/>
        <stp>BDH|9435793554533085882</stp>
        <tr r="B462" s="3"/>
      </tp>
      <tp t="s">
        <v>#N/A N/A</v>
        <stp/>
        <stp>BDS|6484707610014332417</stp>
        <tr r="W472" s="3"/>
      </tp>
      <tp t="e">
        <v>#N/A</v>
        <stp/>
        <stp>BDS|8017947613452921288</stp>
        <tr r="L533" s="3"/>
        <tr r="L533" s="3"/>
        <tr r="AH533" s="3"/>
        <tr r="AH533" s="3"/>
        <tr r="W533" s="3"/>
        <tr r="W533" s="3"/>
      </tp>
      <tp t="e">
        <v>#N/A</v>
        <stp/>
        <stp>BDP|3214825971814097878</stp>
        <tr r="AS120" s="3"/>
      </tp>
      <tp t="e">
        <v>#N/A</v>
        <stp/>
        <stp>BDS|4515302115723315558</stp>
        <tr r="L377" s="3"/>
        <tr r="L377" s="3"/>
        <tr r="W377" s="3"/>
        <tr r="W377" s="3"/>
        <tr r="AH377" s="3"/>
        <tr r="AH377" s="3"/>
      </tp>
      <tp t="e">
        <v>#N/A</v>
        <stp/>
        <stp>BDS|5747645701172620122</stp>
        <tr r="AH557" s="3"/>
        <tr r="AH557" s="3"/>
        <tr r="L557" s="3"/>
        <tr r="L557" s="3"/>
        <tr r="W557" s="3"/>
        <tr r="W557" s="3"/>
      </tp>
      <tp t="s">
        <v>#N/A N/A</v>
        <stp/>
        <stp>BDH|4179623038788864954</stp>
        <tr r="D153" s="3"/>
      </tp>
      <tp t="s">
        <v>#N/A N/A</v>
        <stp/>
        <stp>BDH|2312741946147449634</stp>
        <tr r="B118" s="3"/>
      </tp>
      <tp t="s">
        <v>#N/A N/A</v>
        <stp/>
        <stp>BDH|6399199845136154585</stp>
        <tr r="E276" s="3"/>
      </tp>
      <tp t="s">
        <v>#N/A N/A</v>
        <stp/>
        <stp>BDH|2058073069052070685</stp>
        <tr r="E298" s="3"/>
      </tp>
      <tp t="s">
        <v>#N/A N/A</v>
        <stp/>
        <stp>BDH|1236362904356534435</stp>
        <tr r="C371" s="3"/>
      </tp>
      <tp t="s">
        <v>#N/A N/A</v>
        <stp/>
        <stp>BDH|4044074217171727415</stp>
        <tr r="I320" s="3"/>
      </tp>
      <tp t="s">
        <v>#N/A N/A</v>
        <stp/>
        <stp>BDH|8665232279814905935</stp>
        <tr r="E290" s="3"/>
      </tp>
      <tp t="s">
        <v>#N/A N/A</v>
        <stp/>
        <stp>BDH|4230277432184489156</stp>
        <tr r="F234" s="3"/>
      </tp>
      <tp t="s">
        <v>#N/A N/A</v>
        <stp/>
        <stp>BDH|4606148415243275737</stp>
        <tr r="B379" s="3"/>
      </tp>
      <tp t="s">
        <v>#N/A N/A</v>
        <stp/>
        <stp>BDH|7216495853263929578</stp>
        <tr r="C348" s="3"/>
      </tp>
      <tp t="s">
        <v>#N/A N/A</v>
        <stp/>
        <stp>BDH|4439578750613277774</stp>
        <tr r="I222" s="3"/>
      </tp>
      <tp t="s">
        <v>#N/A N/A</v>
        <stp/>
        <stp>BDS|8442159437219343320</stp>
        <tr r="L248" s="3"/>
      </tp>
      <tp t="e">
        <v>#N/A</v>
        <stp/>
        <stp>BDP|2015105863107082246</stp>
        <tr r="AS420" s="3"/>
      </tp>
      <tp t="e">
        <v>#N/A</v>
        <stp/>
        <stp>BDP|5547322577444085577</stp>
        <tr r="AR157" s="3"/>
      </tp>
      <tp t="e">
        <v>#N/A</v>
        <stp/>
        <stp>BDP|6754803295091570601</stp>
        <tr r="AR449" s="3"/>
      </tp>
      <tp t="e">
        <v>#N/A</v>
        <stp/>
        <stp>BDP|5580659620271727005</stp>
        <tr r="AS200" s="3"/>
      </tp>
      <tp t="s">
        <v>#N/A N/A</v>
        <stp/>
        <stp>BDS|2854660707144771094</stp>
        <tr r="L553" s="3"/>
      </tp>
      <tp t="s">
        <v>#N/A N/A</v>
        <stp/>
        <stp>BDH|4782863213454668939</stp>
        <tr r="E541" s="3"/>
      </tp>
      <tp t="s">
        <v>#N/A N/A</v>
        <stp/>
        <stp>BDH|1158104256111733473</stp>
        <tr r="D477" s="3"/>
      </tp>
      <tp t="s">
        <v>#N/A N/A</v>
        <stp/>
        <stp>BDH|1368073787440509912</stp>
        <tr r="B181" s="3"/>
      </tp>
      <tp t="s">
        <v>#N/A N/A</v>
        <stp/>
        <stp>BDH|4298252004133292566</stp>
        <tr r="E579" s="3"/>
      </tp>
      <tp t="s">
        <v>#N/A N/A</v>
        <stp/>
        <stp>BDH|2113079316521097270</stp>
        <tr r="H593" s="3"/>
      </tp>
      <tp t="s">
        <v>#N/A N/A</v>
        <stp/>
        <stp>BDH|7737454866064371104</stp>
        <tr r="H314" s="3"/>
      </tp>
      <tp t="s">
        <v>#N/A N/A</v>
        <stp/>
        <stp>BDH|4525036253599375810</stp>
        <tr r="E365" s="3"/>
      </tp>
      <tp t="s">
        <v>#N/A N/A</v>
        <stp/>
        <stp>BDH|4502348497248138602</stp>
        <tr r="D506" s="3"/>
      </tp>
      <tp t="s">
        <v>#N/A N/A</v>
        <stp/>
        <stp>BDH|5759183666005959779</stp>
        <tr r="F144" s="3"/>
      </tp>
      <tp t="s">
        <v>#N/A N/A</v>
        <stp/>
        <stp>BDH|2722706723336347109</stp>
        <tr r="I252" s="3"/>
      </tp>
      <tp t="s">
        <v>#N/A N/A</v>
        <stp/>
        <stp>BDH|6543271005931023504</stp>
        <tr r="H241" s="3"/>
      </tp>
      <tp t="e">
        <v>#N/A</v>
        <stp/>
        <stp>BDP|2175327613687046749</stp>
        <tr r="AS544" s="3"/>
      </tp>
      <tp t="s">
        <v>#N/A N/A</v>
        <stp/>
        <stp>BDS|3308612645275009432</stp>
        <tr r="AH255" s="3"/>
      </tp>
      <tp t="e">
        <v>#N/A</v>
        <stp/>
        <stp>BDP|6522717386480167976</stp>
        <tr r="AR495" s="3"/>
      </tp>
      <tp t="s">
        <v>#N/A N/A</v>
        <stp/>
        <stp>BDS|3430504921103070717</stp>
        <tr r="AH308" s="3"/>
      </tp>
      <tp t="s">
        <v>#N/A N/A</v>
        <stp/>
        <stp>BDS|7535403872066240210</stp>
        <tr r="AH499" s="3"/>
      </tp>
      <tp t="s">
        <v>#N/A N/A</v>
        <stp/>
        <stp>BDH|6759402591218548371</stp>
        <tr r="G258" s="3"/>
      </tp>
      <tp t="s">
        <v>#N/A N/A</v>
        <stp/>
        <stp>BDH|6460912887075387258</stp>
        <tr r="F339" s="3"/>
      </tp>
      <tp t="s">
        <v>#N/A N/A</v>
        <stp/>
        <stp>BDH|2945523262659959840</stp>
        <tr r="B324" s="3"/>
      </tp>
      <tp t="s">
        <v>#N/A N/A</v>
        <stp/>
        <stp>BDH|6502164196026065815</stp>
        <tr r="F117" s="3"/>
      </tp>
      <tp t="s">
        <v>#N/A N/A</v>
        <stp/>
        <stp>BDH|8297357298430841239</stp>
        <tr r="H438" s="3"/>
      </tp>
      <tp t="s">
        <v>#N/A N/A</v>
        <stp/>
        <stp>BDH|2795974602253206847</stp>
        <tr r="C502" s="3"/>
      </tp>
      <tp t="s">
        <v>#N/A N/A</v>
        <stp/>
        <stp>BDH|3076453930802841690</stp>
        <tr r="H236" s="3"/>
      </tp>
      <tp t="s">
        <v>#N/A N/A</v>
        <stp/>
        <stp>BDH|5598082394054802854</stp>
        <tr r="H421" s="3"/>
      </tp>
      <tp t="e">
        <v>#N/A</v>
        <stp/>
        <stp>BDP|9879629941132737997</stp>
        <tr r="AR448" s="3"/>
      </tp>
      <tp t="s">
        <v>#N/A N/A</v>
        <stp/>
        <stp>BDS|4286107133481432700</stp>
        <tr r="W317" s="3"/>
      </tp>
      <tp t="e">
        <v>#N/A</v>
        <stp/>
        <stp>BDP|8772605006846462803</stp>
        <tr r="AS567" s="3"/>
      </tp>
      <tp t="e">
        <v>#N/A</v>
        <stp/>
        <stp>BDS|8906098583436090669</stp>
        <tr r="AH248" s="3"/>
        <tr r="AH248" s="3"/>
        <tr r="L248" s="3"/>
        <tr r="L248" s="3"/>
        <tr r="W248" s="3"/>
        <tr r="W248" s="3"/>
      </tp>
      <tp t="s">
        <v>#N/A N/A</v>
        <stp/>
        <stp>BDS|2418224310818785946</stp>
        <tr r="L267" s="3"/>
      </tp>
      <tp t="s">
        <v>#N/A N/A</v>
        <stp/>
        <stp>BDS|7119809690864615225</stp>
        <tr r="AH223" s="3"/>
      </tp>
      <tp t="s">
        <v>#N/A N/A</v>
        <stp/>
        <stp>BDS|2110333979360675682</stp>
        <tr r="L556" s="3"/>
      </tp>
      <tp t="s">
        <v>#N/A N/A</v>
        <stp/>
        <stp>BDH|8265965233165435761</stp>
        <tr r="F455" s="3"/>
      </tp>
      <tp t="s">
        <v>#N/A N/A</v>
        <stp/>
        <stp>BDH|7206094312644414283</stp>
        <tr r="G555" s="3"/>
      </tp>
      <tp t="s">
        <v>#N/A N/A</v>
        <stp/>
        <stp>BDH|5255307393059674625</stp>
        <tr r="F355" s="3"/>
      </tp>
      <tp t="s">
        <v>#N/A N/A</v>
        <stp/>
        <stp>BDH|8947307118199493306</stp>
        <tr r="F562" s="3"/>
      </tp>
      <tp t="s">
        <v>#N/A N/A</v>
        <stp/>
        <stp>BDH|8161474213314085905</stp>
        <tr r="G101" s="3"/>
      </tp>
      <tp t="s">
        <v>#N/A N/A</v>
        <stp/>
        <stp>BDH|4609414510748383914</stp>
        <tr r="D198" s="3"/>
      </tp>
      <tp t="s">
        <v>#N/A N/A</v>
        <stp/>
        <stp>BDP|17595106461568094069|22</stp>
        <stp>IP Index</stp>
        <stp>RT_BN_SURVEY_MEDIAN</stp>
        <tr r="D17" s="3"/>
      </tp>
      <tp t="s">
        <v>#N/A N/A</v>
        <stp/>
        <stp>BDH|23063416809026528</stp>
        <tr r="G236" s="3"/>
      </tp>
      <tp t="s">
        <v>#N/A N/A</v>
        <stp/>
        <stp>BQL|8382944049915434150</stp>
        <tr r="AT503" s="3"/>
      </tp>
      <tp t="s">
        <v>#N/A N/A</v>
        <stp/>
        <stp>BQL|6223589273566682313</stp>
        <tr r="AT484" s="3"/>
      </tp>
      <tp t="s">
        <v>#N/A N/A</v>
        <stp/>
        <stp>BQL|9308714085102129580</stp>
        <tr r="AT138" s="3"/>
      </tp>
      <tp t="s">
        <v>#N/A N/A</v>
        <stp/>
        <stp>BQL|4804103859418905952</stp>
        <tr r="AT384" s="3"/>
      </tp>
      <tp t="s">
        <v>#N/A N/A</v>
        <stp/>
        <stp>BQL|2500456365171858079</stp>
        <tr r="AT508" s="3"/>
      </tp>
      <tp t="s">
        <v>#N/A N/A</v>
        <stp/>
        <stp>BQL|3501936545458736727</stp>
        <tr r="AT289" s="3"/>
      </tp>
      <tp t="s">
        <v>#N/A N/A</v>
        <stp/>
        <stp>BQL|4803120709286603233</stp>
        <tr r="AT431" s="3"/>
      </tp>
      <tp t="s">
        <v>#N/A N/A</v>
        <stp/>
        <stp>BQL|4567000717010605412</stp>
        <tr r="AT553" s="3"/>
      </tp>
      <tp t="s">
        <v>#N/A N/A</v>
        <stp/>
        <stp>BQL|4802912069523587969</stp>
        <tr r="AT315" s="3"/>
      </tp>
      <tp t="s">
        <v>#N/A N/A</v>
        <stp/>
        <stp>BQL|7273102232457714346</stp>
        <tr r="AT101" s="3"/>
      </tp>
      <tp t="s">
        <v>#N/A N/A</v>
        <stp/>
        <stp>BQL|8903984502485472566</stp>
        <tr r="AT128" s="3"/>
      </tp>
      <tp t="s">
        <v>#N/A N/A</v>
        <stp/>
        <stp>BQL|9749959700134272515</stp>
        <tr r="AT346" s="3"/>
      </tp>
      <tp t="e">
        <v>#N/A</v>
        <stp/>
        <stp>BDP|1701467710563819639</stp>
        <tr r="F8" s="3"/>
      </tp>
      <tp t="e">
        <v>#N/A</v>
        <stp/>
        <stp>BDP|1262852810558919147</stp>
        <tr r="AS542" s="3"/>
      </tp>
      <tp t="e">
        <v>#N/A</v>
        <stp/>
        <stp>BDP|4027527823406348482</stp>
        <tr r="B13" s="3"/>
      </tp>
      <tp t="e">
        <v>#N/A</v>
        <stp/>
        <stp>BDS|2915610412134702074</stp>
        <tr r="W276" s="3"/>
        <tr r="W276" s="3"/>
        <tr r="AH276" s="3"/>
        <tr r="AH276" s="3"/>
        <tr r="L276" s="3"/>
        <tr r="L276" s="3"/>
      </tp>
      <tp t="s">
        <v>#N/A N/A</v>
        <stp/>
        <stp>BDS|4468044676172819046</stp>
        <tr r="W435" s="3"/>
      </tp>
      <tp t="e">
        <v>#N/A</v>
        <stp/>
        <stp>BDP|2182105264710646498</stp>
        <tr r="AR104" s="3"/>
      </tp>
      <tp t="s">
        <v>#N/A N/A</v>
        <stp/>
        <stp>BDH|2890864711838411217</stp>
        <tr r="C246" s="3"/>
      </tp>
      <tp t="s">
        <v>#N/A N/A</v>
        <stp/>
        <stp>BDH|5559585427574466740</stp>
        <tr r="B176" s="3"/>
      </tp>
      <tp t="s">
        <v>#N/A N/A</v>
        <stp/>
        <stp>BDH|4416882406725449845</stp>
        <tr r="E439" s="3"/>
      </tp>
      <tp t="s">
        <v>#N/A N/A</v>
        <stp/>
        <stp>BDH|5719761458014159222</stp>
        <tr r="G402" s="3"/>
      </tp>
      <tp t="s">
        <v>#N/A N/A</v>
        <stp/>
        <stp>BDH|7826154328035861078</stp>
        <tr r="C131" s="3"/>
      </tp>
      <tp t="s">
        <v>#N/A N/A</v>
        <stp/>
        <stp>BDH|9767961715498989873</stp>
        <tr r="D497" s="3"/>
      </tp>
      <tp t="s">
        <v>#N/A N/A</v>
        <stp/>
        <stp>BDH|3538729140761878050</stp>
        <tr r="D319" s="3"/>
      </tp>
      <tp t="s">
        <v>#N/A N/A</v>
        <stp/>
        <stp>BDH|3067626665150598284</stp>
        <tr r="B341" s="3"/>
      </tp>
      <tp t="s">
        <v>#N/A N/A</v>
        <stp/>
        <stp>BDH|1783867390418330986</stp>
        <tr r="H153" s="3"/>
      </tp>
      <tp t="e">
        <v>#N/A</v>
        <stp/>
        <stp>BDP|9378271628509070174</stp>
        <tr r="AR376" s="3"/>
      </tp>
      <tp t="e">
        <v>#N/A</v>
        <stp/>
        <stp>BDP|2302512974810569189</stp>
        <tr r="AS402" s="3"/>
      </tp>
      <tp t="s">
        <v>#N/A N/A</v>
        <stp/>
        <stp>BDH|2045525881578848601</stp>
        <tr r="B305" s="3"/>
      </tp>
      <tp t="s">
        <v>#N/A N/A</v>
        <stp/>
        <stp>BDH|2609274699360606857</stp>
        <tr r="H586" s="3"/>
      </tp>
      <tp t="s">
        <v>#N/A N/A</v>
        <stp/>
        <stp>BDH|8292217594834868642</stp>
        <tr r="F109" s="3"/>
      </tp>
      <tp t="s">
        <v>#N/A N/A</v>
        <stp/>
        <stp>BDH|3420586266729354823</stp>
        <tr r="C550" s="3"/>
      </tp>
      <tp t="s">
        <v>#N/A N/A</v>
        <stp/>
        <stp>BDH|1198294483673972998</stp>
        <tr r="E184" s="3"/>
      </tp>
      <tp t="s">
        <v>#N/A N/A</v>
        <stp/>
        <stp>BDH|3609543768644839591</stp>
        <tr r="D85" s="3"/>
      </tp>
      <tp t="e">
        <v>#N/A</v>
        <stp/>
        <stp>BDP|4995508714699372869</stp>
        <tr r="AS344" s="3"/>
      </tp>
      <tp t="e">
        <v>#N/A</v>
        <stp/>
        <stp>BDS|1181090012384508570</stp>
        <tr r="L161" s="3"/>
        <tr r="L161" s="3"/>
        <tr r="AH161" s="3"/>
        <tr r="AH161" s="3"/>
        <tr r="W161" s="3"/>
        <tr r="W161" s="3"/>
      </tp>
      <tp t="e">
        <v>#N/A</v>
        <stp/>
        <stp>BDS|7330007311823348496</stp>
        <tr r="W473" s="3"/>
        <tr r="W473" s="3"/>
        <tr r="AH473" s="3"/>
        <tr r="AH473" s="3"/>
        <tr r="L473" s="3"/>
        <tr r="L473" s="3"/>
      </tp>
      <tp t="s">
        <v>#N/A N/A</v>
        <stp/>
        <stp>BDS|5783846838748126729</stp>
        <tr r="L226" s="3"/>
      </tp>
      <tp t="s">
        <v>#N/A N/A</v>
        <stp/>
        <stp>BDS|7613982659323748983</stp>
        <tr r="L442" s="3"/>
      </tp>
      <tp t="s">
        <v>#N/A N/A</v>
        <stp/>
        <stp>BDH|3462552223287215284</stp>
        <tr r="D203" s="3"/>
      </tp>
      <tp t="s">
        <v>#N/A N/A</v>
        <stp/>
        <stp>BDH|7839187275683987348</stp>
        <tr r="E399" s="3"/>
      </tp>
      <tp t="s">
        <v>#N/A N/A</v>
        <stp/>
        <stp>BDH|6244597676364075155</stp>
        <tr r="H409" s="3"/>
      </tp>
      <tp t="s">
        <v>#N/A N/A</v>
        <stp/>
        <stp>BDH|1614237387659348390</stp>
        <tr r="F505" s="3"/>
      </tp>
      <tp t="s">
        <v>#N/A N/A</v>
        <stp/>
        <stp>BDH|8551085284626314720</stp>
        <tr r="F346" s="3"/>
      </tp>
      <tp t="s">
        <v>#N/A N/A</v>
        <stp/>
        <stp>BDH|2195251659180421412</stp>
        <tr r="G175" s="3"/>
      </tp>
      <tp t="s">
        <v>#N/A N/A</v>
        <stp/>
        <stp>BDH|9174988939462133093</stp>
        <tr r="C395" s="3"/>
      </tp>
      <tp t="s">
        <v>#N/A N/A</v>
        <stp/>
        <stp>BDH|3734238766973211589</stp>
        <tr r="H122" s="3"/>
      </tp>
      <tp t="s">
        <v>#N/A N/A</v>
        <stp/>
        <stp>BDH|9834969957877660378</stp>
        <tr r="H478" s="3"/>
      </tp>
      <tp t="s">
        <v>#N/A N/A</v>
        <stp/>
        <stp>BDS|2391226395409572187</stp>
        <tr r="AH452" s="3"/>
      </tp>
      <tp t="s">
        <v>#N/A N/A</v>
        <stp/>
        <stp>BDS|2226668948000325163</stp>
        <tr r="W312" s="3"/>
      </tp>
      <tp t="s">
        <v>#N/A N/A</v>
        <stp/>
        <stp>BDS|3303693953054081509</stp>
        <tr r="L394" s="3"/>
      </tp>
      <tp t="s">
        <v>#N/A N/A</v>
        <stp/>
        <stp>BDH|5541356568469235835</stp>
        <tr r="D201" s="3"/>
      </tp>
      <tp t="s">
        <v>#N/A N/A</v>
        <stp/>
        <stp>BDH|8896270604712184934</stp>
        <tr r="E581" s="3"/>
      </tp>
      <tp t="s">
        <v>#N/A N/A</v>
        <stp/>
        <stp>BDH|2765730142004938467</stp>
        <tr r="F97" s="3"/>
      </tp>
      <tp t="s">
        <v>#N/A N/A</v>
        <stp/>
        <stp>BDH|8571828915569891936</stp>
        <tr r="G533" s="3"/>
      </tp>
      <tp t="s">
        <v>#N/A N/A</v>
        <stp/>
        <stp>BDH|5717295637256614360</stp>
        <tr r="B570" s="3"/>
      </tp>
      <tp t="s">
        <v>#N/A N/A</v>
        <stp/>
        <stp>BDH|4723254261658857922</stp>
        <tr r="G223" s="3"/>
      </tp>
      <tp t="s">
        <v>#N/A N/A</v>
        <stp/>
        <stp>BDH|6044346592184834976</stp>
        <tr r="E516" s="3"/>
      </tp>
      <tp t="s">
        <v>#N/A N/A</v>
        <stp/>
        <stp>BDH|2692609864780949325</stp>
        <tr r="E285" s="3"/>
      </tp>
      <tp t="s">
        <v>#N/A N/A</v>
        <stp/>
        <stp>BDH|5745592002067292676</stp>
        <tr r="G483" s="3"/>
      </tp>
      <tp t="s">
        <v>#N/A N/A</v>
        <stp/>
        <stp>BDH|4763349861625211592</stp>
        <tr r="B316" s="3"/>
      </tp>
      <tp t="s">
        <v>#N/A N/A</v>
        <stp/>
        <stp>BDH|7038963886807900005</stp>
        <tr r="I404" s="3"/>
      </tp>
      <tp t="s">
        <v>#N/A N/A</v>
        <stp/>
        <stp>BDH|2176580603935360305</stp>
        <tr r="D339" s="3"/>
      </tp>
      <tp t="e">
        <v>#N/A</v>
        <stp/>
        <stp>BDS|7331070863976150684</stp>
        <tr r="L544" s="3"/>
        <tr r="L544" s="3"/>
        <tr r="AH544" s="3"/>
        <tr r="AH544" s="3"/>
        <tr r="W544" s="3"/>
        <tr r="W544" s="3"/>
      </tp>
      <tp t="s">
        <v>#N/A N/A</v>
        <stp/>
        <stp>BDS|5247619968605219174</stp>
        <tr r="AH336" s="3"/>
      </tp>
      <tp t="e">
        <v>#N/A</v>
        <stp/>
        <stp>BDP|9049115689205512431</stp>
        <tr r="AS355" s="3"/>
      </tp>
      <tp t="s">
        <v>#N/A N/A</v>
        <stp/>
        <stp>BDH|5928763772776019236</stp>
        <tr r="I143" s="3"/>
      </tp>
      <tp t="s">
        <v>#N/A N/A</v>
        <stp/>
        <stp>BDH|4325359378165133418</stp>
        <tr r="C312" s="3"/>
      </tp>
      <tp t="s">
        <v>#N/A N/A</v>
        <stp/>
        <stp>BDH|5916621904013654175</stp>
        <tr r="H300" s="3"/>
      </tp>
      <tp t="s">
        <v>#N/A N/A</v>
        <stp/>
        <stp>BDH|7083725012927730794</stp>
        <tr r="E325" s="3"/>
      </tp>
      <tp t="s">
        <v>#N/A N/A</v>
        <stp/>
        <stp>BDH|6473070813427625182</stp>
        <tr r="H480" s="3"/>
      </tp>
      <tp t="s">
        <v>#N/A N/A</v>
        <stp/>
        <stp>BDH|7162781534643606158</stp>
        <tr r="B251" s="3"/>
      </tp>
      <tp t="s">
        <v>#N/A N/A</v>
        <stp/>
        <stp>BDH|8863938241403107753</stp>
        <tr r="I361" s="3"/>
      </tp>
      <tp t="s">
        <v>#N/A N/A</v>
        <stp/>
        <stp>BDH|7537091273131511049</stp>
        <tr r="D212" s="3"/>
      </tp>
      <tp t="s">
        <v>#N/A N/A</v>
        <stp/>
        <stp>BDH|7798433819372515164</stp>
        <tr r="I451" s="3"/>
      </tp>
      <tp t="s">
        <v>#N/A N/A</v>
        <stp/>
        <stp>BDS|7648473908212123078</stp>
        <tr r="W372" s="3"/>
      </tp>
      <tp t="e">
        <v>#N/A</v>
        <stp/>
        <stp>BDS|8750193893766094727</stp>
        <tr r="W501" s="3"/>
        <tr r="W501" s="3"/>
        <tr r="L501" s="3"/>
        <tr r="L501" s="3"/>
        <tr r="AH501" s="3"/>
        <tr r="AH501" s="3"/>
      </tp>
      <tp t="e">
        <v>#N/A</v>
        <stp/>
        <stp>BDP|4279710024693170396</stp>
        <tr r="AS265" s="3"/>
      </tp>
      <tp t="e">
        <v>#N/A</v>
        <stp/>
        <stp>BDP|7772125373228138883</stp>
        <tr r="AR271" s="3"/>
      </tp>
      <tp t="e">
        <v>#N/A</v>
        <stp/>
        <stp>BDS|9759484095712447714</stp>
        <tr r="L412" s="3"/>
        <tr r="L412" s="3"/>
        <tr r="W412" s="3"/>
        <tr r="W412" s="3"/>
        <tr r="AH412" s="3"/>
        <tr r="AH412" s="3"/>
      </tp>
      <tp t="s">
        <v>#N/A N/A</v>
        <stp/>
        <stp>BDS|6132557326749543980</stp>
        <tr r="W413" s="3"/>
      </tp>
      <tp t="s">
        <v>#N/A N/A</v>
        <stp/>
        <stp>BDS|9101634058443135846</stp>
        <tr r="W331" s="3"/>
      </tp>
      <tp t="s">
        <v>#N/A N/A</v>
        <stp/>
        <stp>BDH|7970043710526027120</stp>
        <tr r="H102" s="3"/>
      </tp>
      <tp t="s">
        <v>#N/A N/A</v>
        <stp/>
        <stp>BDH|3859443542742825090</stp>
        <tr r="H318" s="3"/>
      </tp>
      <tp t="s">
        <v>#N/A N/A</v>
        <stp/>
        <stp>BDH|7589623460075146399</stp>
        <tr r="D107" s="3"/>
      </tp>
      <tp t="s">
        <v>#N/A N/A</v>
        <stp/>
        <stp>BDH|6987235379695927750</stp>
        <tr r="D596" s="3"/>
      </tp>
      <tp t="e">
        <v>#N/A</v>
        <stp/>
        <stp>BDP|5479529338963693147</stp>
        <tr r="AR486" s="3"/>
      </tp>
      <tp t="e">
        <v>#N/A</v>
        <stp/>
        <stp>BDS|4152110270567950458</stp>
        <tr r="W420" s="3"/>
        <tr r="W420" s="3"/>
        <tr r="AH420" s="3"/>
        <tr r="AH420" s="3"/>
        <tr r="L420" s="3"/>
        <tr r="L420" s="3"/>
      </tp>
      <tp t="e">
        <v>#N/A</v>
        <stp/>
        <stp>BDP|2162720938220275752</stp>
        <tr r="AS509" s="3"/>
      </tp>
      <tp t="e">
        <v>#N/A</v>
        <stp/>
        <stp>BDS|1020266129264273412</stp>
        <tr r="L497" s="3"/>
        <tr r="L497" s="3"/>
        <tr r="AH497" s="3"/>
        <tr r="AH497" s="3"/>
        <tr r="W497" s="3"/>
        <tr r="W497" s="3"/>
      </tp>
      <tp t="e">
        <v>#N/A</v>
        <stp/>
        <stp>BDS|4692419741500304593</stp>
        <tr r="W225" s="3"/>
        <tr r="W225" s="3"/>
        <tr r="L225" s="3"/>
        <tr r="L225" s="3"/>
        <tr r="AH225" s="3"/>
        <tr r="AH225" s="3"/>
      </tp>
      <tp t="e">
        <v>#N/A</v>
        <stp/>
        <stp>BDP|7732367081119878447</stp>
        <tr r="G19" s="3"/>
      </tp>
      <tp t="s">
        <v>#N/A N/A</v>
        <stp/>
        <stp>BDH|2995628404267129221</stp>
        <tr r="C529" s="3"/>
      </tp>
      <tp t="s">
        <v>#N/A N/A</v>
        <stp/>
        <stp>BDH|4441770459250534737</stp>
        <tr r="F391" s="3"/>
      </tp>
      <tp t="s">
        <v>#N/A N/A</v>
        <stp/>
        <stp>BDH|9169125501018719197</stp>
        <tr r="H600" s="3"/>
      </tp>
      <tp t="s">
        <v>#N/A N/A</v>
        <stp/>
        <stp>BDH|6598602208764983581</stp>
        <tr r="D218" s="3"/>
      </tp>
      <tp t="s">
        <v>#N/A N/A</v>
        <stp/>
        <stp>BDH|3955192435181055197</stp>
        <tr r="G586" s="3"/>
      </tp>
      <tp t="s">
        <v>#N/A N/A</v>
        <stp/>
        <stp>BDH|2937757601147298334</stp>
        <tr r="B248" s="3"/>
      </tp>
      <tp t="s">
        <v>#N/A N/A</v>
        <stp/>
        <stp>BDH|6828282842263791296</stp>
        <tr r="I557" s="3"/>
      </tp>
      <tp t="s">
        <v>#N/A N/A</v>
        <stp/>
        <stp>BDH|2899443934640704431</stp>
        <tr r="H576" s="3"/>
      </tp>
      <tp t="s">
        <v>#N/A N/A</v>
        <stp/>
        <stp>BDH|4106068982578102581</stp>
        <tr r="C194" s="3"/>
      </tp>
      <tp t="s">
        <v>#N/A N/A</v>
        <stp/>
        <stp>BDH|5364819669493200957</stp>
        <tr r="I520" s="3"/>
      </tp>
      <tp t="s">
        <v>#N/A N/A</v>
        <stp/>
        <stp>BDH|6212397075874675746</stp>
        <tr r="E211" s="3"/>
      </tp>
      <tp t="s">
        <v>#N/A N/A</v>
        <stp/>
        <stp>BDH|5282827939016148944</stp>
        <tr r="I269" s="3"/>
      </tp>
      <tp t="s">
        <v>#N/A N/A</v>
        <stp/>
        <stp>BDH|1681229519872649172</stp>
        <tr r="E243" s="3"/>
      </tp>
      <tp t="s">
        <v>#N/A N/A</v>
        <stp/>
        <stp>BDH|4246570633226202588</stp>
        <tr r="H228" s="3"/>
      </tp>
      <tp t="s">
        <v>#N/A N/A</v>
        <stp/>
        <stp>BDS|5476518150035124196</stp>
        <tr r="W222" s="3"/>
      </tp>
      <tp t="s">
        <v>#N/A N/A</v>
        <stp/>
        <stp>BDS|7885537552706029041</stp>
        <tr r="AH290" s="3"/>
      </tp>
      <tp t="s">
        <v>#N/A N/A</v>
        <stp/>
        <stp>BDS|8079916229994686638</stp>
        <tr r="AH519" s="3"/>
      </tp>
      <tp t="e">
        <v>#N/A</v>
        <stp/>
        <stp>BDS|4946680236691283183</stp>
        <tr r="L182" s="3"/>
        <tr r="L182" s="3"/>
        <tr r="AH182" s="3"/>
        <tr r="AH182" s="3"/>
        <tr r="W182" s="3"/>
        <tr r="W182" s="3"/>
      </tp>
      <tp t="e">
        <v>#N/A</v>
        <stp/>
        <stp>BDS|4015198896499109432</stp>
        <tr r="W115" s="3"/>
        <tr r="W115" s="3"/>
        <tr r="AH115" s="3"/>
        <tr r="AH115" s="3"/>
        <tr r="L115" s="3"/>
        <tr r="L115" s="3"/>
      </tp>
      <tp t="e">
        <v>#N/A</v>
        <stp/>
        <stp>BDP|6215061969499720876</stp>
        <tr r="AR392" s="3"/>
      </tp>
      <tp t="s">
        <v>#N/A N/A</v>
        <stp/>
        <stp>BDH|6081312434911124691</stp>
        <tr r="I574" s="3"/>
      </tp>
      <tp t="s">
        <v>#N/A N/A</v>
        <stp/>
        <stp>BDH|5179231355666914531</stp>
        <tr r="C478" s="3"/>
      </tp>
      <tp t="s">
        <v>#N/A N/A</v>
        <stp/>
        <stp>BDH|2402531961595233593</stp>
        <tr r="B495" s="3"/>
      </tp>
      <tp t="s">
        <v>#N/A N/A</v>
        <stp/>
        <stp>BDH|2167005118163555110</stp>
        <tr r="C375" s="3"/>
      </tp>
      <tp t="s">
        <v>#N/A N/A</v>
        <stp/>
        <stp>BDH|4646796845837654114</stp>
        <tr r="C154" s="3"/>
      </tp>
      <tp t="s">
        <v>#N/A N/A</v>
        <stp/>
        <stp>BDH|2705325579954224333</stp>
        <tr r="B438" s="3"/>
      </tp>
      <tp t="s">
        <v>#N/A N/A</v>
        <stp/>
        <stp>BDH|6277646055960755492</stp>
        <tr r="C189" s="3"/>
      </tp>
      <tp t="s">
        <v>#N/A N/A</v>
        <stp/>
        <stp>BDS|7647336022040002758</stp>
        <tr r="W380" s="3"/>
      </tp>
      <tp t="e">
        <v>#N/A</v>
        <stp/>
        <stp>BDS|7808782058880933432</stp>
        <tr r="L291" s="3"/>
        <tr r="L291" s="3"/>
        <tr r="W291" s="3"/>
        <tr r="W291" s="3"/>
        <tr r="AH291" s="3"/>
        <tr r="AH291" s="3"/>
      </tp>
      <tp t="s">
        <v>#N/A N/A</v>
        <stp/>
        <stp>BDS|6798047175326601625</stp>
        <tr r="W328" s="3"/>
      </tp>
      <tp t="s">
        <v>#N/A N/A</v>
        <stp/>
        <stp>BDS|1370652756186139538</stp>
        <tr r="L249" s="3"/>
      </tp>
      <tp t="e">
        <v>#N/A</v>
        <stp/>
        <stp>BDP|7517261373772104134</stp>
        <tr r="AS601" s="3"/>
      </tp>
      <tp t="s">
        <v>#N/A N/A</v>
        <stp/>
        <stp>BDS|7176000376039270876</stp>
        <tr r="L509" s="3"/>
      </tp>
      <tp t="s">
        <v>#N/A N/A</v>
        <stp/>
        <stp>BDS|5799510267735230219</stp>
        <tr r="W279" s="3"/>
      </tp>
      <tp t="s">
        <v>#N/A N/A</v>
        <stp/>
        <stp>BDH|6642613783221574833</stp>
        <tr r="C600" s="3"/>
      </tp>
      <tp t="s">
        <v>#N/A N/A</v>
        <stp/>
        <stp>BDH|5987684280859673353</stp>
        <tr r="G545" s="3"/>
      </tp>
      <tp t="s">
        <v>#N/A N/A</v>
        <stp/>
        <stp>BDH|2363823870078408470</stp>
        <tr r="E593" s="3"/>
      </tp>
      <tp t="s">
        <v>#N/A N/A</v>
        <stp/>
        <stp>BDH|6223148174542671362</stp>
        <tr r="F503" s="3"/>
      </tp>
      <tp t="s">
        <v>#N/A N/A</v>
        <stp/>
        <stp>BDH|7261374256876645674</stp>
        <tr r="H162" s="3"/>
      </tp>
      <tp t="s">
        <v>#N/A N/A</v>
        <stp/>
        <stp>BDH|1514312629565727488</stp>
        <tr r="F389" s="3"/>
      </tp>
      <tp t="s">
        <v>#N/A N/A</v>
        <stp/>
        <stp>BDH|4305779923390430016</stp>
        <tr r="F326" s="3"/>
      </tp>
      <tp t="s">
        <v>#N/A N/A</v>
        <stp/>
        <stp>BDH|3232122831888753843</stp>
        <tr r="G394" s="3"/>
      </tp>
      <tp t="s">
        <v>#N/A N/A</v>
        <stp/>
        <stp>BDS|3022063019860400387</stp>
        <tr r="W369" s="3"/>
      </tp>
      <tp t="e">
        <v>#N/A</v>
        <stp/>
        <stp>BDS|8536507185104308006</stp>
        <tr r="W418" s="3"/>
        <tr r="W418" s="3"/>
        <tr r="AH418" s="3"/>
        <tr r="AH418" s="3"/>
        <tr r="L418" s="3"/>
        <tr r="L418" s="3"/>
      </tp>
      <tp t="e">
        <v>#N/A</v>
        <stp/>
        <stp>BDS|5879804995177665282</stp>
        <tr r="L376" s="3"/>
        <tr r="L376" s="3"/>
        <tr r="W376" s="3"/>
        <tr r="W376" s="3"/>
        <tr r="AH376" s="3"/>
        <tr r="AH376" s="3"/>
      </tp>
      <tp t="e">
        <v>#N/A</v>
        <stp/>
        <stp>BDS|2465271098458169093</stp>
        <tr r="W160" s="3"/>
        <tr r="W160" s="3"/>
        <tr r="L160" s="3"/>
        <tr r="L160" s="3"/>
        <tr r="AH160" s="3"/>
        <tr r="AH160" s="3"/>
      </tp>
      <tp t="e">
        <v>#N/A</v>
        <stp/>
        <stp>BDP|4739036843760260160</stp>
        <tr r="AS238" s="3"/>
      </tp>
      <tp t="e">
        <v>#N/A</v>
        <stp/>
        <stp>BDP|2168440263778107945</stp>
        <tr r="AS164" s="3"/>
      </tp>
      <tp t="e">
        <v>#N/A</v>
        <stp/>
        <stp>BDS|4060251358193610180</stp>
        <tr r="L103" s="3"/>
        <tr r="L103" s="3"/>
        <tr r="AH103" s="3"/>
        <tr r="AH103" s="3"/>
        <tr r="W103" s="3"/>
        <tr r="W103" s="3"/>
      </tp>
      <tp t="s">
        <v>#N/A N/A</v>
        <stp/>
        <stp>BDS|2353716296084228955</stp>
        <tr r="L565" s="3"/>
      </tp>
      <tp t="e">
        <v>#N/A</v>
        <stp/>
        <stp>BDP|8478942249766938237</stp>
        <tr r="AR330" s="3"/>
      </tp>
      <tp t="s">
        <v>#N/A N/A</v>
        <stp/>
        <stp>BDS|9785841132360482367</stp>
        <tr r="AH530" s="3"/>
      </tp>
      <tp t="s">
        <v>#N/A N/A</v>
        <stp/>
        <stp>BDH|6147796224983914169</stp>
        <tr r="I141" s="3"/>
      </tp>
      <tp t="s">
        <v>#N/A N/A</v>
        <stp/>
        <stp>BDH|7144632912739366802</stp>
        <tr r="D118" s="3"/>
      </tp>
      <tp t="s">
        <v>#N/A N/A</v>
        <stp/>
        <stp>BDH|2330908481582827094</stp>
        <tr r="E186" s="3"/>
      </tp>
      <tp t="s">
        <v>#N/A N/A</v>
        <stp/>
        <stp>BDH|2346715436700490735</stp>
        <tr r="H371" s="3"/>
      </tp>
      <tp t="s">
        <v>#N/A N/A</v>
        <stp/>
        <stp>BDH|8646279990150065220</stp>
        <tr r="H128" s="3"/>
      </tp>
      <tp t="s">
        <v>#N/A N/A</v>
        <stp/>
        <stp>BDH|3500041205814435637</stp>
        <tr r="D584" s="3"/>
      </tp>
      <tp t="s">
        <v>#N/A N/A</v>
        <stp/>
        <stp>BDH|6097171617444698358</stp>
        <tr r="H433" s="3"/>
      </tp>
      <tp t="s">
        <v>#N/A N/A</v>
        <stp/>
        <stp>BDH|8632719995686678177</stp>
        <tr r="I244" s="3"/>
      </tp>
      <tp t="s">
        <v>#N/A N/A</v>
        <stp/>
        <stp>BDH|1644088240261871556</stp>
        <tr r="I398" s="3"/>
      </tp>
      <tp t="e">
        <v>#N/A</v>
        <stp/>
        <stp>BDS|7031238355774409526</stp>
        <tr r="L584" s="3"/>
        <tr r="L584" s="3"/>
        <tr r="W584" s="3"/>
        <tr r="W584" s="3"/>
        <tr r="AH584" s="3"/>
        <tr r="AH584" s="3"/>
      </tp>
      <tp t="e">
        <v>#N/A</v>
        <stp/>
        <stp>BDS|9834723051979303382</stp>
        <tr r="L446" s="3"/>
        <tr r="L446" s="3"/>
        <tr r="W446" s="3"/>
        <tr r="W446" s="3"/>
        <tr r="AH446" s="3"/>
        <tr r="AH446" s="3"/>
      </tp>
      <tp t="e">
        <v>#N/A</v>
        <stp/>
        <stp>BDP|9287934535243079141</stp>
        <tr r="AS556" s="3"/>
      </tp>
      <tp t="s">
        <v>#N/A N/A</v>
        <stp/>
        <stp>BDS|2199403445337628426</stp>
        <tr r="AH389" s="3"/>
      </tp>
      <tp t="s">
        <v>#N/A N/A</v>
        <stp/>
        <stp>BDS|5739482668864222259</stp>
        <tr r="L241" s="3"/>
      </tp>
      <tp t="e">
        <v>#N/A</v>
        <stp/>
        <stp>BDP|5291134243347559679</stp>
        <tr r="AS391" s="3"/>
      </tp>
      <tp t="s">
        <v>#N/A N/A</v>
        <stp/>
        <stp>BDS|7261350910593779705</stp>
        <tr r="L250" s="3"/>
      </tp>
      <tp t="s">
        <v>#N/A N/A</v>
        <stp/>
        <stp>BDS|4276348327185884193</stp>
        <tr r="AH311" s="3"/>
      </tp>
      <tp t="s">
        <v>#N/A N/A</v>
        <stp/>
        <stp>BDH|1792542374172121068</stp>
        <tr r="B470" s="3"/>
      </tp>
      <tp t="s">
        <v>#N/A N/A</v>
        <stp/>
        <stp>BDH|2923983580932792062</stp>
        <tr r="G485" s="3"/>
      </tp>
      <tp t="s">
        <v>#N/A N/A</v>
        <stp/>
        <stp>BDH|8823227812212942810</stp>
        <tr r="F271" s="3"/>
      </tp>
      <tp t="s">
        <v>#N/A N/A</v>
        <stp/>
        <stp>BDH|8795945513296594755</stp>
        <tr r="I521" s="3"/>
      </tp>
      <tp t="s">
        <v>#N/A N/A</v>
        <stp/>
        <stp>BDH|7647061970655138418</stp>
        <tr r="H353" s="3"/>
      </tp>
      <tp t="s">
        <v>#N/A N/A</v>
        <stp/>
        <stp>BDH|6276156105690143638</stp>
        <tr r="F154" s="3"/>
      </tp>
      <tp t="s">
        <v>#N/A N/A</v>
        <stp/>
        <stp>BDH|1733629665266562652</stp>
        <tr r="G267" s="3"/>
      </tp>
      <tp t="s">
        <v>#N/A N/A</v>
        <stp/>
        <stp>BDH|5062322473634288434</stp>
        <tr r="D288" s="3"/>
      </tp>
      <tp t="s">
        <v>#N/A N/A</v>
        <stp/>
        <stp>BDS|6950673275683212588</stp>
        <tr r="L182" s="3"/>
      </tp>
      <tp t="e">
        <v>#N/A</v>
        <stp/>
        <stp>BDS|1785884268068276647</stp>
        <tr r="L594" s="3"/>
        <tr r="L594" s="3"/>
        <tr r="AH594" s="3"/>
        <tr r="AH594" s="3"/>
        <tr r="W594" s="3"/>
        <tr r="W594" s="3"/>
      </tp>
      <tp t="s">
        <v>#N/A N/A</v>
        <stp/>
        <stp>BDS|7917585082073380810</stp>
        <tr r="W425" s="3"/>
      </tp>
      <tp t="s">
        <v>#N/A N/A</v>
        <stp/>
        <stp>BDS|2211885735841844969</stp>
        <tr r="L262" s="3"/>
      </tp>
      <tp t="e">
        <v>#N/A</v>
        <stp/>
        <stp>BDP|5223500253600625460</stp>
        <tr r="AS187" s="3"/>
      </tp>
      <tp t="s">
        <v>#N/A N/A</v>
        <stp/>
        <stp>BDH|8001975853373466611</stp>
        <tr r="C265" s="3"/>
      </tp>
      <tp t="s">
        <v>#N/A N/A</v>
        <stp/>
        <stp>BDH|4241235106145287248</stp>
        <tr r="E156" s="3"/>
      </tp>
      <tp t="s">
        <v>#N/A N/A</v>
        <stp/>
        <stp>BDH|3383550001313005469</stp>
        <tr r="G371" s="3"/>
      </tp>
      <tp t="s">
        <v>#N/A N/A</v>
        <stp/>
        <stp>BDH|6690122231122470708</stp>
        <tr r="I467" s="3"/>
      </tp>
      <tp t="s">
        <v>#N/A N/A</v>
        <stp/>
        <stp>BDH|2912416137015764197</stp>
        <tr r="G248" s="3"/>
      </tp>
      <tp t="s">
        <v>#N/A N/A</v>
        <stp/>
        <stp>BDH|1085118507357635616</stp>
        <tr r="C270" s="3"/>
      </tp>
      <tp t="s">
        <v>#N/A N/A</v>
        <stp/>
        <stp>BDH|2524136674304176129</stp>
        <tr r="F256" s="3"/>
      </tp>
      <tp t="s">
        <v>#N/A N/A</v>
        <stp/>
        <stp>BDH|4312085664144666788</stp>
        <tr r="D313" s="3"/>
      </tp>
      <tp t="s">
        <v>#N/A N/A</v>
        <stp/>
        <stp>BDH|9131919859775161190</stp>
        <tr r="D345" s="3"/>
      </tp>
      <tp t="s">
        <v>#N/A N/A</v>
        <stp/>
        <stp>BDH|1346213068460874438</stp>
        <tr r="D430" s="3"/>
      </tp>
      <tp t="s">
        <v>#N/A N/A</v>
        <stp/>
        <stp>BDH|1797771979566918610</stp>
        <tr r="E100" s="3"/>
      </tp>
      <tp t="s">
        <v>#N/A N/A</v>
        <stp/>
        <stp>BDH|2958813761988814500</stp>
        <tr r="B458" s="3"/>
      </tp>
      <tp t="s">
        <v>#N/A N/A</v>
        <stp/>
        <stp>BDS|4182826075218371231</stp>
        <tr r="AH558" s="3"/>
      </tp>
      <tp t="e">
        <v>#N/A</v>
        <stp/>
        <stp>BDP|7074328640779582818</stp>
        <tr r="AS247" s="3"/>
      </tp>
      <tp t="s">
        <v>#N/A N/A</v>
        <stp/>
        <stp>BDS|5484004733553568444</stp>
        <tr r="AH100" s="3"/>
      </tp>
      <tp t="s">
        <v>#N/A N/A</v>
        <stp/>
        <stp>BDS|7615946058372480885</stp>
        <tr r="AH474" s="3"/>
      </tp>
      <tp t="s">
        <v>#N/A N/A</v>
        <stp/>
        <stp>BDS|1196808938828690399</stp>
        <tr r="W592" s="3"/>
      </tp>
      <tp t="e">
        <v>#N/A</v>
        <stp/>
        <stp>BDP|6598190830644944134</stp>
        <tr r="AR290" s="3"/>
      </tp>
      <tp t="s">
        <v>#N/A N/A</v>
        <stp/>
        <stp>BDS|3752110833362213215</stp>
        <tr r="L304" s="3"/>
      </tp>
      <tp t="e">
        <v>#N/A</v>
        <stp/>
        <stp>BDP|3548059711490588326</stp>
        <tr r="AS450" s="3"/>
      </tp>
      <tp t="e">
        <v>#N/A</v>
        <stp/>
        <stp>BDP|6042810938524825875</stp>
        <tr r="AR287" s="3"/>
      </tp>
      <tp t="s">
        <v>#N/A N/A</v>
        <stp/>
        <stp>BDH|5085622045326984080</stp>
        <tr r="B545" s="3"/>
      </tp>
      <tp t="s">
        <v>#N/A N/A</v>
        <stp/>
        <stp>BDH|3417768777847336501</stp>
        <tr r="H243" s="3"/>
      </tp>
      <tp t="s">
        <v>#N/A N/A</v>
        <stp/>
        <stp>BDH|7310214263720079276</stp>
        <tr r="G106" s="3"/>
      </tp>
      <tp t="s">
        <v>#N/A N/A</v>
        <stp/>
        <stp>BDH|7447915684424007370</stp>
        <tr r="E218" s="3"/>
      </tp>
      <tp t="s">
        <v>#N/A N/A</v>
        <stp/>
        <stp>BDH|7781097223112286692</stp>
        <tr r="C361" s="3"/>
      </tp>
      <tp t="s">
        <v>#N/A N/A</v>
        <stp/>
        <stp>BDH|7301235915987227218</stp>
        <tr r="I229" s="3"/>
      </tp>
      <tp t="s">
        <v>#N/A N/A</v>
        <stp/>
        <stp>BDH|4663596278466973188</stp>
        <tr r="B185" s="3"/>
      </tp>
      <tp t="s">
        <v>#N/A N/A</v>
        <stp/>
        <stp>BDH|5149411701403277359</stp>
        <tr r="E425" s="3"/>
      </tp>
      <tp t="s">
        <v>#N/A N/A</v>
        <stp/>
        <stp>BDH|7019039664514755467</stp>
        <tr r="D160" s="3"/>
      </tp>
      <tp t="s">
        <v>#N/A N/A</v>
        <stp/>
        <stp>BDS|4424078686608252502</stp>
        <tr r="AH402" s="3"/>
      </tp>
      <tp t="e">
        <v>#N/A</v>
        <stp/>
        <stp>BDP|3583604047510403013</stp>
        <tr r="AS396" s="3"/>
      </tp>
      <tp t="e">
        <v>#N/A</v>
        <stp/>
        <stp>BDP|6073446641390139732</stp>
        <tr r="AS531" s="3"/>
      </tp>
      <tp t="e">
        <v>#N/A</v>
        <stp/>
        <stp>BDP|7798151402900100763</stp>
        <tr r="AS197" s="3"/>
      </tp>
      <tp t="e">
        <v>#N/A</v>
        <stp/>
        <stp>BDP|4848172318201655465</stp>
        <tr r="AS264" s="3"/>
      </tp>
      <tp t="s">
        <v>#N/A N/A</v>
        <stp/>
        <stp>BDS|1444196133142818017</stp>
        <tr r="W450" s="3"/>
      </tp>
      <tp t="s">
        <v>#N/A N/A</v>
        <stp/>
        <stp>BDH|4312235866686284738</stp>
        <tr r="H542" s="3"/>
      </tp>
      <tp t="s">
        <v>#N/A N/A</v>
        <stp/>
        <stp>BDH|7544348540057604609</stp>
        <tr r="E507" s="3"/>
      </tp>
      <tp t="s">
        <v>#N/A N/A</v>
        <stp/>
        <stp>BDH|2471323792109638050</stp>
        <tr r="C157" s="3"/>
      </tp>
      <tp t="s">
        <v>#N/A N/A</v>
        <stp/>
        <stp>BDH|1558537736200123669</stp>
        <tr r="D487" s="3"/>
      </tp>
      <tp t="s">
        <v>#N/A N/A</v>
        <stp/>
        <stp>BDH|9634319862089323417</stp>
        <tr r="B107" s="3"/>
      </tp>
      <tp t="s">
        <v>#N/A N/A</v>
        <stp/>
        <stp>BDS|8938538689720340442</stp>
        <tr r="W120" s="3"/>
      </tp>
      <tp t="s">
        <v>#N/A N/A</v>
        <stp/>
        <stp>BDS|1218647415706185161</stp>
        <tr r="L524" s="3"/>
      </tp>
      <tp t="e">
        <v>#N/A</v>
        <stp/>
        <stp>BDP|1726838962529421761</stp>
        <tr r="H19" s="3"/>
      </tp>
      <tp t="e">
        <v>#N/A</v>
        <stp/>
        <stp>BDP|3220100329250942164</stp>
        <tr r="AR479" s="3"/>
      </tp>
      <tp t="e">
        <v>#N/A</v>
        <stp/>
        <stp>BDP|4461113022385325306</stp>
        <tr r="AS352" s="3"/>
      </tp>
      <tp t="e">
        <v>#N/A</v>
        <stp/>
        <stp>BDS|2649411835066773215</stp>
        <tr r="W552" s="3"/>
        <tr r="W552" s="3"/>
        <tr r="L552" s="3"/>
        <tr r="L552" s="3"/>
        <tr r="AH552" s="3"/>
        <tr r="AH552" s="3"/>
      </tp>
      <tp t="s">
        <v>#N/A N/A</v>
        <stp/>
        <stp>BDH|2353239967984752341</stp>
        <tr r="B359" s="3"/>
      </tp>
      <tp t="s">
        <v>#N/A N/A</v>
        <stp/>
        <stp>BDH|3081596631200596495</stp>
        <tr r="C257" s="3"/>
      </tp>
      <tp t="s">
        <v>#N/A N/A</v>
        <stp/>
        <stp>BDH|7096079410426343100</stp>
        <tr r="H560" s="3"/>
      </tp>
      <tp t="s">
        <v>#N/A N/A</v>
        <stp/>
        <stp>BDH|7740824963530637845</stp>
        <tr r="G398" s="3"/>
      </tp>
      <tp t="s">
        <v>#N/A N/A</v>
        <stp/>
        <stp>BDH|1402822176497063844</stp>
        <tr r="B416" s="3"/>
      </tp>
      <tp t="s">
        <v>#N/A N/A</v>
        <stp/>
        <stp>BDH|4434030224470304740</stp>
        <tr r="B253" s="3"/>
      </tp>
      <tp t="s">
        <v>#N/A N/A</v>
        <stp/>
        <stp>BDH|5252491519987316654</stp>
        <tr r="E433" s="3"/>
      </tp>
      <tp t="s">
        <v>#N/A N/A</v>
        <stp/>
        <stp>BDH|3780906937458206060</stp>
        <tr r="B217" s="3"/>
      </tp>
      <tp t="s">
        <v>#N/A N/A</v>
        <stp/>
        <stp>BDH|4287081602052460781</stp>
        <tr r="C559" s="3"/>
      </tp>
      <tp t="s">
        <v>#N/A N/A</v>
        <stp/>
        <stp>BDH|5978508568647408017</stp>
        <tr r="F200" s="3"/>
      </tp>
      <tp t="e">
        <v>#N/A</v>
        <stp/>
        <stp>BDP|4294718274840142536</stp>
        <tr r="AS273" s="3"/>
      </tp>
      <tp t="e">
        <v>#N/A</v>
        <stp/>
        <stp>BDS|1152659031660021508</stp>
        <tr r="W381" s="3"/>
        <tr r="W381" s="3"/>
        <tr r="AH381" s="3"/>
        <tr r="AH381" s="3"/>
        <tr r="L381" s="3"/>
        <tr r="L381" s="3"/>
      </tp>
      <tp t="e">
        <v>#N/A</v>
        <stp/>
        <stp>BDP|8578335401552346810</stp>
        <tr r="AS356" s="3"/>
      </tp>
      <tp t="e">
        <v>#N/A</v>
        <stp/>
        <stp>BDP|6911087427323468671</stp>
        <tr r="AR161" s="3"/>
      </tp>
      <tp t="s">
        <v>#N/A N/A</v>
        <stp/>
        <stp>BDH|9428602344343682938</stp>
        <tr r="B442" s="3"/>
      </tp>
      <tp t="s">
        <v>#N/A N/A</v>
        <stp/>
        <stp>BDH|3637642226727143100</stp>
        <tr r="D562" s="3"/>
      </tp>
      <tp t="s">
        <v>#N/A N/A</v>
        <stp/>
        <stp>BDH|5164492564195045394</stp>
        <tr r="E132" s="3"/>
      </tp>
      <tp t="s">
        <v>#N/A N/A</v>
        <stp/>
        <stp>BDH|6131077566534035556</stp>
        <tr r="H364" s="3"/>
      </tp>
      <tp t="s">
        <v>#N/A N/A</v>
        <stp/>
        <stp>BDH|4953377860026827638</stp>
        <tr r="F274" s="3"/>
      </tp>
      <tp t="s">
        <v>#N/A N/A</v>
        <stp/>
        <stp>BDH|1214301740114088372</stp>
        <tr r="B560" s="3"/>
      </tp>
      <tp t="s">
        <v>#N/A N/A</v>
        <stp/>
        <stp>BDH|2420395328943426141</stp>
        <tr r="D594" s="3"/>
      </tp>
      <tp t="s">
        <v>#N/A N/A</v>
        <stp/>
        <stp>BQL|3464531738596761170</stp>
        <tr r="AT269" s="3"/>
      </tp>
      <tp t="s">
        <v>#N/A N/A</v>
        <stp/>
        <stp>BQL|5379263647266953743</stp>
        <tr r="AT358" s="3"/>
      </tp>
      <tp t="s">
        <v>#N/A N/A</v>
        <stp/>
        <stp>BQL|3020094775211795742</stp>
        <tr r="AT270" s="3"/>
      </tp>
      <tp t="s">
        <v>#N/A N/A</v>
        <stp/>
        <stp>BQL|4013283154140155114</stp>
        <tr r="AT598" s="3"/>
      </tp>
      <tp t="s">
        <v>#N/A N/A</v>
        <stp/>
        <stp>BQL|5204090203275719239</stp>
        <tr r="AT145" s="3"/>
      </tp>
      <tp t="s">
        <v>#N/A N/A</v>
        <stp/>
        <stp>BQL|1346479653970987249</stp>
        <tr r="AT237" s="3"/>
      </tp>
      <tp t="s">
        <v>#N/A N/A</v>
        <stp/>
        <stp>BQL|1074311658634641152</stp>
        <tr r="AT275" s="3"/>
      </tp>
      <tp t="s">
        <v>#N/A N/A</v>
        <stp/>
        <stp>BQL|2923703335071760524</stp>
        <tr r="AT481" s="3"/>
      </tp>
      <tp t="s">
        <v>#N/A N/A</v>
        <stp/>
        <stp>BQL|5875764199868415146</stp>
        <tr r="AT599" s="3"/>
      </tp>
      <tp t="s">
        <v>#N/A N/A</v>
        <stp/>
        <stp>BQL|7550315464847622714</stp>
        <tr r="AT529" s="3"/>
      </tp>
      <tp t="s">
        <v>#N/A N/A</v>
        <stp/>
        <stp>BQL|1069657506477201273</stp>
        <tr r="AT261" s="3"/>
      </tp>
      <tp t="s">
        <v>#N/A N/A</v>
        <stp/>
        <stp>BQL|2009906819250944840</stp>
        <tr r="AT144" s="3"/>
      </tp>
      <tp t="s">
        <v>#N/A N/A</v>
        <stp/>
        <stp>BQL|5165488552300140681</stp>
        <tr r="AT296" s="3"/>
      </tp>
      <tp t="s">
        <v>#N/A N/A</v>
        <stp/>
        <stp>BQL|6151405210174349524</stp>
        <tr r="AT412" s="3"/>
      </tp>
      <tp t="s">
        <v>#N/A N/A</v>
        <stp/>
        <stp>BDS|2054117720062890136</stp>
        <tr r="L360" s="3"/>
      </tp>
      <tp t="s">
        <v>#N/A N/A</v>
        <stp/>
        <stp>BDS|3335700728420431455</stp>
        <tr r="W352" s="3"/>
      </tp>
      <tp t="e">
        <v>#N/A</v>
        <stp/>
        <stp>BDS|7645368924845977175</stp>
        <tr r="W312" s="3"/>
        <tr r="W312" s="3"/>
        <tr r="AH312" s="3"/>
        <tr r="AH312" s="3"/>
        <tr r="L312" s="3"/>
        <tr r="L312" s="3"/>
      </tp>
      <tp t="s">
        <v>#N/A N/A</v>
        <stp/>
        <stp>BDS|9650884972742484629</stp>
        <tr r="AH333" s="3"/>
      </tp>
      <tp t="s">
        <v>#N/A N/A</v>
        <stp/>
        <stp>BDH|9446760088841585556</stp>
        <tr r="B175" s="3"/>
      </tp>
      <tp t="s">
        <v>#N/A N/A</v>
        <stp/>
        <stp>BDH|4568793731510109264</stp>
        <tr r="F587" s="3"/>
      </tp>
      <tp t="s">
        <v>#N/A N/A</v>
        <stp/>
        <stp>BDH|2197338188909314230</stp>
        <tr r="B422" s="3"/>
      </tp>
      <tp t="s">
        <v>#N/A N/A</v>
        <stp/>
        <stp>BDH|5517424150323831559</stp>
        <tr r="B501" s="3"/>
      </tp>
      <tp t="e">
        <v>#N/A</v>
        <stp/>
        <stp>BDS|6348662793749984247</stp>
        <tr r="AH208" s="3"/>
        <tr r="AH208" s="3"/>
        <tr r="L208" s="3"/>
        <tr r="L208" s="3"/>
        <tr r="W208" s="3"/>
        <tr r="W208" s="3"/>
      </tp>
      <tp t="s">
        <v>#N/A N/A</v>
        <stp/>
        <stp>BDS|5945652940331631419</stp>
        <tr r="W182" s="3"/>
      </tp>
      <tp t="e">
        <v>#N/A</v>
        <stp/>
        <stp>BDP|2955544540046485726</stp>
        <tr r="AR205" s="3"/>
      </tp>
      <tp t="e">
        <v>#N/A</v>
        <stp/>
        <stp>BDP|8914724099024031091</stp>
        <tr r="AR230" s="3"/>
      </tp>
      <tp t="s">
        <v>#N/A N/A</v>
        <stp/>
        <stp>BDH|2441003068723167565</stp>
        <tr r="F159" s="3"/>
      </tp>
      <tp t="s">
        <v>#N/A N/A</v>
        <stp/>
        <stp>BDH|9512204788189174877</stp>
        <tr r="E337" s="3"/>
      </tp>
      <tp t="s">
        <v>#N/A N/A</v>
        <stp/>
        <stp>BDH|3631489017990150431</stp>
        <tr r="D395" s="3"/>
      </tp>
      <tp t="s">
        <v>#N/A N/A</v>
        <stp/>
        <stp>BDH|5090498641395054230</stp>
        <tr r="H589" s="3"/>
      </tp>
      <tp t="s">
        <v>#N/A N/A</v>
        <stp/>
        <stp>BDH|6935543924331599273</stp>
        <tr r="C349" s="3"/>
      </tp>
      <tp t="s">
        <v>#N/A N/A</v>
        <stp/>
        <stp>BDH|2185180956396129250</stp>
        <tr r="G453" s="3"/>
      </tp>
      <tp t="s">
        <v>#N/A N/A</v>
        <stp/>
        <stp>BDH|2954523753998325805</stp>
        <tr r="H529" s="3"/>
      </tp>
      <tp t="s">
        <v>#N/A N/A</v>
        <stp/>
        <stp>BDH|4797586764147318232</stp>
        <tr r="F194" s="3"/>
      </tp>
      <tp t="s">
        <v>#N/A N/A</v>
        <stp/>
        <stp>BDH|1337863289982655112</stp>
        <tr r="D205" s="3"/>
      </tp>
      <tp t="s">
        <v>#N/A N/A</v>
        <stp/>
        <stp>BDS|9745386025592387815</stp>
        <tr r="L488" s="3"/>
      </tp>
      <tp t="e">
        <v>#N/A</v>
        <stp/>
        <stp>BDS|9963707323937274903</stp>
        <tr r="W587" s="3"/>
        <tr r="W587" s="3"/>
        <tr r="AH587" s="3"/>
        <tr r="AH587" s="3"/>
        <tr r="L587" s="3"/>
        <tr r="L587" s="3"/>
      </tp>
      <tp t="s">
        <v>#N/A N/A</v>
        <stp/>
        <stp>BDS|3812445331793419516</stp>
        <tr r="W462" s="3"/>
      </tp>
      <tp t="s">
        <v>#N/A N/A</v>
        <stp/>
        <stp>BDH|6566451415820884157</stp>
        <tr r="I414" s="3"/>
      </tp>
      <tp t="s">
        <v>#N/A N/A</v>
        <stp/>
        <stp>BDH|3517098264693855489</stp>
        <tr r="G94" s="3"/>
      </tp>
      <tp t="s">
        <v>#N/A N/A</v>
        <stp/>
        <stp>BDH|1020605907255856073</stp>
        <tr r="I397" s="3"/>
      </tp>
      <tp t="s">
        <v>#N/A N/A</v>
        <stp/>
        <stp>BDH|5374583421344230401</stp>
        <tr r="F112" s="3"/>
      </tp>
      <tp t="s">
        <v>#N/A N/A</v>
        <stp/>
        <stp>BDH|3808622452606048404</stp>
        <tr r="H537" s="3"/>
      </tp>
      <tp t="s">
        <v>#N/A N/A</v>
        <stp/>
        <stp>BDH|2413522929875248258</stp>
        <tr r="I599" s="3"/>
      </tp>
      <tp t="s">
        <v>#N/A N/A</v>
        <stp/>
        <stp>BDH|6955926786643762625</stp>
        <tr r="H413" s="3"/>
      </tp>
      <tp t="s">
        <v>#N/A N/A</v>
        <stp/>
        <stp>BDH|3952363766822123605</stp>
        <tr r="H214" s="3"/>
      </tp>
      <tp t="s">
        <v>#N/A N/A</v>
        <stp/>
        <stp>BDH|6409119648282338367</stp>
        <tr r="I264" s="3"/>
      </tp>
      <tp t="s">
        <v>#N/A N/A</v>
        <stp/>
        <stp>BDS|3653070680548182190</stp>
        <tr r="AH485" s="3"/>
      </tp>
      <tp t="e">
        <v>#N/A</v>
        <stp/>
        <stp>BDP|6809474654917620245</stp>
        <tr r="AS272" s="3"/>
      </tp>
      <tp t="e">
        <v>#N/A</v>
        <stp/>
        <stp>BDP|5090644588100089959</stp>
        <tr r="AR131" s="3"/>
      </tp>
      <tp t="e">
        <v>#N/A</v>
        <stp/>
        <stp>BDP|5653655285179784087</stp>
        <tr r="AS437" s="3"/>
      </tp>
      <tp t="e">
        <v>#N/A</v>
        <stp/>
        <stp>BDS|6131829729699096738</stp>
        <tr r="L488" s="3"/>
        <tr r="L488" s="3"/>
        <tr r="AH488" s="3"/>
        <tr r="AH488" s="3"/>
        <tr r="W488" s="3"/>
        <tr r="W488" s="3"/>
      </tp>
      <tp t="e">
        <v>#N/A</v>
        <stp/>
        <stp>BDS|7328434935554565692</stp>
        <tr r="W306" s="3"/>
        <tr r="W306" s="3"/>
        <tr r="AH306" s="3"/>
        <tr r="AH306" s="3"/>
        <tr r="L306" s="3"/>
        <tr r="L306" s="3"/>
      </tp>
      <tp t="s">
        <v>#N/A N/A</v>
        <stp/>
        <stp>BDH|7478353317475630292</stp>
        <tr r="F93" s="3"/>
      </tp>
      <tp t="s">
        <v>#N/A N/A</v>
        <stp/>
        <stp>BDH|6131705070167137392</stp>
        <tr r="B223" s="3"/>
      </tp>
      <tp t="s">
        <v>#N/A N/A</v>
        <stp/>
        <stp>BDH|9940394500901085997</stp>
        <tr r="I150" s="3"/>
      </tp>
      <tp t="s">
        <v>#N/A N/A</v>
        <stp/>
        <stp>BDH|4957470269995862161</stp>
        <tr r="D426" s="3"/>
      </tp>
      <tp t="s">
        <v>#N/A N/A</v>
        <stp/>
        <stp>BDH|6747711821130974179</stp>
        <tr r="B244" s="3"/>
      </tp>
      <tp t="s">
        <v>#N/A N/A</v>
        <stp/>
        <stp>BDH|7229332819810673771</stp>
        <tr r="I187" s="3"/>
      </tp>
      <tp t="e">
        <v>#N/A</v>
        <stp/>
        <stp>BDS|1442869058309220766</stp>
        <tr r="L309" s="3"/>
        <tr r="L309" s="3"/>
        <tr r="W309" s="3"/>
        <tr r="W309" s="3"/>
        <tr r="AH309" s="3"/>
        <tr r="AH309" s="3"/>
      </tp>
      <tp t="e">
        <v>#N/A</v>
        <stp/>
        <stp>BDS|1169923100359963349</stp>
        <tr r="L333" s="3"/>
        <tr r="L333" s="3"/>
        <tr r="AH333" s="3"/>
        <tr r="AH333" s="3"/>
        <tr r="W333" s="3"/>
        <tr r="W333" s="3"/>
      </tp>
      <tp t="s">
        <v>#N/A N/A</v>
        <stp/>
        <stp>BDS|5342595405915129708</stp>
        <tr r="L261" s="3"/>
      </tp>
      <tp t="e">
        <v>#N/A</v>
        <stp/>
        <stp>BDP|9522297860027161833</stp>
        <tr r="AR248" s="3"/>
      </tp>
      <tp t="s">
        <v>#N/A N/A</v>
        <stp/>
        <stp>BDH|2546641572142555380</stp>
        <tr r="C388" s="3"/>
      </tp>
      <tp t="s">
        <v>#N/A N/A</v>
        <stp/>
        <stp>BDH|3319970991356896738</stp>
        <tr r="D127" s="3"/>
      </tp>
      <tp t="s">
        <v>#N/A N/A</v>
        <stp/>
        <stp>BDH|6281523404897913631</stp>
        <tr r="C544" s="3"/>
      </tp>
      <tp t="s">
        <v>#N/A N/A</v>
        <stp/>
        <stp>BDH|5185058019287394108</stp>
        <tr r="B236" s="3"/>
      </tp>
      <tp t="s">
        <v>#N/A N/A</v>
        <stp/>
        <stp>BDH|6284594991809752133</stp>
        <tr r="D589" s="3"/>
      </tp>
      <tp t="s">
        <v>#N/A N/A</v>
        <stp/>
        <stp>BDH|7893601202025692624</stp>
        <tr r="H158" s="3"/>
      </tp>
      <tp t="s">
        <v>#N/A N/A</v>
        <stp/>
        <stp>BDH|3786981098841936006</stp>
        <tr r="C507" s="3"/>
      </tp>
      <tp t="s">
        <v>#N/A N/A</v>
        <stp/>
        <stp>BDH|2304594148697467683</stp>
        <tr r="F376" s="3"/>
      </tp>
      <tp t="s">
        <v>#N/A N/A</v>
        <stp/>
        <stp>BDH|3890726973216525725</stp>
        <tr r="C397" s="3"/>
      </tp>
      <tp t="s">
        <v>#N/A N/A</v>
        <stp/>
        <stp>BDS|9836012185952120123</stp>
        <tr r="AH497" s="3"/>
      </tp>
      <tp t="e">
        <v>#N/A</v>
        <stp/>
        <stp>BDS|3959709551394752708</stp>
        <tr r="AH350" s="3"/>
        <tr r="AH350" s="3"/>
        <tr r="L350" s="3"/>
        <tr r="L350" s="3"/>
        <tr r="W350" s="3"/>
        <tr r="W350" s="3"/>
      </tp>
      <tp t="s">
        <v>#N/A N/A</v>
        <stp/>
        <stp>BDS|5456084205415125275</stp>
        <tr r="AH395" s="3"/>
      </tp>
      <tp t="s">
        <v>#N/A N/A</v>
        <stp/>
        <stp>BDS|6286582856627279318</stp>
        <tr r="L130" s="3"/>
      </tp>
      <tp t="e">
        <v>#N/A</v>
        <stp/>
        <stp>BDS|6456149546603818218</stp>
        <tr r="AH542" s="3"/>
        <tr r="AH542" s="3"/>
        <tr r="W542" s="3"/>
        <tr r="W542" s="3"/>
        <tr r="L542" s="3"/>
        <tr r="L542" s="3"/>
      </tp>
      <tp t="e">
        <v>#N/A</v>
        <stp/>
        <stp>BDS|6240865780620221493</stp>
        <tr r="L126" s="3"/>
        <tr r="L126" s="3"/>
        <tr r="W126" s="3"/>
        <tr r="W126" s="3"/>
        <tr r="AH126" s="3"/>
        <tr r="AH126" s="3"/>
      </tp>
      <tp t="s">
        <v>#N/A N/A</v>
        <stp/>
        <stp>BDH|6803092808997624308</stp>
        <tr r="C369" s="3"/>
      </tp>
      <tp t="s">
        <v>#N/A N/A</v>
        <stp/>
        <stp>BDH|5092425729557700638</stp>
        <tr r="B428" s="3"/>
      </tp>
      <tp t="s">
        <v>#N/A N/A</v>
        <stp/>
        <stp>BDH|3792445370187488580</stp>
        <tr r="B198" s="3"/>
      </tp>
      <tp t="s">
        <v>#N/A N/A</v>
        <stp/>
        <stp>BDH|5232582104813697177</stp>
        <tr r="F218" s="3"/>
      </tp>
      <tp t="s">
        <v>#N/A N/A</v>
        <stp/>
        <stp>BDH|4271225371277800469</stp>
        <tr r="E535" s="3"/>
      </tp>
      <tp t="s">
        <v>#N/A N/A</v>
        <stp/>
        <stp>BDH|4843026457107498463</stp>
        <tr r="H349" s="3"/>
      </tp>
      <tp t="s">
        <v>#N/A N/A</v>
        <stp/>
        <stp>BDH|3420313538805622443</stp>
        <tr r="I301" s="3"/>
      </tp>
      <tp t="s">
        <v>#N/A N/A</v>
        <stp/>
        <stp>BDH|3695493050422376231</stp>
        <tr r="B536" s="3"/>
      </tp>
      <tp t="s">
        <v>#N/A N/A</v>
        <stp/>
        <stp>BDH|3759426456239943958</stp>
        <tr r="I166" s="3"/>
      </tp>
      <tp t="s">
        <v>#N/A N/A</v>
        <stp/>
        <stp>BDH|5706463458036780015</stp>
        <tr r="C560" s="3"/>
      </tp>
      <tp t="e">
        <v>#N/A</v>
        <stp/>
        <stp>BDP|2600692874727295655</stp>
        <tr r="AR263" s="3"/>
      </tp>
      <tp t="e">
        <v>#N/A</v>
        <stp/>
        <stp>BDS|2996377735431368146</stp>
        <tr r="W476" s="3"/>
        <tr r="W476" s="3"/>
        <tr r="AH476" s="3"/>
        <tr r="AH476" s="3"/>
        <tr r="L476" s="3"/>
        <tr r="L476" s="3"/>
      </tp>
      <tp t="e">
        <v>#N/A</v>
        <stp/>
        <stp>BDS|5008588657277543065</stp>
        <tr r="L251" s="3"/>
        <tr r="L251" s="3"/>
        <tr r="AH251" s="3"/>
        <tr r="AH251" s="3"/>
        <tr r="W251" s="3"/>
        <tr r="W251" s="3"/>
      </tp>
      <tp t="s">
        <v>#N/A N/A</v>
        <stp/>
        <stp>BDS|1680332152700909523</stp>
        <tr r="AH314" s="3"/>
      </tp>
      <tp t="e">
        <v>#N/A</v>
        <stp/>
        <stp>BDP|1829209266607510072</stp>
        <tr r="AR331" s="3"/>
      </tp>
      <tp t="e">
        <v>#N/A</v>
        <stp/>
        <stp>BDS|4490220876933817041</stp>
        <tr r="AH279" s="3"/>
        <tr r="AH279" s="3"/>
        <tr r="L279" s="3"/>
        <tr r="L279" s="3"/>
        <tr r="W279" s="3"/>
        <tr r="W279" s="3"/>
      </tp>
      <tp t="e">
        <v>#N/A</v>
        <stp/>
        <stp>BDP|9052299436202329809</stp>
        <tr r="AR352" s="3"/>
      </tp>
      <tp t="e">
        <v>#N/A</v>
        <stp/>
        <stp>BDP|1812990930691538881</stp>
        <tr r="AR280" s="3"/>
      </tp>
      <tp t="e">
        <v>#N/A</v>
        <stp/>
        <stp>BDP|8924572556428445207</stp>
        <tr r="AS494" s="3"/>
      </tp>
      <tp t="s">
        <v>#N/A N/A</v>
        <stp/>
        <stp>BDH|7985615776793383715</stp>
        <tr r="B584" s="3"/>
      </tp>
      <tp t="s">
        <v>#N/A N/A</v>
        <stp/>
        <stp>BDH|6887277020872747649</stp>
        <tr r="F378" s="3"/>
      </tp>
      <tp t="s">
        <v>#N/A N/A</v>
        <stp/>
        <stp>BDH|5868988173298847175</stp>
        <tr r="F352" s="3"/>
      </tp>
      <tp t="s">
        <v>#N/A N/A</v>
        <stp/>
        <stp>BDH|6982994393937911368</stp>
        <tr r="D556" s="3"/>
      </tp>
      <tp t="s">
        <v>#N/A N/A</v>
        <stp/>
        <stp>BDS|1866008701186200565</stp>
        <tr r="W594" s="3"/>
      </tp>
      <tp t="e">
        <v>#N/A</v>
        <stp/>
        <stp>BDP|8497917303254831732</stp>
        <tr r="AR541" s="3"/>
      </tp>
      <tp t="e">
        <v>#N/A</v>
        <stp/>
        <stp>BDP|1462123239937674647</stp>
        <tr r="AR239" s="3"/>
      </tp>
      <tp t="e">
        <v>#N/A</v>
        <stp/>
        <stp>BDP|7484010282345838824</stp>
        <tr r="AS227" s="3"/>
      </tp>
      <tp t="e">
        <v>#N/A</v>
        <stp/>
        <stp>BDP|1969768256927225664</stp>
        <tr r="AR293" s="3"/>
      </tp>
      <tp t="s">
        <v>#N/A N/A</v>
        <stp/>
        <stp>BDS|1531164466714003081</stp>
        <tr r="L216" s="3"/>
      </tp>
      <tp t="e">
        <v>#N/A</v>
        <stp/>
        <stp>BDS|8955641956770269942</stp>
        <tr r="W518" s="3"/>
        <tr r="W518" s="3"/>
        <tr r="AH518" s="3"/>
        <tr r="AH518" s="3"/>
        <tr r="L518" s="3"/>
        <tr r="L518" s="3"/>
      </tp>
      <tp t="e">
        <v>#N/A</v>
        <stp/>
        <stp>BDP|6990047781864265836</stp>
        <tr r="AS318" s="3"/>
      </tp>
      <tp t="s">
        <v>#N/A N/A</v>
        <stp/>
        <stp>BDH|1550560599426017970</stp>
        <tr r="F118" s="3"/>
      </tp>
      <tp t="s">
        <v>#N/A N/A</v>
        <stp/>
        <stp>BDH|5632016362992195392</stp>
        <tr r="C138" s="3"/>
      </tp>
      <tp t="s">
        <v>#N/A N/A</v>
        <stp/>
        <stp>BDH|9541640982916783393</stp>
        <tr r="E512" s="3"/>
      </tp>
      <tp t="s">
        <v>#N/A N/A</v>
        <stp/>
        <stp>BDH|2837199976293358595</stp>
        <tr r="C334" s="3"/>
      </tp>
      <tp t="s">
        <v>#N/A N/A</v>
        <stp/>
        <stp>BDH|4816848160298550045</stp>
        <tr r="H360" s="3"/>
      </tp>
      <tp t="s">
        <v>#N/A N/A</v>
        <stp/>
        <stp>BDH|1098579769383315308</stp>
        <tr r="H541" s="3"/>
      </tp>
      <tp t="s">
        <v>#N/A N/A</v>
        <stp/>
        <stp>BDH|4813626341655789113</stp>
        <tr r="B199" s="3"/>
      </tp>
      <tp t="s">
        <v>#N/A N/A</v>
        <stp/>
        <stp>BDH|5174624482929946053</stp>
        <tr r="C362" s="3"/>
      </tp>
      <tp t="s">
        <v>#N/A N/A</v>
        <stp/>
        <stp>BDH|1931264666786280165</stp>
        <tr r="E129" s="3"/>
      </tp>
      <tp t="s">
        <v>#N/A N/A</v>
        <stp/>
        <stp>BDH|1087123669694639002</stp>
        <tr r="D328" s="3"/>
      </tp>
      <tp t="s">
        <v>#N/A N/A</v>
        <stp/>
        <stp>BDH|4559616409333361339</stp>
        <tr r="E455" s="3"/>
      </tp>
      <tp t="s">
        <v>#N/A N/A</v>
        <stp/>
        <stp>BDH|1961016267062375719</stp>
        <tr r="G465" s="3"/>
      </tp>
      <tp t="e">
        <v>#N/A</v>
        <stp/>
        <stp>BDP|8849994760922447770</stp>
        <tr r="AS401" s="3"/>
      </tp>
      <tp t="e">
        <v>#N/A</v>
        <stp/>
        <stp>BDS|8983363729133523817</stp>
        <tr r="L410" s="3"/>
        <tr r="L410" s="3"/>
        <tr r="W410" s="3"/>
        <tr r="W410" s="3"/>
        <tr r="AH410" s="3"/>
        <tr r="AH410" s="3"/>
      </tp>
      <tp t="s">
        <v>#N/A N/A</v>
        <stp/>
        <stp>BDS|8622217137248507375</stp>
        <tr r="AH316" s="3"/>
      </tp>
      <tp t="s">
        <v>#N/A N/A</v>
        <stp/>
        <stp>BDS|5877217979896182437</stp>
        <tr r="L580" s="3"/>
      </tp>
      <tp t="s">
        <v>#N/A N/A</v>
        <stp/>
        <stp>BDH|7627874936447678934</stp>
        <tr r="C421" s="3"/>
      </tp>
      <tp t="s">
        <v>#N/A N/A</v>
        <stp/>
        <stp>BDH|6341380216540684698</stp>
        <tr r="D493" s="3"/>
      </tp>
      <tp t="s">
        <v>#N/A N/A</v>
        <stp/>
        <stp>BDH|7498231925095696064</stp>
        <tr r="C592" s="3"/>
      </tp>
      <tp t="s">
        <v>#N/A N/A</v>
        <stp/>
        <stp>BDH|2555710602667361072</stp>
        <tr r="H239" s="3"/>
      </tp>
      <tp t="s">
        <v>#N/A N/A</v>
        <stp/>
        <stp>BDH|5208855894760693676</stp>
        <tr r="E590" s="3"/>
      </tp>
      <tp t="s">
        <v>#N/A N/A</v>
        <stp/>
        <stp>BDS|2380309154477182156</stp>
        <tr r="AH559" s="3"/>
      </tp>
      <tp t="e">
        <v>#N/A</v>
        <stp/>
        <stp>BDS|2533957201989077021</stp>
        <tr r="L271" s="3"/>
        <tr r="L271" s="3"/>
        <tr r="W271" s="3"/>
        <tr r="W271" s="3"/>
        <tr r="AH271" s="3"/>
        <tr r="AH271" s="3"/>
      </tp>
      <tp t="e">
        <v>#N/A</v>
        <stp/>
        <stp>BDP|8561101123540402918</stp>
        <tr r="AR209" s="3"/>
      </tp>
      <tp t="s">
        <v>#N/A N/A</v>
        <stp/>
        <stp>BDS|1140656144750798145</stp>
        <tr r="L170" s="3"/>
      </tp>
      <tp t="e">
        <v>#N/A</v>
        <stp/>
        <stp>BDP|3690754207786344041</stp>
        <tr r="AR308" s="3"/>
      </tp>
      <tp t="e">
        <v>#N/A</v>
        <stp/>
        <stp>BDP|2374910766557394845</stp>
        <tr r="AS153" s="3"/>
      </tp>
      <tp t="s">
        <v>#N/A N/A</v>
        <stp/>
        <stp>BDS|5763368112214815188</stp>
        <tr r="AH272" s="3"/>
      </tp>
      <tp t="s">
        <v>#N/A N/A</v>
        <stp/>
        <stp>BDH|3322111632615263613</stp>
        <tr r="I194" s="3"/>
      </tp>
      <tp t="s">
        <v>#N/A N/A</v>
        <stp/>
        <stp>BDH|5934140263201417190</stp>
        <tr r="G520" s="3"/>
      </tp>
      <tp t="s">
        <v>#N/A N/A</v>
        <stp/>
        <stp>BDH|4286746880381399861</stp>
        <tr r="G156" s="3"/>
      </tp>
      <tp t="s">
        <v>#N/A N/A</v>
        <stp/>
        <stp>BDH|3419475761510805395</stp>
        <tr r="G193" s="3"/>
      </tp>
      <tp t="s">
        <v>#N/A N/A</v>
        <stp/>
        <stp>BDH|8250564618066814879</stp>
        <tr r="G137" s="3"/>
      </tp>
      <tp t="s">
        <v>#N/A N/A</v>
        <stp/>
        <stp>BDH|2275649346770461276</stp>
        <tr r="B482" s="3"/>
      </tp>
      <tp t="s">
        <v>#N/A N/A</v>
        <stp/>
        <stp>BDH|6293292177508619996</stp>
        <tr r="G479" s="3"/>
      </tp>
      <tp t="s">
        <v>#N/A N/A</v>
        <stp/>
        <stp>BDH|5019041172392482213</stp>
        <tr r="D559" s="3"/>
      </tp>
      <tp t="s">
        <v>#N/A N/A</v>
        <stp/>
        <stp>BDH|3457741356877468416</stp>
        <tr r="B318" s="3"/>
      </tp>
      <tp t="s">
        <v>#N/A N/A</v>
        <stp/>
        <stp>BDH|5997183630271373410</stp>
        <tr r="B434" s="3"/>
      </tp>
      <tp t="s">
        <v>#N/A N/A</v>
        <stp/>
        <stp>BDH|2303043459491807458</stp>
        <tr r="D460" s="3"/>
      </tp>
      <tp t="e">
        <v>#N/A</v>
        <stp/>
        <stp>BDP|3767179571491892693</stp>
        <tr r="AR184" s="3"/>
      </tp>
      <tp t="e">
        <v>#N/A</v>
        <stp/>
        <stp>BDP|1764734670292268166</stp>
        <tr r="AS467" s="3"/>
      </tp>
      <tp t="e">
        <v>#N/A</v>
        <stp/>
        <stp>BDP|3657855267778338770</stp>
        <tr r="AS555" s="3"/>
      </tp>
      <tp t="e">
        <v>#N/A</v>
        <stp/>
        <stp>BDP|2020844047158542464</stp>
        <tr r="AR385" s="3"/>
      </tp>
      <tp t="s">
        <v>#N/A N/A</v>
        <stp/>
        <stp>BDH|9487421626984304937</stp>
        <tr r="I241" s="3"/>
      </tp>
      <tp t="s">
        <v>#N/A N/A</v>
        <stp/>
        <stp>BDH|4747563012120403270</stp>
        <tr r="H588" s="3"/>
      </tp>
      <tp t="s">
        <v>#N/A N/A</v>
        <stp/>
        <stp>BDH|5532577367467633338</stp>
        <tr r="H458" s="3"/>
      </tp>
      <tp t="s">
        <v>#N/A N/A</v>
        <stp/>
        <stp>BDH|9869008838050178813</stp>
        <tr r="C276" s="3"/>
      </tp>
      <tp t="s">
        <v>#N/A N/A</v>
        <stp/>
        <stp>BDH|3320633843135357608</stp>
        <tr r="I108" s="3"/>
      </tp>
      <tp t="s">
        <v>#N/A N/A</v>
        <stp/>
        <stp>BDH|8080848256593492462</stp>
        <tr r="I399" s="3"/>
      </tp>
      <tp t="e">
        <v>#N/A</v>
        <stp/>
        <stp>BDP|7378444790718680005</stp>
        <tr r="AS147" s="3"/>
      </tp>
      <tp t="e">
        <v>#N/A</v>
        <stp/>
        <stp>BDP|1891639339864376207</stp>
        <tr r="AR532" s="3"/>
      </tp>
      <tp t="e">
        <v>#N/A</v>
        <stp/>
        <stp>BDS|8036813485809486318</stp>
        <tr r="W444" s="3"/>
        <tr r="W444" s="3"/>
        <tr r="L444" s="3"/>
        <tr r="L444" s="3"/>
        <tr r="AH444" s="3"/>
        <tr r="AH444" s="3"/>
      </tp>
      <tp t="e">
        <v>#N/A</v>
        <stp/>
        <stp>BDS|3379330473735709059</stp>
        <tr r="AH553" s="3"/>
        <tr r="AH553" s="3"/>
        <tr r="L553" s="3"/>
        <tr r="L553" s="3"/>
        <tr r="W553" s="3"/>
        <tr r="W553" s="3"/>
      </tp>
      <tp t="e">
        <v>#N/A</v>
        <stp/>
        <stp>BDP|7309872228569996644</stp>
        <tr r="AR378" s="3"/>
      </tp>
      <tp t="e">
        <v>#N/A</v>
        <stp/>
        <stp>BDP|4544726619032746281</stp>
        <tr r="AS583" s="3"/>
      </tp>
      <tp t="s">
        <v>#N/A N/A</v>
        <stp/>
        <stp>BDH|3078148613965068461</stp>
        <tr r="I364" s="3"/>
      </tp>
      <tp t="s">
        <v>#N/A N/A</v>
        <stp/>
        <stp>BDH|9660394752664961952</stp>
        <tr r="G413" s="3"/>
      </tp>
      <tp t="s">
        <v>#N/A N/A</v>
        <stp/>
        <stp>BDH|5221538348797097184</stp>
        <tr r="F137" s="3"/>
      </tp>
      <tp t="s">
        <v>#N/A N/A</v>
        <stp/>
        <stp>BDH|7548705123259638916</stp>
        <tr r="D152" s="3"/>
      </tp>
      <tp t="s">
        <v>#N/A N/A</v>
        <stp/>
        <stp>BDH|9173827455760353644</stp>
        <tr r="G168" s="3"/>
      </tp>
      <tp t="s">
        <v>#N/A N/A</v>
        <stp/>
        <stp>BDH|2423747130732980681</stp>
        <tr r="F506" s="3"/>
      </tp>
      <tp t="s">
        <v>#N/A N/A</v>
        <stp/>
        <stp>BDH|3024540663885476721</stp>
        <tr r="C227" s="3"/>
      </tp>
      <tp t="s">
        <v>#N/A N/A</v>
        <stp/>
        <stp>BDH|6925985931866702863</stp>
        <tr r="E564" s="3"/>
      </tp>
      <tp t="s">
        <v>#N/A N/A</v>
        <stp/>
        <stp>BDH|6562586035812869011</stp>
        <tr r="I487" s="3"/>
      </tp>
      <tp t="s">
        <v>#N/A N/A</v>
        <stp/>
        <stp>BDS|2293470495315165876</stp>
        <tr r="W460" s="3"/>
      </tp>
      <tp t="e">
        <v>#N/A</v>
        <stp/>
        <stp>BDP|2288963999925274594</stp>
        <tr r="AR373" s="3"/>
      </tp>
      <tp t="s">
        <v>#N/A N/A</v>
        <stp/>
        <stp>BDS|3457434617142021664</stp>
        <tr r="W491" s="3"/>
      </tp>
      <tp t="e">
        <v>#N/A</v>
        <stp/>
        <stp>BDS|7866636335611908111</stp>
        <tr r="L559" s="3"/>
        <tr r="L559" s="3"/>
        <tr r="AH559" s="3"/>
        <tr r="AH559" s="3"/>
        <tr r="W559" s="3"/>
        <tr r="W559" s="3"/>
      </tp>
      <tp t="s">
        <v>#N/A N/A</v>
        <stp/>
        <stp>BDS|3945987894286446770</stp>
        <tr r="L582" s="3"/>
      </tp>
      <tp t="s">
        <v>#N/A N/A</v>
        <stp/>
        <stp>BDH|2238597215654867001</stp>
        <tr r="B160" s="3"/>
      </tp>
      <tp t="s">
        <v>#N/A N/A</v>
        <stp/>
        <stp>BDH|2193124053307254341</stp>
        <tr r="H388" s="3"/>
      </tp>
      <tp t="s">
        <v>#N/A N/A</v>
        <stp/>
        <stp>BDH|2761094084091860948</stp>
        <tr r="C460" s="3"/>
      </tp>
      <tp t="e">
        <v>#N/A</v>
        <stp/>
        <stp>BDS|6779323999976243895</stp>
        <tr r="W511" s="3"/>
        <tr r="W511" s="3"/>
        <tr r="AH511" s="3"/>
        <tr r="AH511" s="3"/>
        <tr r="L511" s="3"/>
        <tr r="L511" s="3"/>
      </tp>
      <tp t="s">
        <v>#N/A N/A</v>
        <stp/>
        <stp>BDS|5629599264890970454</stp>
        <tr r="W596" s="3"/>
      </tp>
      <tp t="e">
        <v>#N/A</v>
        <stp/>
        <stp>BDS|2350016150010319562</stp>
        <tr r="AH400" s="3"/>
        <tr r="AH400" s="3"/>
        <tr r="L400" s="3"/>
        <tr r="L400" s="3"/>
        <tr r="W400" s="3"/>
        <tr r="W400" s="3"/>
      </tp>
      <tp t="e">
        <v>#N/A</v>
        <stp/>
        <stp>BDP|6297879991370373506</stp>
        <tr r="AR179" s="3"/>
      </tp>
      <tp t="e">
        <v>#N/A</v>
        <stp/>
        <stp>BDS|8066995093939993345</stp>
        <tr r="AH395" s="3"/>
        <tr r="AH395" s="3"/>
        <tr r="L395" s="3"/>
        <tr r="L395" s="3"/>
        <tr r="W395" s="3"/>
        <tr r="W395" s="3"/>
      </tp>
      <tp t="s">
        <v>#N/A N/A</v>
        <stp/>
        <stp>BDH|1482512532864997198</stp>
        <tr r="B553" s="3"/>
      </tp>
      <tp t="s">
        <v>#N/A N/A</v>
        <stp/>
        <stp>BDH|5517135875474253562</stp>
        <tr r="I336" s="3"/>
      </tp>
      <tp t="s">
        <v>#N/A N/A</v>
        <stp/>
        <stp>BDH|1573858002333337869</stp>
        <tr r="C359" s="3"/>
      </tp>
      <tp t="s">
        <v>#N/A N/A</v>
        <stp/>
        <stp>BDH|6200075789158219493</stp>
        <tr r="B460" s="3"/>
      </tp>
      <tp t="s">
        <v>#N/A N/A</v>
        <stp/>
        <stp>BDH|9296123220041054974</stp>
        <tr r="H585" s="3"/>
      </tp>
      <tp t="s">
        <v>#N/A N/A</v>
        <stp/>
        <stp>BDH|9429089795887817569</stp>
        <tr r="D595" s="3"/>
      </tp>
      <tp t="s">
        <v>#N/A N/A</v>
        <stp/>
        <stp>BDH|7222797490483984853</stp>
        <tr r="C320" s="3"/>
      </tp>
      <tp t="s">
        <v>#N/A N/A</v>
        <stp/>
        <stp>BDH|3613745304102813499</stp>
        <tr r="F153" s="3"/>
      </tp>
      <tp t="s">
        <v>#N/A N/A</v>
        <stp/>
        <stp>BDH|2414002002126061618</stp>
        <tr r="B346" s="3"/>
      </tp>
      <tp t="s">
        <v>#N/A N/A</v>
        <stp/>
        <stp>BDH|5452239522064016321</stp>
        <tr r="E221" s="3"/>
      </tp>
      <tp t="s">
        <v>#N/A N/A</v>
        <stp/>
        <stp>BDH|6904304469818052977</stp>
        <tr r="B431" s="3"/>
      </tp>
      <tp t="e">
        <v>#N/A</v>
        <stp/>
        <stp>BDS|1347100301350493225</stp>
        <tr r="W570" s="3"/>
        <tr r="W570" s="3"/>
        <tr r="AH570" s="3"/>
        <tr r="AH570" s="3"/>
        <tr r="L570" s="3"/>
        <tr r="L570" s="3"/>
      </tp>
      <tp t="s">
        <v>#N/A N/A</v>
        <stp/>
        <stp>BDS|5647009334195557137</stp>
        <tr r="L120" s="3"/>
      </tp>
      <tp t="s">
        <v>#N/A N/A</v>
        <stp/>
        <stp>BDS|4480655934065685679</stp>
        <tr r="AH343" s="3"/>
      </tp>
      <tp t="e">
        <v>#N/A</v>
        <stp/>
        <stp>BDS|1277974017028625300</stp>
        <tr r="AH183" s="3"/>
        <tr r="AH183" s="3"/>
        <tr r="L183" s="3"/>
        <tr r="L183" s="3"/>
        <tr r="W183" s="3"/>
        <tr r="W183" s="3"/>
      </tp>
      <tp t="e">
        <v>#N/A</v>
        <stp/>
        <stp>BDP|7980435764932904531</stp>
        <tr r="AS214" s="3"/>
      </tp>
      <tp t="s">
        <v>#N/A N/A</v>
        <stp/>
        <stp>BDS|6230702940126455120</stp>
        <tr r="W495" s="3"/>
      </tp>
      <tp t="s">
        <v>#N/A N/A</v>
        <stp/>
        <stp>BDH|1146716214885684063</stp>
        <tr r="C578" s="3"/>
      </tp>
      <tp t="s">
        <v>#N/A N/A</v>
        <stp/>
        <stp>BDH|7202609174281681541</stp>
        <tr r="C115" s="3"/>
      </tp>
      <tp t="s">
        <v>#N/A N/A</v>
        <stp/>
        <stp>BDH|8635557293103163557</stp>
        <tr r="C298" s="3"/>
      </tp>
      <tp t="s">
        <v>#N/A N/A</v>
        <stp/>
        <stp>BDH|9532878441602524528</stp>
        <tr r="C249" s="3"/>
      </tp>
      <tp t="s">
        <v>#N/A N/A</v>
        <stp/>
        <stp>BDH|4795973552332263847</stp>
        <tr r="B439" s="3"/>
      </tp>
      <tp t="s">
        <v>#N/A N/A</v>
        <stp/>
        <stp>BDH|9936958996253696888</stp>
        <tr r="C590" s="3"/>
      </tp>
      <tp t="s">
        <v>#N/A N/A</v>
        <stp/>
        <stp>BDH|3471470890359470538</stp>
        <tr r="C208" s="3"/>
      </tp>
      <tp t="s">
        <v>#N/A N/A</v>
        <stp/>
        <stp>BDH|6887286164659823986</stp>
        <tr r="E423" s="3"/>
      </tp>
      <tp t="e">
        <v>#N/A</v>
        <stp/>
        <stp>BDP|7127588585520023896</stp>
        <tr r="F9" s="3"/>
      </tp>
      <tp t="e">
        <v>#N/A</v>
        <stp/>
        <stp>BDS|3283253345752032576</stp>
        <tr r="AH467" s="3"/>
        <tr r="AH467" s="3"/>
        <tr r="L467" s="3"/>
        <tr r="L467" s="3"/>
        <tr r="W467" s="3"/>
        <tr r="W467" s="3"/>
      </tp>
      <tp t="s">
        <v>#N/A N/A</v>
        <stp/>
        <stp>BDS|6769466303138613819</stp>
        <tr r="W511" s="3"/>
      </tp>
      <tp t="e">
        <v>#N/A</v>
        <stp/>
        <stp>BDS|1032379907380548001</stp>
        <tr r="W264" s="3"/>
        <tr r="W264" s="3"/>
        <tr r="L264" s="3"/>
        <tr r="L264" s="3"/>
        <tr r="AH264" s="3"/>
        <tr r="AH264" s="3"/>
      </tp>
      <tp t="e">
        <v>#N/A</v>
        <stp/>
        <stp>BDP|1586571471270057160</stp>
        <tr r="AS236" s="3"/>
      </tp>
      <tp t="s">
        <v>#N/A N/A</v>
        <stp/>
        <stp>BDS|1439074744413329412</stp>
        <tr r="W200" s="3"/>
      </tp>
      <tp t="e">
        <v>#N/A</v>
        <stp/>
        <stp>BDS|3604229214237730528</stp>
        <tr r="W290" s="3"/>
        <tr r="W290" s="3"/>
        <tr r="AH290" s="3"/>
        <tr r="AH290" s="3"/>
        <tr r="L290" s="3"/>
        <tr r="L290" s="3"/>
      </tp>
      <tp t="s">
        <v>#N/A N/A</v>
        <stp/>
        <stp>BDH|3880978545094787888</stp>
        <tr r="E320" s="3"/>
      </tp>
      <tp t="s">
        <v>#N/A N/A</v>
        <stp/>
        <stp>BDH|5770807484773276443</stp>
        <tr r="G462" s="3"/>
      </tp>
      <tp t="s">
        <v>#N/A N/A</v>
        <stp/>
        <stp>BDH|7025324337265930095</stp>
        <tr r="G228" s="3"/>
      </tp>
      <tp t="s">
        <v>#N/A N/A</v>
        <stp/>
        <stp>BDH|3955017409901455008</stp>
        <tr r="B452" s="3"/>
      </tp>
      <tp t="s">
        <v>#N/A N/A</v>
        <stp/>
        <stp>BDH|5478440929012934352</stp>
        <tr r="I240" s="3"/>
      </tp>
      <tp t="s">
        <v>#N/A N/A</v>
        <stp/>
        <stp>BDH|2093724429382775794</stp>
        <tr r="C196" s="3"/>
      </tp>
      <tp t="s">
        <v>#N/A N/A</v>
        <stp/>
        <stp>BDH|4567893017628842768</stp>
        <tr r="F564" s="3"/>
      </tp>
      <tp t="s">
        <v>#N/A N/A</v>
        <stp/>
        <stp>BDH|5086994490660943751</stp>
        <tr r="B385" s="3"/>
      </tp>
      <tp t="s">
        <v>#N/A N/A</v>
        <stp/>
        <stp>BDH|7043915161982649833</stp>
        <tr r="B475" s="3"/>
      </tp>
      <tp t="s">
        <v>#N/A N/A</v>
        <stp/>
        <stp>BQL|7960853876942438918</stp>
        <tr r="AT507" s="3"/>
      </tp>
      <tp t="s">
        <v>#N/A N/A</v>
        <stp/>
        <stp>BQL|6085328256967356486</stp>
        <tr r="AT255" s="3"/>
      </tp>
      <tp t="s">
        <v>#N/A N/A</v>
        <stp/>
        <stp>BQL|5588087105706189047</stp>
        <tr r="AT577" s="3"/>
      </tp>
      <tp t="s">
        <v>#N/A N/A</v>
        <stp/>
        <stp>BQL|5219221557487923620</stp>
        <tr r="AT180" s="3"/>
      </tp>
      <tp t="s">
        <v>#N/A N/A</v>
        <stp/>
        <stp>BQL|6375509723784581699</stp>
        <tr r="AT301" s="3"/>
      </tp>
      <tp t="s">
        <v>#N/A N/A</v>
        <stp/>
        <stp>BQL|5170426839521379027</stp>
        <tr r="AT271" s="3"/>
      </tp>
      <tp t="s">
        <v>#N/A N/A</v>
        <stp/>
        <stp>BQL|3347906292649802931</stp>
        <tr r="AT290" s="3"/>
      </tp>
      <tp t="s">
        <v>#N/A N/A</v>
        <stp/>
        <stp>BQL|2962277008192585192</stp>
        <tr r="AT254" s="3"/>
      </tp>
      <tp t="s">
        <v>#N/A N/A</v>
        <stp/>
        <stp>BQL|4477606907734371590</stp>
        <tr r="AT532" s="3"/>
      </tp>
      <tp t="s">
        <v>#N/A N/A</v>
        <stp/>
        <stp>BQL|4941114143555395713</stp>
        <tr r="AT107" s="3"/>
      </tp>
      <tp t="s">
        <v>#N/A N/A</v>
        <stp/>
        <stp>BQL|5662450344365586356</stp>
        <tr r="AT571" s="3"/>
      </tp>
      <tp t="s">
        <v>#N/A N/A</v>
        <stp/>
        <stp>BQL|7020689178263500623</stp>
        <tr r="AT231" s="3"/>
      </tp>
      <tp t="s">
        <v>#N/A N/A</v>
        <stp/>
        <stp>BQL|1830901992262527088</stp>
        <tr r="AT306" s="3"/>
      </tp>
      <tp t="s">
        <v>#N/A N/A</v>
        <stp/>
        <stp>BQL|3766951161649573601</stp>
        <tr r="AT575" s="3"/>
      </tp>
      <tp t="s">
        <v>#N/A N/A</v>
        <stp/>
        <stp>BQL|3608768407274068311</stp>
        <tr r="AT410" s="3"/>
      </tp>
      <tp t="s">
        <v>#N/A N/A</v>
        <stp/>
        <stp>BQL|7598664641862667412</stp>
        <tr r="AT593" s="3"/>
      </tp>
      <tp t="s">
        <v>#N/A N/A</v>
        <stp/>
        <stp>BQL|4087480744382841517</stp>
        <tr r="AT388" s="3"/>
      </tp>
      <tp t="s">
        <v>#N/A N/A</v>
        <stp/>
        <stp>BQL|1871402259153671033</stp>
        <tr r="AT591" s="3"/>
      </tp>
      <tp t="s">
        <v>#N/A N/A</v>
        <stp/>
        <stp>BQL|5311635963411413739</stp>
        <tr r="AT153" s="3"/>
      </tp>
      <tp t="s">
        <v>#N/A N/A</v>
        <stp/>
        <stp>BQL|1284715271742077014</stp>
        <tr r="AT430" s="3"/>
      </tp>
      <tp t="s">
        <v>#N/A N/A</v>
        <stp/>
        <stp>BQL|9740665081542184625</stp>
        <tr r="AT464" s="3"/>
      </tp>
      <tp t="s">
        <v>#N/A N/A</v>
        <stp/>
        <stp>BQL|2684323746604048212</stp>
        <tr r="AT318" s="3"/>
      </tp>
      <tp t="s">
        <v>#N/A N/A</v>
        <stp/>
        <stp>BQL|4602232440571563026</stp>
        <tr r="AT375" s="3"/>
      </tp>
      <tp t="s">
        <v>#N/A N/A</v>
        <stp/>
        <stp>BQL|2739454444893653219</stp>
        <tr r="AT143" s="3"/>
      </tp>
      <tp t="s">
        <v>#N/A N/A</v>
        <stp/>
        <stp>BQL|9049825679670821526</stp>
        <tr r="AT228" s="3"/>
      </tp>
      <tp t="s">
        <v>#N/A N/A</v>
        <stp/>
        <stp>BQL|3428001167310097626</stp>
        <tr r="AT267" s="3"/>
      </tp>
      <tp t="e">
        <v>#N/A</v>
        <stp/>
        <stp>BDS|9260918166740609591</stp>
        <tr r="W486" s="3"/>
        <tr r="W486" s="3"/>
        <tr r="L486" s="3"/>
        <tr r="L486" s="3"/>
        <tr r="AH486" s="3"/>
        <tr r="AH486" s="3"/>
      </tp>
      <tp t="e">
        <v>#N/A</v>
        <stp/>
        <stp>BDP|6784156312710245581</stp>
        <tr r="B11" s="3"/>
      </tp>
      <tp t="s">
        <v>#N/A N/A</v>
        <stp/>
        <stp>BDS|1099397801518609946</stp>
        <tr r="L140" s="3"/>
      </tp>
      <tp t="s">
        <v>#N/A N/A</v>
        <stp/>
        <stp>BDS|2149851994572856226</stp>
        <tr r="L594" s="3"/>
      </tp>
      <tp t="e">
        <v>#N/A</v>
        <stp/>
        <stp>BDP|5965473133372531325</stp>
        <tr r="AS292" s="3"/>
      </tp>
      <tp t="s">
        <v>#N/A N/A</v>
        <stp/>
        <stp>BDH|1542407613200933752</stp>
        <tr r="C238" s="3"/>
      </tp>
      <tp t="s">
        <v>#N/A N/A</v>
        <stp/>
        <stp>BDH|8643693209409567496</stp>
        <tr r="B467" s="3"/>
      </tp>
      <tp t="s">
        <v>#N/A N/A</v>
        <stp/>
        <stp>BDH|8692499384244504340</stp>
        <tr r="G224" s="3"/>
      </tp>
      <tp t="s">
        <v>#N/A N/A</v>
        <stp/>
        <stp>BDH|3825720683736592969</stp>
        <tr r="B361" s="3"/>
      </tp>
      <tp t="s">
        <v>#N/A N/A</v>
        <stp/>
        <stp>BDH|2937658680639627609</stp>
        <tr r="I115" s="3"/>
      </tp>
      <tp t="s">
        <v>#N/A N/A</v>
        <stp/>
        <stp>BDH|2208702775707955646</stp>
        <tr r="G264" s="3"/>
      </tp>
      <tp t="s">
        <v>#N/A N/A</v>
        <stp/>
        <stp>BDH|7793817807205212997</stp>
        <tr r="F422" s="3"/>
      </tp>
      <tp t="s">
        <v>#N/A N/A</v>
        <stp/>
        <stp>BDH|5863138890707344923</stp>
        <tr r="E448" s="3"/>
      </tp>
      <tp t="s">
        <v>#N/A N/A</v>
        <stp/>
        <stp>BDS|4182696683010943992</stp>
        <tr r="AH579" s="3"/>
      </tp>
      <tp t="e">
        <v>#N/A</v>
        <stp/>
        <stp>BDS|9009593283256008119</stp>
        <tr r="AH598" s="3"/>
        <tr r="AH598" s="3"/>
        <tr r="W598" s="3"/>
        <tr r="W598" s="3"/>
        <tr r="L598" s="3"/>
        <tr r="L598" s="3"/>
      </tp>
      <tp t="s">
        <v>#N/A N/A</v>
        <stp/>
        <stp>BDS|1579866573939283498</stp>
        <tr r="L311" s="3"/>
      </tp>
      <tp t="s">
        <v>#N/A N/A</v>
        <stp/>
        <stp>BDS|3620565619570258406</stp>
        <tr r="W474" s="3"/>
      </tp>
      <tp t="s">
        <v>#N/A N/A</v>
        <stp/>
        <stp>BDS|5454671521143863115</stp>
        <tr r="W489" s="3"/>
      </tp>
      <tp t="e">
        <v>#N/A</v>
        <stp/>
        <stp>BDP|2889295406443496086</stp>
        <tr r="AR555" s="3"/>
      </tp>
      <tp t="s">
        <v>#N/A N/A</v>
        <stp/>
        <stp>BDH|3956752655547206502</stp>
        <tr r="H555" s="3"/>
      </tp>
      <tp t="s">
        <v>#N/A N/A</v>
        <stp/>
        <stp>BDH|7492827536818982727</stp>
        <tr r="I325" s="3"/>
      </tp>
      <tp t="s">
        <v>#N/A N/A</v>
        <stp/>
        <stp>BDH|6365888009849063499</stp>
        <tr r="G601" s="3"/>
      </tp>
      <tp t="s">
        <v>#N/A N/A</v>
        <stp/>
        <stp>BDH|3667085112860425132</stp>
        <tr r="G275" s="3"/>
      </tp>
      <tp t="s">
        <v>#N/A N/A</v>
        <stp/>
        <stp>BDH|4948744632111024248</stp>
        <tr r="E539" s="3"/>
      </tp>
      <tp t="s">
        <v>#N/A N/A</v>
        <stp/>
        <stp>BDH|4080407856722443496</stp>
        <tr r="E342" s="3"/>
      </tp>
      <tp t="s">
        <v>#N/A N/A</v>
        <stp/>
        <stp>BDH|4547169230605922017</stp>
        <tr r="E421" s="3"/>
      </tp>
      <tp t="s">
        <v>#N/A N/A</v>
        <stp/>
        <stp>BDH|7468720966872896739</stp>
        <tr r="F411" s="3"/>
      </tp>
      <tp t="e">
        <v>#N/A</v>
        <stp/>
        <stp>BDS|5254665153045685095</stp>
        <tr r="AH431" s="3"/>
        <tr r="AH431" s="3"/>
        <tr r="W431" s="3"/>
        <tr r="W431" s="3"/>
        <tr r="L431" s="3"/>
        <tr r="L431" s="3"/>
      </tp>
      <tp t="e">
        <v>#N/A</v>
        <stp/>
        <stp>BDP|1280245609317786707</stp>
        <tr r="F16" s="3"/>
      </tp>
      <tp t="s">
        <v>#N/A N/A</v>
        <stp/>
        <stp>BDS|2524877766056814947</stp>
        <tr r="AH282" s="3"/>
      </tp>
      <tp t="e">
        <v>#N/A</v>
        <stp/>
        <stp>BDS|8987830037319485915</stp>
        <tr r="W339" s="3"/>
        <tr r="W339" s="3"/>
        <tr r="AH339" s="3"/>
        <tr r="AH339" s="3"/>
        <tr r="L339" s="3"/>
        <tr r="L339" s="3"/>
      </tp>
      <tp t="s">
        <v>#N/A N/A</v>
        <stp/>
        <stp>BDS|8235842375797918323</stp>
        <tr r="AH500" s="3"/>
      </tp>
      <tp t="s">
        <v>#N/A N/A</v>
        <stp/>
        <stp>BDS|4771796633373074050</stp>
        <tr r="W255" s="3"/>
      </tp>
      <tp t="s">
        <v>#N/A N/A</v>
        <stp/>
        <stp>BDS|3990601470579400858</stp>
        <tr r="AH416" s="3"/>
      </tp>
      <tp t="s">
        <v>#N/A N/A</v>
        <stp/>
        <stp>BDH|8301533946148704292</stp>
        <tr r="F423" s="3"/>
      </tp>
      <tp t="s">
        <v>#N/A N/A</v>
        <stp/>
        <stp>BDH|1150388031404456646</stp>
        <tr r="F385" s="3"/>
      </tp>
      <tp t="s">
        <v>#N/A N/A</v>
        <stp/>
        <stp>BDH|2066680904921138650</stp>
        <tr r="E527" s="3"/>
      </tp>
      <tp t="s">
        <v>#N/A N/A</v>
        <stp/>
        <stp>BDH|6767235458216481407</stp>
        <tr r="H359" s="3"/>
      </tp>
      <tp t="s">
        <v>#N/A N/A</v>
        <stp/>
        <stp>BDH|2191262929203371250</stp>
        <tr r="G579" s="3"/>
      </tp>
      <tp t="e">
        <v>#N/A</v>
        <stp/>
        <stp>BDS|5898748751230353478</stp>
        <tr r="AH455" s="3"/>
        <tr r="AH455" s="3"/>
        <tr r="L455" s="3"/>
        <tr r="L455" s="3"/>
        <tr r="W455" s="3"/>
        <tr r="W455" s="3"/>
      </tp>
      <tp t="e">
        <v>#N/A</v>
        <stp/>
        <stp>BDS|8392281083972899395</stp>
        <tr r="L569" s="3"/>
        <tr r="L569" s="3"/>
        <tr r="AH569" s="3"/>
        <tr r="AH569" s="3"/>
        <tr r="W569" s="3"/>
        <tr r="W569" s="3"/>
      </tp>
      <tp t="e">
        <v>#N/A</v>
        <stp/>
        <stp>BDP|7862581716425718580</stp>
        <tr r="AR358" s="3"/>
      </tp>
      <tp t="e">
        <v>#N/A</v>
        <stp/>
        <stp>BDP|3934548572640204248</stp>
        <tr r="AR142" s="3"/>
      </tp>
      <tp t="s">
        <v>#N/A N/A</v>
        <stp/>
        <stp>BDS|8558179914108628398</stp>
        <tr r="W419" s="3"/>
      </tp>
      <tp t="s">
        <v>#N/A N/A</v>
        <stp/>
        <stp>BDH|6508502253715863072</stp>
        <tr r="C219" s="3"/>
      </tp>
      <tp t="s">
        <v>#N/A N/A</v>
        <stp/>
        <stp>BDH|3945754321755021040</stp>
        <tr r="H507" s="3"/>
      </tp>
      <tp t="s">
        <v>#N/A N/A</v>
        <stp/>
        <stp>BDH|9906042543876499837</stp>
        <tr r="B362" s="3"/>
      </tp>
      <tp t="s">
        <v>#N/A N/A</v>
        <stp/>
        <stp>BDH|9132042227761941925</stp>
        <tr r="D574" s="3"/>
      </tp>
      <tp t="s">
        <v>#N/A N/A</v>
        <stp/>
        <stp>BDH|3279140675941331794</stp>
        <tr r="F203" s="3"/>
      </tp>
      <tp t="s">
        <v>#N/A N/A</v>
        <stp/>
        <stp>BDH|4722618516991988103</stp>
        <tr r="F103" s="3"/>
      </tp>
      <tp t="s">
        <v>#N/A N/A</v>
        <stp/>
        <stp>BDH|7078540770630890653</stp>
        <tr r="E321" s="3"/>
      </tp>
      <tp t="s">
        <v>#N/A N/A</v>
        <stp/>
        <stp>BDS|7883052203266695269</stp>
        <tr r="AH134" s="3"/>
      </tp>
      <tp t="s">
        <v>#N/A N/A</v>
        <stp/>
        <stp>BDS|7560966182480835578</stp>
        <tr r="L600" s="3"/>
      </tp>
      <tp t="s">
        <v>#N/A N/A</v>
        <stp/>
        <stp>BDS|7832402121712580022</stp>
        <tr r="AH171" s="3"/>
      </tp>
      <tp t="e">
        <v>#N/A</v>
        <stp/>
        <stp>BDS|3753151529980376366</stp>
        <tr r="W602" s="3"/>
        <tr r="W602" s="3"/>
        <tr r="L602" s="3"/>
        <tr r="L602" s="3"/>
        <tr r="AH602" s="3"/>
        <tr r="AH602" s="3"/>
      </tp>
      <tp t="s">
        <v>#N/A N/A</v>
        <stp/>
        <stp>BDS|1691077009556020464</stp>
        <tr r="W591" s="3"/>
      </tp>
      <tp t="s">
        <v>#N/A N/A</v>
        <stp/>
        <stp>BDS|2137523672470913360</stp>
        <tr r="W349" s="3"/>
      </tp>
      <tp t="s">
        <v>#N/A N/A</v>
        <stp/>
        <stp>BDS|1434897494795155663</stp>
        <tr r="L392" s="3"/>
      </tp>
      <tp t="s">
        <v>#N/A N/A</v>
        <stp/>
        <stp>BDH|6028357575988884965</stp>
        <tr r="B239" s="3"/>
      </tp>
      <tp t="s">
        <v>#N/A N/A</v>
        <stp/>
        <stp>BDH|9729519313976819833</stp>
        <tr r="I514" s="3"/>
      </tp>
      <tp t="s">
        <v>#N/A N/A</v>
        <stp/>
        <stp>BDH|9014137303833651888</stp>
        <tr r="B210" s="3"/>
      </tp>
      <tp t="s">
        <v>#N/A N/A</v>
        <stp/>
        <stp>BDH|3023139919840416001</stp>
        <tr r="D235" s="3"/>
      </tp>
      <tp t="s">
        <v>#N/A N/A</v>
        <stp/>
        <stp>BDH|6151405979506678000</stp>
        <tr r="G427" s="3"/>
      </tp>
      <tp t="s">
        <v>#N/A N/A</v>
        <stp/>
        <stp>BDH|7016873999081301436</stp>
        <tr r="E406" s="3"/>
      </tp>
      <tp t="s">
        <v>#N/A N/A</v>
        <stp/>
        <stp>BDH|5927614522782505017</stp>
        <tr r="I305" s="3"/>
      </tp>
      <tp t="s">
        <v>#N/A N/A</v>
        <stp/>
        <stp>BDH|2740888697081197179</stp>
        <tr r="F249" s="3"/>
      </tp>
      <tp t="s">
        <v>#N/A N/A</v>
        <stp/>
        <stp>BDH|4129105067695889506</stp>
        <tr r="I121" s="3"/>
      </tp>
      <tp t="s">
        <v>#N/A N/A</v>
        <stp/>
        <stp>BDH|9114719384090802526</stp>
        <tr r="G88" s="3"/>
      </tp>
      <tp t="s">
        <v>#N/A N/A</v>
        <stp/>
        <stp>BDS|3463215651127899031</stp>
        <tr r="W333" s="3"/>
      </tp>
      <tp t="e">
        <v>#N/A</v>
        <stp/>
        <stp>BDP|6925619775103703750</stp>
        <tr r="AR315" s="3"/>
      </tp>
      <tp t="e">
        <v>#N/A</v>
        <stp/>
        <stp>BDP|7888871197437342245</stp>
        <tr r="AR219" s="3"/>
      </tp>
      <tp t="s">
        <v>#N/A N/A</v>
        <stp/>
        <stp>BDS|8867908031045421420</stp>
        <tr r="L224" s="3"/>
      </tp>
      <tp t="e">
        <v>#N/A</v>
        <stp/>
        <stp>BDS|4739061666134832502</stp>
        <tr r="L273" s="3"/>
        <tr r="L273" s="3"/>
        <tr r="W273" s="3"/>
        <tr r="W273" s="3"/>
        <tr r="AH273" s="3"/>
        <tr r="AH273" s="3"/>
      </tp>
      <tp t="s">
        <v>#N/A N/A</v>
        <stp/>
        <stp>BDS|7105495555676558375</stp>
        <tr r="L189" s="3"/>
      </tp>
      <tp t="e">
        <v>#N/A</v>
        <stp/>
        <stp>BDS|5924461894638141354</stp>
        <tr r="L561" s="3"/>
        <tr r="L561" s="3"/>
        <tr r="AH561" s="3"/>
        <tr r="AH561" s="3"/>
        <tr r="W561" s="3"/>
        <tr r="W561" s="3"/>
      </tp>
      <tp t="s">
        <v>#N/A N/A</v>
        <stp/>
        <stp>BDH|3154427786709940530</stp>
        <tr r="I355" s="3"/>
      </tp>
      <tp t="s">
        <v>#N/A N/A</v>
        <stp/>
        <stp>BDH|6000111464605220785</stp>
        <tr r="E534" s="3"/>
      </tp>
      <tp t="s">
        <v>#N/A N/A</v>
        <stp/>
        <stp>BDH|2618102479482853582</stp>
        <tr r="D354" s="3"/>
      </tp>
      <tp t="s">
        <v>#N/A N/A</v>
        <stp/>
        <stp>BDH|4434343393058830540</stp>
        <tr r="G314" s="3"/>
      </tp>
      <tp t="s">
        <v>#N/A N/A</v>
        <stp/>
        <stp>BDH|8740606790115954115</stp>
        <tr r="B290" s="3"/>
      </tp>
      <tp t="s">
        <v>#N/A N/A</v>
        <stp/>
        <stp>BDH|1866207212425255473</stp>
        <tr r="E373" s="3"/>
      </tp>
      <tp t="s">
        <v>#N/A N/A</v>
        <stp/>
        <stp>BDH|7546271720912490697</stp>
        <tr r="G290" s="3"/>
      </tp>
      <tp t="s">
        <v>#N/A N/A</v>
        <stp/>
        <stp>BDH|4092641938800366201</stp>
        <tr r="C327" s="3"/>
      </tp>
      <tp t="s">
        <v>#N/A N/A</v>
        <stp/>
        <stp>BDH|9185887315041143222</stp>
        <tr r="G243" s="3"/>
      </tp>
      <tp t="s">
        <v>#N/A N/A</v>
        <stp/>
        <stp>BDH|3376016268545005359</stp>
        <tr r="D199" s="3"/>
      </tp>
      <tp t="s">
        <v>#N/A N/A</v>
        <stp/>
        <stp>BDH|5794276916224840116</stp>
        <tr r="H508" s="3"/>
      </tp>
      <tp t="s">
        <v>#N/A N/A</v>
        <stp/>
        <stp>BDH|4776087270408530859</stp>
        <tr r="B578" s="3"/>
      </tp>
      <tp t="s">
        <v>#N/A N/A</v>
        <stp/>
        <stp>BDS|4740734759672744762</stp>
        <tr r="L116" s="3"/>
      </tp>
      <tp t="s">
        <v>#N/A N/A</v>
        <stp/>
        <stp>BDS|1944580452776874474</stp>
        <tr r="L221" s="3"/>
      </tp>
      <tp t="e">
        <v>#N/A</v>
        <stp/>
        <stp>BDS|6547152628596274065</stp>
        <tr r="L468" s="3"/>
        <tr r="L468" s="3"/>
        <tr r="AH468" s="3"/>
        <tr r="AH468" s="3"/>
        <tr r="W468" s="3"/>
        <tr r="W468" s="3"/>
      </tp>
      <tp t="s">
        <v>#N/A N/A</v>
        <stp/>
        <stp>BDH|6803792227552232285</stp>
        <tr r="I293" s="3"/>
      </tp>
      <tp t="s">
        <v>#N/A N/A</v>
        <stp/>
        <stp>BDH|8306846329050319116</stp>
        <tr r="F85" s="3"/>
      </tp>
      <tp t="s">
        <v>#N/A N/A</v>
        <stp/>
        <stp>BDH|1444329008124588574</stp>
        <tr r="G125" s="3"/>
      </tp>
      <tp t="s">
        <v>#N/A N/A</v>
        <stp/>
        <stp>BDH|7469151726177867032</stp>
        <tr r="I260" s="3"/>
      </tp>
      <tp t="s">
        <v>#N/A N/A</v>
        <stp/>
        <stp>BDH|2845413971992591013</stp>
        <tr r="F297" s="3"/>
      </tp>
      <tp t="s">
        <v>#N/A N/A</v>
        <stp/>
        <stp>BDH|7041458958854698179</stp>
        <tr r="D92" s="3"/>
      </tp>
      <tp t="s">
        <v>#N/A N/A</v>
        <stp/>
        <stp>BDH|9958305401298032146</stp>
        <tr r="B270" s="3"/>
      </tp>
      <tp t="s">
        <v>#N/A N/A</v>
        <stp/>
        <stp>BDH|7104402173215917276</stp>
        <tr r="H278" s="3"/>
      </tp>
      <tp t="s">
        <v>#N/A N/A</v>
        <stp/>
        <stp>BDH|2264738249920583216</stp>
        <tr r="B529" s="3"/>
      </tp>
      <tp t="s">
        <v>#N/A N/A</v>
        <stp/>
        <stp>BDH|3991507455211120116</stp>
        <tr r="C127" s="3"/>
      </tp>
      <tp t="s">
        <v>#N/A N/A</v>
        <stp/>
        <stp>BDH|4103831599984324247</stp>
        <tr r="C179" s="3"/>
      </tp>
      <tp t="s">
        <v>#N/A N/A</v>
        <stp/>
        <stp>BDH|6767592685958295058</stp>
        <tr r="E577" s="3"/>
      </tp>
      <tp t="s">
        <v>#N/A N/A</v>
        <stp/>
        <stp>BDH|6551691828342125399</stp>
        <tr r="H405" s="3"/>
      </tp>
      <tp t="s">
        <v>#N/A N/A</v>
        <stp/>
        <stp>BDH|5545113861843820212</stp>
        <tr r="C147" s="3"/>
      </tp>
      <tp t="s">
        <v>#N/A N/A</v>
        <stp/>
        <stp>BDS|5685059950876752597</stp>
        <tr r="W461" s="3"/>
      </tp>
      <tp t="s">
        <v>#N/A N/A</v>
        <stp/>
        <stp>BDS|4183238480939983461</stp>
        <tr r="AH432" s="3"/>
      </tp>
      <tp t="e">
        <v>#N/A</v>
        <stp/>
        <stp>BDS|6750482551755792149</stp>
        <tr r="L158" s="3"/>
        <tr r="L158" s="3"/>
        <tr r="W158" s="3"/>
        <tr r="W158" s="3"/>
        <tr r="AH158" s="3"/>
        <tr r="AH158" s="3"/>
      </tp>
      <tp t="e">
        <v>#N/A</v>
        <stp/>
        <stp>BDP|5243843586406499099</stp>
        <tr r="AS300" s="3"/>
      </tp>
      <tp t="s">
        <v>#N/A N/A</v>
        <stp/>
        <stp>BDS|7473400482189958122</stp>
        <tr r="AH166" s="3"/>
      </tp>
      <tp t="e">
        <v>#N/A</v>
        <stp/>
        <stp>BDS|7270986712518125440</stp>
        <tr r="L419" s="3"/>
        <tr r="L419" s="3"/>
        <tr r="AH419" s="3"/>
        <tr r="AH419" s="3"/>
        <tr r="W419" s="3"/>
        <tr r="W419" s="3"/>
      </tp>
      <tp t="e">
        <v>#N/A</v>
        <stp/>
        <stp>BDP|7731133638030568642</stp>
        <tr r="AR400" s="3"/>
      </tp>
      <tp t="s">
        <v>#N/A N/A</v>
        <stp/>
        <stp>BDS|2164346930629009882</stp>
        <tr r="AH222" s="3"/>
      </tp>
      <tp t="s">
        <v>#N/A N/A</v>
        <stp/>
        <stp>BDH|4869569865123087767</stp>
        <tr r="D575" s="3"/>
      </tp>
      <tp t="s">
        <v>#N/A N/A</v>
        <stp/>
        <stp>BDH|4059966648239005331</stp>
        <tr r="B126" s="3"/>
      </tp>
      <tp t="s">
        <v>#N/A N/A</v>
        <stp/>
        <stp>BDH|8726993070267780248</stp>
        <tr r="D455" s="3"/>
      </tp>
      <tp t="s">
        <v>#N/A N/A</v>
        <stp/>
        <stp>BDH|6966487858571716536</stp>
        <tr r="D348" s="3"/>
      </tp>
      <tp t="s">
        <v>#N/A N/A</v>
        <stp/>
        <stp>BDH|7231409248531002579</stp>
        <tr r="I450" s="3"/>
      </tp>
      <tp t="s">
        <v>#N/A N/A</v>
        <stp/>
        <stp>BDH|6816093442757747699</stp>
        <tr r="F404" s="3"/>
      </tp>
      <tp t="s">
        <v>#N/A N/A</v>
        <stp/>
        <stp>BDH|6090530912039404881</stp>
        <tr r="F149" s="3"/>
      </tp>
      <tp t="s">
        <v>#N/A N/A</v>
        <stp/>
        <stp>BDH|1102139816975045799</stp>
        <tr r="I316" s="3"/>
      </tp>
      <tp t="e">
        <v>#N/A</v>
        <stp/>
        <stp>BDS|9354736687294139148</stp>
        <tr r="W163" s="3"/>
        <tr r="W163" s="3"/>
        <tr r="L163" s="3"/>
        <tr r="L163" s="3"/>
        <tr r="AH163" s="3"/>
        <tr r="AH163" s="3"/>
      </tp>
      <tp t="s">
        <v>#N/A N/A</v>
        <stp/>
        <stp>BDS|2162696117821804754</stp>
        <tr r="L571" s="3"/>
      </tp>
      <tp t="e">
        <v>#N/A</v>
        <stp/>
        <stp>BDP|1466962817213490931</stp>
        <tr r="AS548" s="3"/>
      </tp>
      <tp t="e">
        <v>#N/A</v>
        <stp/>
        <stp>BDP|1337726340247316603</stp>
        <tr r="C9" s="3"/>
      </tp>
      <tp t="s">
        <v>#N/A N/A</v>
        <stp/>
        <stp>BDS|1315969526889658073</stp>
        <tr r="L534" s="3"/>
      </tp>
      <tp t="s">
        <v>#N/A N/A</v>
        <stp/>
        <stp>BDS|5342424083689813381</stp>
        <tr r="AH292" s="3"/>
      </tp>
      <tp t="e">
        <v>#N/A</v>
        <stp/>
        <stp>BDS|4456264853556424671</stp>
        <tr r="AH538" s="3"/>
        <tr r="AH538" s="3"/>
        <tr r="L538" s="3"/>
        <tr r="L538" s="3"/>
        <tr r="W538" s="3"/>
        <tr r="W538" s="3"/>
      </tp>
      <tp t="s">
        <v>#N/A N/A</v>
        <stp/>
        <stp>BDH|2525435619274972043</stp>
        <tr r="I481" s="3"/>
      </tp>
      <tp t="s">
        <v>#N/A N/A</v>
        <stp/>
        <stp>BDH|4403772295970224969</stp>
        <tr r="H382" s="3"/>
      </tp>
      <tp t="s">
        <v>#N/A N/A</v>
        <stp/>
        <stp>BDH|6302171340569104977</stp>
        <tr r="E107" s="3"/>
      </tp>
      <tp t="s">
        <v>#N/A N/A</v>
        <stp/>
        <stp>BDH|3368910375628040656</stp>
        <tr r="B334" s="3"/>
      </tp>
      <tp t="s">
        <v>#N/A N/A</v>
        <stp/>
        <stp>BDH|2570319088458666288</stp>
        <tr r="G506" s="3"/>
      </tp>
      <tp t="s">
        <v>#N/A N/A</v>
        <stp/>
        <stp>BDH|5896379048317226676</stp>
        <tr r="B559" s="3"/>
      </tp>
      <tp t="s">
        <v>#N/A N/A</v>
        <stp/>
        <stp>BDH|7337416223237314501</stp>
        <tr r="I161" s="3"/>
      </tp>
      <tp t="s">
        <v>#N/A N/A</v>
        <stp/>
        <stp>BDH|2715448853399321910</stp>
        <tr r="D200" s="3"/>
      </tp>
      <tp t="s">
        <v>#N/A N/A</v>
        <stp/>
        <stp>BDH|7717291873941958064</stp>
        <tr r="C586" s="3"/>
      </tp>
      <tp t="s">
        <v>#N/A N/A</v>
        <stp/>
        <stp>BDH|9262918041333827485</stp>
        <tr r="I334" s="3"/>
      </tp>
      <tp t="s">
        <v>#N/A N/A</v>
        <stp/>
        <stp>BDH|1644775524725282254</stp>
        <tr r="B272" s="3"/>
      </tp>
      <tp t="s">
        <v>#N/A N/A</v>
        <stp/>
        <stp>BDH|4075245835875602355</stp>
        <tr r="E355" s="3"/>
      </tp>
      <tp t="s">
        <v>#N/A N/A</v>
        <stp/>
        <stp>BDH|3424404380759462529</stp>
        <tr r="I586" s="3"/>
      </tp>
      <tp t="s">
        <v>#N/A N/A</v>
        <stp/>
        <stp>BDS|5693166664371240050</stp>
        <tr r="AH408" s="3"/>
      </tp>
      <tp t="e">
        <v>#N/A</v>
        <stp/>
        <stp>BDS|7565989584212819724</stp>
        <tr r="L389" s="3"/>
        <tr r="L389" s="3"/>
        <tr r="AH389" s="3"/>
        <tr r="AH389" s="3"/>
        <tr r="W389" s="3"/>
        <tr r="W389" s="3"/>
      </tp>
      <tp t="s">
        <v>#N/A N/A</v>
        <stp/>
        <stp>BDS|9154449197457406057</stp>
        <tr r="W286" s="3"/>
      </tp>
      <tp t="e">
        <v>#N/A</v>
        <stp/>
        <stp>BDP|2578501303670440415</stp>
        <tr r="AR137" s="3"/>
      </tp>
      <tp t="e">
        <v>#N/A</v>
        <stp/>
        <stp>BDP|4877901455788957375</stp>
        <tr r="AR278" s="3"/>
      </tp>
      <tp t="s">
        <v>#N/A N/A</v>
        <stp/>
        <stp>BDS|3670518650844563411</stp>
        <tr r="AH565" s="3"/>
      </tp>
      <tp t="s">
        <v>#N/A N/A</v>
        <stp/>
        <stp>BDH|3504548401856005331</stp>
        <tr r="E324" s="3"/>
      </tp>
      <tp t="s">
        <v>#N/A N/A</v>
        <stp/>
        <stp>BDH|1210723870684436677</stp>
        <tr r="D571" s="3"/>
      </tp>
      <tp t="s">
        <v>#N/A N/A</v>
        <stp/>
        <stp>BDH|9074584088996319108</stp>
        <tr r="H489" s="3"/>
      </tp>
      <tp t="s">
        <v>#N/A N/A</v>
        <stp/>
        <stp>BDH|9485538503349617611</stp>
        <tr r="D422" s="3"/>
      </tp>
      <tp t="s">
        <v>#N/A N/A</v>
        <stp/>
        <stp>BDH|5400532835853112308</stp>
        <tr r="C565" s="3"/>
      </tp>
      <tp t="s">
        <v>#N/A N/A</v>
        <stp/>
        <stp>BDH|8227688129809264622</stp>
        <tr r="H130" s="3"/>
      </tp>
      <tp t="s">
        <v>#N/A N/A</v>
        <stp/>
        <stp>BDH|6016156743947739724</stp>
        <tr r="C508" s="3"/>
      </tp>
      <tp t="s">
        <v>#N/A N/A</v>
        <stp/>
        <stp>BDH|4901468607815290692</stp>
        <tr r="B477" s="3"/>
      </tp>
      <tp t="s">
        <v>#N/A N/A</v>
        <stp/>
        <stp>BDH|1270818755508564707</stp>
        <tr r="B170" s="3"/>
      </tp>
      <tp t="s">
        <v>#N/A N/A</v>
        <stp/>
        <stp>BDH|2578863371598540648</stp>
        <tr r="E495" s="3"/>
      </tp>
      <tp t="e">
        <v>#N/A</v>
        <stp/>
        <stp>BDP|1582270713970831199</stp>
        <tr r="AS178" s="3"/>
      </tp>
      <tp t="e">
        <v>#N/A</v>
        <stp/>
        <stp>BDS|4673700150294652108</stp>
        <tr r="L127" s="3"/>
        <tr r="L127" s="3"/>
        <tr r="W127" s="3"/>
        <tr r="W127" s="3"/>
        <tr r="AH127" s="3"/>
        <tr r="AH127" s="3"/>
      </tp>
      <tp t="s">
        <v>#N/A N/A</v>
        <stp/>
        <stp>BDS|3995180560487546047</stp>
        <tr r="L398" s="3"/>
      </tp>
      <tp t="e">
        <v>#N/A</v>
        <stp/>
        <stp>BDP|5913771015876249690</stp>
        <tr r="AR149" s="3"/>
      </tp>
      <tp t="e">
        <v>#N/A</v>
        <stp/>
        <stp>BDP|9967822235622906373</stp>
        <tr r="AR128" s="3"/>
      </tp>
      <tp t="e">
        <v>#N/A</v>
        <stp/>
        <stp>BDP|8391962544824382228</stp>
        <tr r="H8" s="3"/>
      </tp>
      <tp t="e">
        <v>#N/A</v>
        <stp/>
        <stp>BDP|7700028625961848787</stp>
        <tr r="H14" s="3"/>
      </tp>
      <tp t="s">
        <v>#N/A N/A</v>
        <stp/>
        <stp>BDS|1155867788304814676</stp>
        <tr r="AH535" s="3"/>
      </tp>
      <tp t="s">
        <v>#N/A N/A</v>
        <stp/>
        <stp>BDH|5066696259344015104</stp>
        <tr r="I203" s="3"/>
      </tp>
      <tp t="s">
        <v>#N/A N/A</v>
        <stp/>
        <stp>BDH|6440959117754411922</stp>
        <tr r="H297" s="3"/>
      </tp>
      <tp t="s">
        <v>#N/A N/A</v>
        <stp/>
        <stp>BDH|6010493008961775064</stp>
        <tr r="I492" s="3"/>
      </tp>
      <tp t="s">
        <v>#N/A N/A</v>
        <stp/>
        <stp>BDH|6580408040283792623</stp>
        <tr r="E328" s="3"/>
      </tp>
      <tp t="s">
        <v>#N/A N/A</v>
        <stp/>
        <stp>BDH|2359146451987045265</stp>
        <tr r="G456" s="3"/>
      </tp>
      <tp t="s">
        <v>#N/A N/A</v>
        <stp/>
        <stp>BDH|9453042885934105643</stp>
        <tr r="C536" s="3"/>
      </tp>
      <tp t="s">
        <v>#N/A N/A</v>
        <stp/>
        <stp>BDH|6280229372814704455</stp>
        <tr r="C308" s="3"/>
      </tp>
      <tp t="s">
        <v>#N/A N/A</v>
        <stp/>
        <stp>BDS|3314782054191694381</stp>
        <tr r="W575" s="3"/>
      </tp>
      <tp t="e">
        <v>#N/A</v>
        <stp/>
        <stp>BDP|3649643261585583570</stp>
        <tr r="AS336" s="3"/>
      </tp>
      <tp t="e">
        <v>#N/A</v>
        <stp/>
        <stp>BDP|6662920081206224269</stp>
        <tr r="AR380" s="3"/>
      </tp>
      <tp t="e">
        <v>#N/A</v>
        <stp/>
        <stp>BDP|1191375851035154176</stp>
        <tr r="G9" s="3"/>
      </tp>
      <tp t="s">
        <v>#N/A N/A</v>
        <stp/>
        <stp>BDS|3082301069970098584</stp>
        <tr r="L490" s="3"/>
      </tp>
      <tp t="s">
        <v>#N/A N/A</v>
        <stp/>
        <stp>BDS|6614044646778359965</stp>
        <tr r="AH279" s="3"/>
      </tp>
      <tp t="s">
        <v>#N/A N/A</v>
        <stp/>
        <stp>BDS|7663875580256881289</stp>
        <tr r="W438" s="3"/>
      </tp>
      <tp t="e">
        <v>#N/A</v>
        <stp/>
        <stp>BDP|2602684266326934706</stp>
        <tr r="AS223" s="3"/>
      </tp>
      <tp t="e">
        <v>#N/A</v>
        <stp/>
        <stp>BDP|1395109566311046442</stp>
        <tr r="C19" s="3"/>
      </tp>
      <tp t="s">
        <v>#N/A N/A</v>
        <stp/>
        <stp>BDS|6429872675918275259</stp>
        <tr r="L448" s="3"/>
      </tp>
      <tp t="s">
        <v>#N/A N/A</v>
        <stp/>
        <stp>BDH|1087538610673354513</stp>
        <tr r="I472" s="3"/>
      </tp>
      <tp t="s">
        <v>#N/A N/A</v>
        <stp/>
        <stp>BDH|5337724106564414521</stp>
        <tr r="H335" s="3"/>
      </tp>
      <tp t="s">
        <v>#N/A N/A</v>
        <stp/>
        <stp>BDH|6115039348546272798</stp>
        <tr r="G247" s="3"/>
      </tp>
      <tp t="s">
        <v>#N/A N/A</v>
        <stp/>
        <stp>BDH|4555765037603368065</stp>
        <tr r="H512" s="3"/>
      </tp>
      <tp t="s">
        <v>#N/A N/A</v>
        <stp/>
        <stp>BDH|8137326636508159350</stp>
        <tr r="G253" s="3"/>
      </tp>
      <tp t="s">
        <v>#N/A N/A</v>
        <stp/>
        <stp>BDH|1712074641306927090</stp>
        <tr r="C454" s="3"/>
      </tp>
      <tp t="s">
        <v>#N/A N/A</v>
        <stp/>
        <stp>BDH|7050645885463723972</stp>
        <tr r="B146" s="3"/>
      </tp>
      <tp t="s">
        <v>#N/A N/A</v>
        <stp/>
        <stp>BDH|7581530802727036658</stp>
        <tr r="I539" s="3"/>
      </tp>
      <tp t="s">
        <v>#N/A N/A</v>
        <stp/>
        <stp>BDH|4150207433525276316</stp>
        <tr r="I182" s="3"/>
      </tp>
      <tp t="s">
        <v>#N/A N/A</v>
        <stp/>
        <stp>BDH|4709514367826699263</stp>
        <tr r="C555" s="3"/>
      </tp>
      <tp t="s">
        <v>#N/A N/A</v>
        <stp/>
        <stp>BDH|2385146853684570105</stp>
        <tr r="F114" s="3"/>
      </tp>
      <tp t="s">
        <v>#N/A N/A</v>
        <stp/>
        <stp>BDH|2052147197918573171</stp>
        <tr r="G473" s="3"/>
      </tp>
      <tp t="s">
        <v>#N/A N/A</v>
        <stp/>
        <stp>BDH|1471808186775015736</stp>
        <tr r="C567" s="3"/>
      </tp>
      <tp t="s">
        <v>#N/A N/A</v>
        <stp/>
        <stp>BDS|9380564572760864897</stp>
        <tr r="AH153" s="3"/>
      </tp>
      <tp t="s">
        <v>#N/A N/A</v>
        <stp/>
        <stp>BDS|2359374616443513019</stp>
        <tr r="AH553" s="3"/>
      </tp>
      <tp t="s">
        <v>#N/A N/A</v>
        <stp/>
        <stp>BDS|5495379015670770473</stp>
        <tr r="AH275" s="3"/>
      </tp>
      <tp t="s">
        <v>#N/A N/A</v>
        <stp/>
        <stp>BDS|7510007570396402577</stp>
        <tr r="AH232" s="3"/>
      </tp>
      <tp t="s">
        <v>#N/A N/A</v>
        <stp/>
        <stp>BDS|5765951959189427392</stp>
        <tr r="W442" s="3"/>
      </tp>
      <tp t="s">
        <v>#N/A N/A</v>
        <stp/>
        <stp>BDS|7105232227877051338</stp>
        <tr r="W237" s="3"/>
      </tp>
      <tp t="e">
        <v>#N/A</v>
        <stp/>
        <stp>BDP|1870650772725843613</stp>
        <tr r="AS125" s="3"/>
      </tp>
      <tp t="s">
        <v>#N/A N/A</v>
        <stp/>
        <stp>BDH|9282814047701614749</stp>
        <tr r="E207" s="3"/>
      </tp>
      <tp t="s">
        <v>#N/A N/A</v>
        <stp/>
        <stp>BDH|2258104917587716647</stp>
        <tr r="F400" s="3"/>
      </tp>
      <tp t="s">
        <v>#N/A N/A</v>
        <stp/>
        <stp>BDH|4243686929094705727</stp>
        <tr r="D229" s="3"/>
      </tp>
      <tp t="s">
        <v>#N/A N/A</v>
        <stp/>
        <stp>BDH|7419172565207529454</stp>
        <tr r="D322" s="3"/>
      </tp>
      <tp t="s">
        <v>#N/A N/A</v>
        <stp/>
        <stp>BDH|2035232333275501534</stp>
        <tr r="B435" s="3"/>
      </tp>
      <tp t="s">
        <v>#N/A N/A</v>
        <stp/>
        <stp>BDH|8670576417198333734</stp>
        <tr r="I424" s="3"/>
      </tp>
      <tp t="s">
        <v>#N/A N/A</v>
        <stp/>
        <stp>BDH|2882010778506729002</stp>
        <tr r="I486" s="3"/>
      </tp>
      <tp t="s">
        <v>#N/A N/A</v>
        <stp/>
        <stp>BDH|8701898009251042210</stp>
        <tr r="G537" s="3"/>
      </tp>
      <tp t="s">
        <v>#N/A N/A</v>
        <stp/>
        <stp>BDS|1482780938843496573</stp>
        <tr r="L109" s="3"/>
      </tp>
      <tp t="s">
        <v>#N/A N/A</v>
        <stp/>
        <stp>BDS|6290276828591966437</stp>
        <tr r="W122" s="3"/>
      </tp>
      <tp t="s">
        <v>#N/A N/A</v>
        <stp/>
        <stp>BDS|5051519323630477113</stp>
        <tr r="AH143" s="3"/>
      </tp>
      <tp t="e">
        <v>#N/A</v>
        <stp/>
        <stp>BDP|8813675737668737681</stp>
        <tr r="AS398" s="3"/>
      </tp>
      <tp t="s">
        <v>#N/A N/A</v>
        <stp/>
        <stp>BDS|4159682402637552697</stp>
        <tr r="L273" s="3"/>
      </tp>
      <tp t="e">
        <v>#N/A</v>
        <stp/>
        <stp>BDS|3234404432291501623</stp>
        <tr r="L554" s="3"/>
        <tr r="L554" s="3"/>
        <tr r="W554" s="3"/>
        <tr r="W554" s="3"/>
        <tr r="AH554" s="3"/>
        <tr r="AH554" s="3"/>
      </tp>
      <tp t="s">
        <v>#N/A N/A</v>
        <stp/>
        <stp>BDS|2600682702663360485</stp>
        <tr r="L526" s="3"/>
      </tp>
      <tp t="s">
        <v>#N/A N/A</v>
        <stp/>
        <stp>BDH|5411548555863000520</stp>
        <tr r="F287" s="3"/>
      </tp>
      <tp t="s">
        <v>#N/A N/A</v>
        <stp/>
        <stp>BDH|5299645344783098753</stp>
        <tr r="D508" s="3"/>
      </tp>
      <tp t="s">
        <v>#N/A N/A</v>
        <stp/>
        <stp>BDH|2938650943205836607</stp>
        <tr r="B187" s="3"/>
      </tp>
      <tp t="s">
        <v>#N/A N/A</v>
        <stp/>
        <stp>BDH|5711506942531736657</stp>
        <tr r="E460" s="3"/>
      </tp>
      <tp t="s">
        <v>#N/A N/A</v>
        <stp/>
        <stp>BDH|9226303896512087235</stp>
        <tr r="E536" s="3"/>
      </tp>
      <tp t="s">
        <v>#N/A N/A</v>
        <stp/>
        <stp>BDH|3093057477153038455</stp>
        <tr r="H363" s="3"/>
      </tp>
      <tp t="s">
        <v>#N/A N/A</v>
        <stp/>
        <stp>BDH|2422399800813290186</stp>
        <tr r="I237" s="3"/>
      </tp>
      <tp t="e">
        <v>#N/A</v>
        <stp/>
        <stp>BDP|2244090453810977452</stp>
        <tr r="AS325" s="3"/>
      </tp>
      <tp t="s">
        <v>#N/A N/A</v>
        <stp/>
        <stp>BDS|3428912150208212432</stp>
        <tr r="AH522" s="3"/>
      </tp>
      <tp t="e">
        <v>#N/A</v>
        <stp/>
        <stp>BDP|1654707537070302667</stp>
        <tr r="AS499" s="3"/>
      </tp>
      <tp t="e">
        <v>#N/A</v>
        <stp/>
        <stp>BDP|6726633032096577672</stp>
        <tr r="AS130" s="3"/>
      </tp>
      <tp t="s">
        <v>#N/A N/A</v>
        <stp/>
        <stp>BDS|5633196205554716395</stp>
        <tr r="L480" s="3"/>
      </tp>
      <tp t="s">
        <v>#N/A N/A</v>
        <stp/>
        <stp>BDH|8348704600665558923</stp>
        <tr r="I577" s="3"/>
      </tp>
      <tp t="s">
        <v>#N/A N/A</v>
        <stp/>
        <stp>BDH|2878068055607892370</stp>
        <tr r="C336" s="3"/>
      </tp>
      <tp t="e">
        <v>#N/A</v>
        <stp/>
        <stp>BDP|5903767388400318918</stp>
        <tr r="AS496" s="3"/>
      </tp>
      <tp t="s">
        <v>#N/A N/A</v>
        <stp/>
        <stp>BDH|8337511100379462737</stp>
        <tr r="E305" s="3"/>
      </tp>
      <tp t="s">
        <v>#N/A N/A</v>
        <stp/>
        <stp>BDH|5229655306662235267</stp>
        <tr r="D439" s="3"/>
      </tp>
      <tp t="s">
        <v>#N/A N/A</v>
        <stp/>
        <stp>BDH|7661263694409249633</stp>
        <tr r="E274" s="3"/>
      </tp>
      <tp t="s">
        <v>#N/A N/A</v>
        <stp/>
        <stp>BDH|9981952309271272225</stp>
        <tr r="H424" s="3"/>
      </tp>
      <tp t="s">
        <v>#N/A N/A</v>
        <stp/>
        <stp>BDH|6987572816697902641</stp>
        <tr r="H255" s="3"/>
      </tp>
      <tp t="s">
        <v>#N/A N/A</v>
        <stp/>
        <stp>BDH|6319275907013306459</stp>
        <tr r="E141" s="3"/>
      </tp>
      <tp t="s">
        <v>#N/A N/A</v>
        <stp/>
        <stp>BDH|4583702376643006463</stp>
        <tr r="H490" s="3"/>
      </tp>
      <tp t="s">
        <v>#N/A N/A</v>
        <stp/>
        <stp>BDH|7880770135147866770</stp>
        <tr r="D214" s="3"/>
      </tp>
      <tp t="s">
        <v>#N/A N/A</v>
        <stp/>
        <stp>BDH|3127465402030198410</stp>
        <tr r="D521" s="3"/>
      </tp>
    </main>
    <main first="bofaddin.rtdserver">
      <tp t="s">
        <v>#N/A N/A</v>
        <stp/>
        <stp>BDH|90115298394580258</stp>
        <tr r="B101" s="3"/>
      </tp>
    </main>
    <main first="bofaddin.rtdserver">
      <tp t="s">
        <v>#N/A N/A</v>
        <stp/>
        <stp>BDS|84013001272543930</stp>
        <tr r="W284" s="3"/>
      </tp>
      <tp>
        <v>6</v>
        <stp/>
        <stp>BDP|3240028203810475691|22</stp>
        <stp>CONSSENT Index</stp>
        <stp>RT_BN_SURVEY_NUMBER</stp>
        <tr r="E10" s="3"/>
      </tp>
      <tp t="e">
        <v>#N/A</v>
        <stp/>
        <stp>BDS|62258463133459857</stp>
        <tr r="W214" s="3"/>
        <tr r="W214" s="3"/>
        <tr r="L214" s="3"/>
        <tr r="L214" s="3"/>
        <tr r="AH214" s="3"/>
        <tr r="AH214" s="3"/>
      </tp>
      <tp t="e">
        <v>#N/A</v>
        <stp/>
        <stp>BDP|38232951088633025</stp>
        <tr r="AS143" s="3"/>
      </tp>
      <tp t="e">
        <v>#N/A</v>
        <stp/>
        <stp>BDP|21628087281555166</stp>
        <tr r="AS229" s="3"/>
      </tp>
      <tp t="s">
        <v>#N/A N/A</v>
        <stp/>
        <stp>BDS|71718281595205755</stp>
        <tr r="W293" s="3"/>
      </tp>
    </main>
    <main first="bofaddin.rtdserver">
      <tp t="s">
        <v>#N/A N/A</v>
        <stp/>
        <stp>BDS|36100239453317380</stp>
        <tr r="AH194" s="3"/>
      </tp>
    </main>
    <main first="bofaddin.rtdserver">
      <tp t="s">
        <v>#N/A N/A</v>
        <stp/>
        <stp>BDP|4418988948952670562|22</stp>
        <stp>PCE CUR$ Index</stp>
        <stp>RT_BN_SURVEY_MEDIAN</stp>
        <tr r="D16" s="3"/>
      </tp>
      <tp t="s">
        <v>#N/A N/A</v>
        <stp/>
        <stp>BDS|97689051420212382</stp>
        <tr r="W112" s="3"/>
      </tp>
    </main>
    <main first="bofaddin.rtdserver">
      <tp t="e">
        <v>#N/A</v>
        <stp/>
        <stp>BDP|11065672390023570</stp>
        <tr r="AS390" s="3"/>
      </tp>
      <tp t="e">
        <v>#N/A</v>
        <stp/>
        <stp>BDP|57474376141704062</stp>
        <tr r="AS343" s="3"/>
      </tp>
      <tp t="e">
        <v>#N/A</v>
        <stp/>
        <stp>BDP|21830365119411582</stp>
        <tr r="AS248" s="3"/>
      </tp>
      <tp t="e">
        <v>#N/A</v>
        <stp/>
        <stp>BDS|64196397637754960</stp>
        <tr r="L136" s="3"/>
        <tr r="L136" s="3"/>
        <tr r="W136" s="3"/>
        <tr r="W136" s="3"/>
        <tr r="AH136" s="3"/>
        <tr r="AH136" s="3"/>
      </tp>
    </main>
    <main first="bofaddin.rtdserver">
      <tp t="e">
        <v>#N/A</v>
        <stp/>
        <stp>BDP|200028548109592818</stp>
        <tr r="AR549" s="3"/>
      </tp>
      <tp t="s">
        <v>#N/A N/A</v>
        <stp/>
        <stp>BDH|400880946740600904</stp>
        <tr r="E359" s="3"/>
      </tp>
      <tp t="s">
        <v>#N/A N/A</v>
        <stp/>
        <stp>BDH|294710238199166873</stp>
        <tr r="B479" s="3"/>
      </tp>
      <tp t="s">
        <v>#N/A N/A</v>
        <stp/>
        <stp>BDH|292883645510811992</stp>
        <tr r="C167" s="3"/>
      </tp>
      <tp t="e">
        <v>#N/A</v>
        <stp/>
        <stp>BDP|142385383468337671</stp>
        <tr r="AR485" s="3"/>
      </tp>
      <tp t="s">
        <v>#N/A N/A</v>
        <stp/>
        <stp>BDH|781580210082336330</stp>
        <tr r="E154" s="3"/>
      </tp>
      <tp t="e">
        <v>#N/A</v>
        <stp/>
        <stp>BDP|263485770050448618</stp>
        <tr r="AR564" s="3"/>
      </tp>
      <tp t="e">
        <v>#N/A</v>
        <stp/>
        <stp>BDS|317607841236914138</stp>
        <tr r="AH298" s="3"/>
        <tr r="AH298" s="3"/>
        <tr r="W298" s="3"/>
        <tr r="W298" s="3"/>
        <tr r="L298" s="3"/>
        <tr r="L298" s="3"/>
      </tp>
      <tp t="s">
        <v>#N/A N/A</v>
        <stp/>
        <stp>BDH|371529212169974828</stp>
        <tr r="I576" s="3"/>
      </tp>
      <tp t="s">
        <v>#N/A N/A</v>
        <stp/>
        <stp>BDH|209342616740186799</stp>
        <tr r="D330" s="3"/>
      </tp>
      <tp t="s">
        <v>#N/A N/A</v>
        <stp/>
        <stp>BDH|746357439887000227</stp>
        <tr r="I309" s="3"/>
      </tp>
      <tp t="e">
        <v>#N/A</v>
        <stp/>
        <stp>BDP|899868561909699233</stp>
        <tr r="AS296" s="3"/>
      </tp>
      <tp t="e">
        <v>#N/A</v>
        <stp/>
        <stp>BDP|263424872266700019</stp>
        <tr r="AS262" s="3"/>
      </tp>
      <tp t="s">
        <v>#N/A N/A</v>
        <stp/>
        <stp>BDS|904254627002997760</stp>
        <tr r="L131" s="3"/>
      </tp>
      <tp t="s">
        <v>#N/A N/A</v>
        <stp/>
        <stp>BQL|520058257835693547</stp>
        <tr r="AT600" s="3"/>
      </tp>
      <tp t="e">
        <v>#N/A</v>
        <stp/>
        <stp>BDP|826642081188132390</stp>
        <tr r="AS110" s="3"/>
      </tp>
      <tp t="e">
        <v>#N/A</v>
        <stp/>
        <stp>BDP|720359086367043918</stp>
        <tr r="AR226" s="3"/>
      </tp>
      <tp t="e">
        <v>#N/A</v>
        <stp/>
        <stp>BDP|595742908536653491</stp>
        <tr r="AR307" s="3"/>
      </tp>
      <tp t="s">
        <v>#N/A N/A</v>
        <stp/>
        <stp>BDH|677377990617604812</stp>
        <tr r="G279" s="3"/>
      </tp>
      <tp t="s">
        <v>#N/A N/A</v>
        <stp/>
        <stp>BDH|879010194568805428</stp>
        <tr r="E404" s="3"/>
      </tp>
      <tp t="s">
        <v>#N/A N/A</v>
        <stp/>
        <stp>BDH|318740276484293144</stp>
        <tr r="H169" s="3"/>
      </tp>
      <tp t="s">
        <v>#N/A N/A</v>
        <stp/>
        <stp>BDH|788232709986582183</stp>
        <tr r="I254" s="3"/>
      </tp>
      <tp t="s">
        <v>#N/A N/A</v>
        <stp/>
        <stp>BDH|545883207935989838</stp>
        <tr r="D178" s="3"/>
      </tp>
      <tp t="s">
        <v>#N/A N/A</v>
        <stp/>
        <stp>BDH|121035386909506412</stp>
        <tr r="G417" s="3"/>
      </tp>
      <tp t="e">
        <v>#N/A</v>
        <stp/>
        <stp>BDP|902587055062569710</stp>
        <tr r="AS427" s="3"/>
      </tp>
      <tp t="s">
        <v>#N/A N/A</v>
        <stp/>
        <stp>BQL|238916535607628819</stp>
        <tr r="AT262" s="3"/>
      </tp>
      <tp t="e">
        <v>#N/A</v>
        <stp/>
        <stp>BDS|569639437323130315</stp>
        <tr r="W302" s="3"/>
        <tr r="W302" s="3"/>
        <tr r="AH302" s="3"/>
        <tr r="AH302" s="3"/>
        <tr r="L302" s="3"/>
        <tr r="L302" s="3"/>
      </tp>
      <tp t="e">
        <v>#N/A</v>
        <stp/>
        <stp>BDP|607636335247040720</stp>
        <tr r="AS128" s="3"/>
      </tp>
      <tp t="s">
        <v>#N/A N/A</v>
        <stp/>
        <stp>BDS|824179508894645020</stp>
        <tr r="W258" s="3"/>
      </tp>
      <tp t="s">
        <v>#N/A N/A</v>
        <stp/>
        <stp>BDH|671780572324697063</stp>
        <tr r="H497" s="3"/>
      </tp>
      <tp t="s">
        <v>#N/A N/A</v>
        <stp/>
        <stp>BDH|474742540243819446</stp>
        <tr r="I543" s="3"/>
      </tp>
      <tp t="s">
        <v>#N/A N/A</v>
        <stp/>
        <stp>BDH|587782955254183257</stp>
        <tr r="G457" s="3"/>
      </tp>
      <tp t="s">
        <v>#N/A N/A</v>
        <stp/>
        <stp>BDS|823171041179479845</stp>
        <tr r="L404" s="3"/>
      </tp>
      <tp t="e">
        <v>#N/A</v>
        <stp/>
        <stp>BDP|485931903404981931</stp>
        <tr r="AR189" s="3"/>
      </tp>
      <tp t="s">
        <v>#N/A N/A</v>
        <stp/>
        <stp>BDH|192518969115182203</stp>
        <tr r="B252" s="3"/>
      </tp>
      <tp t="s">
        <v>#N/A N/A</v>
        <stp/>
        <stp>BDH|448091776192246111</stp>
        <tr r="H380" s="3"/>
      </tp>
      <tp t="s">
        <v>#N/A N/A</v>
        <stp/>
        <stp>BQL|112068597208091599</stp>
        <tr r="AT227" s="3"/>
      </tp>
      <tp t="s">
        <v>#N/A N/A</v>
        <stp/>
        <stp>BDH|798790926233323224</stp>
        <tr r="F294" s="3"/>
      </tp>
      <tp t="s">
        <v>#N/A N/A</v>
        <stp/>
        <stp>BDH|559206305607816112</stp>
        <tr r="D447" s="3"/>
      </tp>
      <tp t="e">
        <v>#N/A</v>
        <stp/>
        <stp>BDP|435198870910661219</stp>
        <tr r="AR589" s="3"/>
      </tp>
      <tp t="e">
        <v>#N/A</v>
        <stp/>
        <stp>BDP|304065623240563685</stp>
        <tr r="AR357" s="3"/>
      </tp>
      <tp t="s">
        <v>#N/A N/A</v>
        <stp/>
        <stp>BDS|381279218070141798</stp>
        <tr r="L113" s="3"/>
      </tp>
      <tp t="s">
        <v>#N/A N/A</v>
        <stp/>
        <stp>BQL|692534200945181410</stp>
        <tr r="AT319" s="3"/>
      </tp>
      <tp t="s">
        <v>#N/A N/A</v>
        <stp/>
        <stp>BQL|852313694966832800</stp>
        <tr r="AT183" s="3"/>
      </tp>
      <tp t="s">
        <v>#N/A N/A</v>
        <stp/>
        <stp>BQL|295706786958363320</stp>
        <tr r="AT418" s="3"/>
      </tp>
      <tp t="s">
        <v>#N/A N/A</v>
        <stp/>
        <stp>BDS|903607694812862934</stp>
        <tr r="L395" s="3"/>
      </tp>
      <tp t="s">
        <v>#N/A N/A</v>
        <stp/>
        <stp>BDH|642719942501654645</stp>
        <tr r="C393" s="3"/>
      </tp>
      <tp t="s">
        <v>#N/A N/A</v>
        <stp/>
        <stp>BDS|101429950352269764</stp>
        <tr r="W490" s="3"/>
      </tp>
      <tp t="s">
        <v>#N/A N/A</v>
        <stp/>
        <stp>BDH|511605843327515148</stp>
        <tr r="B405" s="3"/>
      </tp>
      <tp t="s">
        <v>#N/A N/A</v>
        <stp/>
        <stp>BDH|147155932651254736</stp>
        <tr r="D311" s="3"/>
      </tp>
      <tp t="e">
        <v>#N/A</v>
        <stp/>
        <stp>BDS|162276470542081378</stp>
        <tr r="W416" s="3"/>
        <tr r="W416" s="3"/>
        <tr r="AH416" s="3"/>
        <tr r="AH416" s="3"/>
        <tr r="L416" s="3"/>
        <tr r="L416" s="3"/>
      </tp>
      <tp t="s">
        <v>#N/A N/A</v>
        <stp/>
        <stp>BDH|850428601343836315</stp>
        <tr r="G165" s="3"/>
      </tp>
      <tp t="e">
        <v>#N/A</v>
        <stp/>
        <stp>BDS|284390011486998017</stp>
        <tr r="AH209" s="3"/>
        <tr r="AH209" s="3"/>
        <tr r="L209" s="3"/>
        <tr r="L209" s="3"/>
        <tr r="W209" s="3"/>
        <tr r="W209" s="3"/>
      </tp>
      <tp t="e">
        <v>#N/A</v>
        <stp/>
        <stp>BDP|960626173940449606</stp>
        <tr r="AR444" s="3"/>
      </tp>
      <tp t="s">
        <v>#N/A N/A</v>
        <stp/>
        <stp>BDH|883267011320324417</stp>
        <tr r="G446" s="3"/>
      </tp>
      <tp t="s">
        <v>#N/A N/A</v>
        <stp/>
        <stp>BDH|363903550968895366</stp>
        <tr r="F243" s="3"/>
      </tp>
      <tp t="s">
        <v>#N/A N/A</v>
        <stp/>
        <stp>BDS|755282501316784349</stp>
        <tr r="L210" s="3"/>
      </tp>
      <tp t="s">
        <v>#N/A N/A</v>
        <stp/>
        <stp>BDS|476751648927337346</stp>
        <tr r="AH459" s="3"/>
      </tp>
      <tp t="e">
        <v>#N/A</v>
        <stp/>
        <stp>BDS|310356710116987301</stp>
        <tr r="L567" s="3"/>
        <tr r="L567" s="3"/>
        <tr r="W567" s="3"/>
        <tr r="W567" s="3"/>
        <tr r="AH567" s="3"/>
        <tr r="AH567" s="3"/>
      </tp>
      <tp t="s">
        <v>#N/A N/A</v>
        <stp/>
        <stp>BDH|208264729957024055</stp>
        <tr r="B177" s="3"/>
      </tp>
      <tp t="s">
        <v>#N/A N/A</v>
        <stp/>
        <stp>BDS|669057559453060128</stp>
        <tr r="W394" s="3"/>
      </tp>
      <tp t="e">
        <v>#N/A</v>
        <stp/>
        <stp>BDS|887198178276445752</stp>
        <tr r="W105" s="3"/>
        <tr r="W105" s="3"/>
        <tr r="L105" s="3"/>
        <tr r="L105" s="3"/>
        <tr r="AH105" s="3"/>
        <tr r="AH105" s="3"/>
      </tp>
      <tp t="s">
        <v>#N/A N/A</v>
        <stp/>
        <stp>BDS|870361902146273273</stp>
        <tr r="L128" s="3"/>
      </tp>
      <tp t="s">
        <v>#N/A N/A</v>
        <stp/>
        <stp>BDH|831812920779790440</stp>
        <tr r="E246" s="3"/>
      </tp>
      <tp t="s">
        <v>#N/A N/A</v>
        <stp/>
        <stp>BDH|611372559599601842</stp>
        <tr r="I403" s="3"/>
      </tp>
      <tp t="s">
        <v>#N/A N/A</v>
        <stp/>
        <stp>BDS|519677256993634767</stp>
        <tr r="L303" s="3"/>
      </tp>
      <tp t="s">
        <v>#N/A N/A</v>
        <stp/>
        <stp>BDH|127452360355021000</stp>
        <tr r="C183" s="3"/>
      </tp>
      <tp t="s">
        <v>#N/A N/A</v>
        <stp/>
        <stp>BDH|204847055508179264</stp>
        <tr r="G231" s="3"/>
      </tp>
      <tp t="s">
        <v>#N/A N/A</v>
        <stp/>
        <stp>BDH|822216329902149541</stp>
        <tr r="B220" s="3"/>
      </tp>
      <tp t="s">
        <v>#N/A N/A</v>
        <stp/>
        <stp>BQL|421626857243194708</stp>
        <tr r="AT371" s="3"/>
      </tp>
      <tp t="s">
        <v>#N/A N/A</v>
        <stp/>
        <stp>BDS|662598562822569682</stp>
        <tr r="L174" s="3"/>
      </tp>
      <tp t="s">
        <v>#N/A N/A</v>
        <stp/>
        <stp>BDH|658334055277819699</stp>
        <tr r="D370" s="3"/>
      </tp>
      <tp t="s">
        <v>#N/A N/A</v>
        <stp/>
        <stp>BDH|628265524642597534</stp>
        <tr r="H114" s="3"/>
      </tp>
      <tp t="s">
        <v>#N/A N/A</v>
        <stp/>
        <stp>BDH|315829692516282037</stp>
        <tr r="H595" s="3"/>
      </tp>
      <tp t="s">
        <v>#N/A N/A</v>
        <stp/>
        <stp>BDH|508431276057205304</stp>
        <tr r="F563" s="3"/>
      </tp>
      <tp t="s">
        <v>#N/A N/A</v>
        <stp/>
        <stp>BDH|321349855507168608</stp>
        <tr r="I484" s="3"/>
      </tp>
      <tp t="e">
        <v>#N/A</v>
        <stp/>
        <stp>BDP|748009451090788225</stp>
        <tr r="AS443" s="3"/>
      </tp>
      <tp t="s">
        <v>#N/A N/A</v>
        <stp/>
        <stp>BDH|857602552437386258</stp>
        <tr r="C216" s="3"/>
      </tp>
      <tp t="s">
        <v>#N/A N/A</v>
        <stp/>
        <stp>BQL|355148073228900820</stp>
        <tr r="AT490" s="3"/>
      </tp>
      <tp t="s">
        <v>#N/A N/A</v>
        <stp/>
        <stp>BDH|349022919440634713</stp>
        <tr r="B392" s="3"/>
      </tp>
      <tp t="s">
        <v>#N/A N/A</v>
        <stp/>
        <stp>BDH|942730685121192869</stp>
        <tr r="E379" s="3"/>
      </tp>
      <tp t="s">
        <v>#N/A N/A</v>
        <stp/>
        <stp>BDH|742171062734180598</stp>
        <tr r="B376" s="3"/>
      </tp>
      <tp t="s">
        <v>#N/A N/A</v>
        <stp/>
        <stp>BDH|250094586249631713</stp>
        <tr r="C549" s="3"/>
      </tp>
      <tp t="s">
        <v>#N/A N/A</v>
        <stp/>
        <stp>BDH|351986710018637675</stp>
        <tr r="D134" s="3"/>
      </tp>
      <tp t="s">
        <v>#N/A N/A</v>
        <stp/>
        <stp>BDS|179303403721069465</stp>
        <tr r="L515" s="3"/>
      </tp>
      <tp t="s">
        <v>#N/A N/A</v>
        <stp/>
        <stp>BDH|634895997414550390</stp>
        <tr r="G538" s="3"/>
      </tp>
      <tp t="e">
        <v>#N/A</v>
        <stp/>
        <stp>BDP|951964416979900753</stp>
        <tr r="AR567" s="3"/>
      </tp>
      <tp t="s">
        <v>#N/A N/A</v>
        <stp/>
        <stp>BDS|938014678893286279</stp>
        <tr r="L332" s="3"/>
      </tp>
      <tp t="s">
        <v>#N/A N/A</v>
        <stp/>
        <stp>BDH|601167113212159477</stp>
        <tr r="E352" s="3"/>
      </tp>
      <tp t="s">
        <v>#N/A N/A</v>
        <stp/>
        <stp>BQL|459874887163407563</stp>
        <tr r="AT579" s="3"/>
      </tp>
      <tp t="s">
        <v>#N/A N/A</v>
        <stp/>
        <stp>BDH|894213557678027995</stp>
        <tr r="E209" s="3"/>
      </tp>
      <tp t="s">
        <v>#N/A N/A</v>
        <stp/>
        <stp>BDH|457827622519488514</stp>
        <tr r="H124" s="3"/>
      </tp>
      <tp t="e">
        <v>#N/A</v>
        <stp/>
        <stp>BDP|602300276260761263</stp>
        <tr r="AR108" s="3"/>
      </tp>
      <tp t="e">
        <v>#N/A</v>
        <stp/>
        <stp>BDP|988955489572617510</stp>
        <tr r="AS543" s="3"/>
      </tp>
      <tp t="s">
        <v>#N/A N/A</v>
        <stp/>
        <stp>BDH|692554150564130208</stp>
        <tr r="I192" s="3"/>
      </tp>
      <tp t="s">
        <v>#N/A N/A</v>
        <stp/>
        <stp>BQL|389109218335869306</stp>
        <tr r="AT565" s="3"/>
      </tp>
      <tp>
        <v>0</v>
        <stp/>
        <stp>BDP|17407686404206762762|22</stp>
        <stp>USURTOT Index</stp>
        <stp>RT_BN_SURVEY_NUMBER</stp>
        <tr r="E18" s="3"/>
      </tp>
      <tp t="s">
        <v>#N/A N/A</v>
        <stp/>
        <stp>BDH|340443000243847638</stp>
        <tr r="F552" s="3"/>
      </tp>
      <tp t="e">
        <v>#N/A</v>
        <stp/>
        <stp>BDP|376754611232949532</stp>
        <tr r="AS101" s="3"/>
      </tp>
      <tp t="s">
        <v>#N/A N/A</v>
        <stp/>
        <stp>BDH|255909365186802807</stp>
        <tr r="F597" s="3"/>
      </tp>
      <tp t="s">
        <v>#N/A N/A</v>
        <stp/>
        <stp>BDH|313955777218879719</stp>
        <tr r="B377" s="3"/>
      </tp>
      <tp t="s">
        <v>#N/A N/A</v>
        <stp/>
        <stp>BDH|237987006229055144</stp>
        <tr r="E223" s="3"/>
      </tp>
      <tp t="s">
        <v>#N/A N/A</v>
        <stp/>
        <stp>BDS|222260528985763426</stp>
        <tr r="AH364" s="3"/>
      </tp>
      <tp t="s">
        <v>#N/A N/A</v>
        <stp/>
        <stp>BDS|605343094129931269</stp>
        <tr r="AH525" s="3"/>
      </tp>
      <tp t="e">
        <v>#N/A</v>
        <stp/>
        <stp>BDS|309328668757435348</stp>
        <tr r="AH156" s="3"/>
        <tr r="AH156" s="3"/>
        <tr r="L156" s="3"/>
        <tr r="L156" s="3"/>
        <tr r="W156" s="3"/>
        <tr r="W156" s="3"/>
      </tp>
      <tp t="s">
        <v>#N/A N/A</v>
        <stp/>
        <stp>BDS|833862294414222424</stp>
        <tr r="AH508" s="3"/>
      </tp>
      <tp t="s">
        <v>#N/A N/A</v>
        <stp/>
        <stp>BDH|283324569004473063</stp>
        <tr r="D390" s="3"/>
      </tp>
      <tp t="s">
        <v>#N/A N/A</v>
        <stp/>
        <stp>BDS|767963665969776782</stp>
        <tr r="AH520" s="3"/>
      </tp>
      <tp t="s">
        <v>#N/A N/A</v>
        <stp/>
        <stp>BDS|631380223680034060</stp>
        <tr r="L212" s="3"/>
      </tp>
      <tp t="s">
        <v>#N/A N/A</v>
        <stp/>
        <stp>BDH|603815109641395893</stp>
        <tr r="D227" s="3"/>
      </tp>
      <tp t="e">
        <v>#N/A</v>
        <stp/>
        <stp>BDP|131314913543328047</stp>
        <tr r="AR186" s="3"/>
      </tp>
      <tp t="s">
        <v>#N/A N/A</v>
        <stp/>
        <stp>BDH|659137151036703360</stp>
        <tr r="B183" s="3"/>
      </tp>
      <tp t="s">
        <v>#N/A N/A</v>
        <stp/>
        <stp>BDH|438781967616836659</stp>
        <tr r="B476" s="3"/>
      </tp>
      <tp t="s">
        <v>#N/A N/A</v>
        <stp/>
        <stp>BDS|998394216860131318</stp>
        <tr r="AH426" s="3"/>
      </tp>
      <tp t="s">
        <v>#N/A N/A</v>
        <stp/>
        <stp>BDH|874791123365603126</stp>
        <tr r="D276" s="3"/>
      </tp>
      <tp t="s">
        <v>#N/A N/A</v>
        <stp/>
        <stp>BDH|636380428117343736</stp>
        <tr r="D224" s="3"/>
      </tp>
      <tp t="s">
        <v>#N/A N/A</v>
        <stp/>
        <stp>BDH|423189905965910565</stp>
        <tr r="C311" s="3"/>
      </tp>
      <tp t="s">
        <v>#N/A N/A</v>
        <stp/>
        <stp>BDS|653641202491642618</stp>
        <tr r="W412" s="3"/>
      </tp>
      <tp t="s">
        <v>#N/A N/A</v>
        <stp/>
        <stp>BDH|640033873283051560</stp>
        <tr r="F498" s="3"/>
      </tp>
      <tp t="s">
        <v>#N/A N/A</v>
        <stp/>
        <stp>BDH|456886808271415807</stp>
        <tr r="I234" s="3"/>
      </tp>
      <tp t="s">
        <v>#N/A N/A</v>
        <stp/>
        <stp>BDH|550178930051017229</stp>
        <tr r="H443" s="3"/>
      </tp>
      <tp t="e">
        <v>#N/A</v>
        <stp/>
        <stp>BDP|543178466591783734</stp>
        <tr r="AS447" s="3"/>
      </tp>
      <tp t="s">
        <v>#N/A N/A</v>
        <stp/>
        <stp>BDH|232968895243471241</stp>
        <tr r="F199" s="3"/>
      </tp>
      <tp t="s">
        <v>#N/A N/A</v>
        <stp/>
        <stp>BDH|274324927625387559</stp>
        <tr r="F521" s="3"/>
      </tp>
      <tp t="s">
        <v>#N/A N/A</v>
        <stp/>
        <stp>BDH|686273724997302645</stp>
        <tr r="E497" s="3"/>
      </tp>
      <tp t="s">
        <v>#N/A N/A</v>
        <stp/>
        <stp>BDP|12110269756024140331|22</stp>
        <stp>USURTOT Index</stp>
        <stp>RT_BN_SURVEY_MEDIAN</stp>
        <tr r="D18" s="3"/>
      </tp>
      <tp t="s">
        <v>#N/A N/A</v>
        <stp/>
        <stp>BDH|438194230061661366</stp>
        <tr r="C313" s="3"/>
      </tp>
      <tp t="s">
        <v>#N/A N/A</v>
        <stp/>
        <stp>BDH|695348973083893771</stp>
        <tr r="D329" s="3"/>
      </tp>
      <tp t="s">
        <v>#N/A N/A</v>
        <stp/>
        <stp>BDH|657684076418418929</stp>
        <tr r="G544" s="3"/>
      </tp>
      <tp t="e">
        <v>#N/A</v>
        <stp/>
        <stp>BDP|226323145354349386</stp>
        <tr r="AR522" s="3"/>
      </tp>
      <tp t="s">
        <v>#N/A N/A</v>
        <stp/>
        <stp>BDH|676658973387985673</stp>
        <tr r="D363" s="3"/>
      </tp>
      <tp t="s">
        <v>#N/A N/A</v>
        <stp/>
        <stp>BDS|156017908896097666</stp>
        <tr r="W454" s="3"/>
      </tp>
      <tp t="s">
        <v>#N/A N/A</v>
        <stp/>
        <stp>BDH|178291419770022390</stp>
        <tr r="D314" s="3"/>
      </tp>
      <tp t="s">
        <v>#N/A N/A</v>
        <stp/>
        <stp>BDH|209736144752513183</stp>
        <tr r="H532" s="3"/>
      </tp>
      <tp t="s">
        <v>#N/A N/A</v>
        <stp/>
        <stp>BQL|632839157304873935</stp>
        <tr r="AT204" s="3"/>
      </tp>
      <tp t="s">
        <v>#N/A N/A</v>
        <stp/>
        <stp>BDH|986505915870784427</stp>
        <tr r="B576" s="3"/>
      </tp>
      <tp t="s">
        <v>#N/A N/A</v>
        <stp/>
        <stp>BDH|685017409466283651</stp>
        <tr r="E136" s="3"/>
      </tp>
      <tp t="e">
        <v>#N/A</v>
        <stp/>
        <stp>BDP|926567132003290556</stp>
        <tr r="AS423" s="3"/>
      </tp>
      <tp t="s">
        <v>#N/A N/A</v>
        <stp/>
        <stp>BDH|565343528289122836</stp>
        <tr r="F207" s="3"/>
      </tp>
      <tp t="e">
        <v>#N/A</v>
        <stp/>
        <stp>BDP|311476050739935862</stp>
        <tr r="AS124" s="3"/>
      </tp>
      <tp t="s">
        <v>#N/A N/A</v>
        <stp/>
        <stp>BDH|270369576092447620</stp>
        <tr r="D132" s="3"/>
      </tp>
      <tp t="s">
        <v>#N/A N/A</v>
        <stp/>
        <stp>BDH|577556726787313010</stp>
        <tr r="H434" s="3"/>
      </tp>
      <tp t="s">
        <v>#N/A N/A</v>
        <stp/>
        <stp>BQL|152035401087519735</stp>
        <tr r="AT501" s="3"/>
      </tp>
      <tp t="e">
        <v>#N/A</v>
        <stp/>
        <stp>BDP|892547098909130509</stp>
        <tr r="AS367" s="3"/>
      </tp>
      <tp t="s">
        <v>#N/A N/A</v>
        <stp/>
        <stp>BDH|510336361105159030</stp>
        <tr r="G211" s="3"/>
      </tp>
      <tp t="s">
        <v>#N/A N/A</v>
        <stp/>
        <stp>BDH|706652815334611340</stp>
        <tr r="G326" s="3"/>
      </tp>
      <tp t="s">
        <v>#N/A N/A</v>
        <stp/>
        <stp>BDH|414208753590755764</stp>
        <tr r="E312" s="3"/>
      </tp>
      <tp t="s">
        <v>#N/A N/A</v>
        <stp/>
        <stp>BDH|466802122753830983</stp>
        <tr r="F237" s="3"/>
      </tp>
      <tp t="s">
        <v>#N/A N/A</v>
        <stp/>
        <stp>BDH|335234148796871067</stp>
        <tr r="F321" s="3"/>
      </tp>
      <tp t="s">
        <v>#N/A N/A</v>
        <stp/>
        <stp>BDS|266752777922405235</stp>
        <tr r="AH479" s="3"/>
      </tp>
      <tp t="s">
        <v>#N/A N/A</v>
        <stp/>
        <stp>BDH|336343841241886693</stp>
        <tr r="B347" s="3"/>
      </tp>
      <tp t="s">
        <v>#N/A N/A</v>
        <stp/>
        <stp>BDH|663428477657646422</stp>
        <tr r="B155" s="3"/>
      </tp>
      <tp t="e">
        <v>#N/A</v>
        <stp/>
        <stp>BDP|844366115727906530</stp>
        <tr r="AR321" s="3"/>
      </tp>
      <tp t="s">
        <v>#N/A N/A</v>
        <stp/>
        <stp>BDH|606520643919433812</stp>
        <tr r="G172" s="3"/>
      </tp>
      <tp t="s">
        <v>#N/A N/A</v>
        <stp/>
        <stp>BDH|530020814035606469</stp>
        <tr r="H97" s="3"/>
      </tp>
      <tp t="e">
        <v>#N/A</v>
        <stp/>
        <stp>BDP|307723972235514553</stp>
        <tr r="AR560" s="3"/>
      </tp>
      <tp t="s">
        <v>#N/A N/A</v>
        <stp/>
        <stp>BDS|304224062835181115</stp>
        <tr r="W528" s="3"/>
      </tp>
      <tp t="s">
        <v>#N/A N/A</v>
        <stp/>
        <stp>BDH|647574465644520720</stp>
        <tr r="F216" s="3"/>
      </tp>
      <tp t="s">
        <v>#N/A N/A</v>
        <stp/>
        <stp>BDH|633435779167693765</stp>
        <tr r="I377" s="3"/>
      </tp>
      <tp t="s">
        <v>#N/A N/A</v>
        <stp/>
        <stp>BDH|298397111540310142</stp>
        <tr r="F318" s="3"/>
      </tp>
      <tp t="s">
        <v>#N/A N/A</v>
        <stp/>
        <stp>BDH|832209140934091154</stp>
        <tr r="B353" s="3"/>
      </tp>
      <tp t="s">
        <v>#N/A N/A</v>
        <stp/>
        <stp>BDH|166814058928786671</stp>
        <tr r="F270" s="3"/>
      </tp>
      <tp t="e">
        <v>#N/A</v>
        <stp/>
        <stp>BDP|305528054105808659</stp>
        <tr r="AS571" s="3"/>
      </tp>
      <tp t="e">
        <v>#N/A</v>
        <stp/>
        <stp>BDP|906566911464469325</stp>
        <tr r="AS304" s="3"/>
      </tp>
      <tp t="s">
        <v>#N/A N/A</v>
        <stp/>
        <stp>BDH|313250178402602402</stp>
        <tr r="C480" s="3"/>
      </tp>
      <tp t="s">
        <v>#N/A N/A</v>
        <stp/>
        <stp>BDH|433401549383716024</stp>
        <tr r="H319" s="3"/>
      </tp>
      <tp t="s">
        <v>#N/A N/A</v>
        <stp/>
        <stp>BDH|351371831601969254</stp>
        <tr r="G133" s="3"/>
      </tp>
      <tp t="s">
        <v>#N/A N/A</v>
        <stp/>
        <stp>BDH|514907518203393847</stp>
        <tr r="G244" s="3"/>
      </tp>
      <tp t="s">
        <v>#N/A N/A</v>
        <stp/>
        <stp>BDS|790384992340552922</stp>
        <tr r="W175" s="3"/>
      </tp>
      <tp t="s">
        <v>#N/A N/A</v>
        <stp/>
        <stp>BDH|194991733271310829</stp>
        <tr r="G148" s="3"/>
      </tp>
      <tp t="e">
        <v>#N/A</v>
        <stp/>
        <stp>BDS|501385427454906691</stp>
        <tr r="AH153" s="3"/>
        <tr r="AH153" s="3"/>
        <tr r="W153" s="3"/>
        <tr r="W153" s="3"/>
        <tr r="L153" s="3"/>
        <tr r="L153" s="3"/>
      </tp>
      <tp t="s">
        <v>#N/A N/A</v>
        <stp/>
        <stp>BDH|210209303780748131</stp>
        <tr r="C261" s="3"/>
      </tp>
      <tp t="s">
        <v>#N/A N/A</v>
        <stp/>
        <stp>BDH|324448556606246461</stp>
        <tr r="C582" s="3"/>
      </tp>
      <tp t="s">
        <v>#N/A N/A</v>
        <stp/>
        <stp>BDS|943144864050518494</stp>
        <tr r="L296" s="3"/>
      </tp>
      <tp t="s">
        <v>#N/A N/A</v>
        <stp/>
        <stp>BDH|157173830913666269</stp>
        <tr r="I582" s="3"/>
      </tp>
      <tp t="s">
        <v>#N/A N/A</v>
        <stp/>
        <stp>BDH|417955986273390131</stp>
        <tr r="I198" s="3"/>
      </tp>
      <tp t="s">
        <v>#N/A N/A</v>
        <stp/>
        <stp>BDH|746066471663705708</stp>
        <tr r="H379" s="3"/>
      </tp>
      <tp t="s">
        <v>#N/A N/A</v>
        <stp/>
        <stp>BDH|781516890219517641</stp>
        <tr r="F232" s="3"/>
      </tp>
      <tp t="s">
        <v>#N/A N/A</v>
        <stp/>
        <stp>BDH|405922889571859374</stp>
        <tr r="D195" s="3"/>
      </tp>
      <tp t="s">
        <v>#N/A N/A</v>
        <stp/>
        <stp>BDH|973218355243489791</stp>
        <tr r="I382" s="3"/>
      </tp>
      <tp t="s">
        <v>#N/A N/A</v>
        <stp/>
        <stp>BDH|789426023601255451</stp>
        <tr r="E467" s="3"/>
      </tp>
      <tp t="s">
        <v>#N/A N/A</v>
        <stp/>
        <stp>BDS|344468168989549892</stp>
        <tr r="AH585" s="3"/>
      </tp>
      <tp t="e">
        <v>#N/A</v>
        <stp/>
        <stp>BDP|705413794529478771</stp>
        <tr r="AR393" s="3"/>
      </tp>
      <tp t="s">
        <v>#N/A N/A</v>
        <stp/>
        <stp>BDH|287770745130296002</stp>
        <tr r="F176" s="3"/>
      </tp>
      <tp t="e">
        <v>#N/A</v>
        <stp/>
        <stp>BDP|349417787687428830</stp>
        <tr r="AR333" s="3"/>
      </tp>
      <tp t="s">
        <v>#N/A N/A</v>
        <stp/>
        <stp>BDH|880348021734754687</stp>
        <tr r="B326" s="3"/>
      </tp>
      <tp t="s">
        <v>#N/A N/A</v>
        <stp/>
        <stp>BQL|963111879170779555</stp>
        <tr r="AT572" s="3"/>
      </tp>
      <tp t="s">
        <v>#N/A N/A</v>
        <stp/>
        <stp>BDH|358505074395637423</stp>
        <tr r="H393" s="3"/>
      </tp>
      <tp t="s">
        <v>#N/A N/A</v>
        <stp/>
        <stp>BDH|426349468964066346</stp>
        <tr r="D542" s="3"/>
      </tp>
      <tp t="s">
        <v>#N/A N/A</v>
        <stp/>
        <stp>BDS|337386541353353652</stp>
        <tr r="AH138" s="3"/>
      </tp>
      <tp t="s">
        <v>#N/A N/A</v>
        <stp/>
        <stp>BDH|934235653816133357</stp>
        <tr r="I370" s="3"/>
      </tp>
      <tp t="s">
        <v>#N/A N/A</v>
        <stp/>
        <stp>BDH|993663906705173163</stp>
        <tr r="H230" s="3"/>
      </tp>
      <tp t="s">
        <v>#N/A N/A</v>
        <stp/>
        <stp>BDH|296050776662676797</stp>
        <tr r="H90" s="3"/>
      </tp>
      <tp t="s">
        <v>#N/A N/A</v>
        <stp/>
        <stp>BDH|861440802716044008</stp>
        <tr r="F125" s="3"/>
      </tp>
      <tp t="s">
        <v>#N/A N/A</v>
        <stp/>
        <stp>BDH|644295046885673101</stp>
        <tr r="H587" s="3"/>
      </tp>
      <tp t="e">
        <v>#N/A</v>
        <stp/>
        <stp>BDP|982760143378706939</stp>
        <tr r="AS508" s="3"/>
      </tp>
      <tp t="s">
        <v>#N/A N/A</v>
        <stp/>
        <stp>BDH|606022745384035291</stp>
        <tr r="D593" s="3"/>
      </tp>
      <tp t="s">
        <v>#N/A N/A</v>
        <stp/>
        <stp>BDH|617499094557096832</stp>
        <tr r="D252" s="3"/>
      </tp>
      <tp t="s">
        <v>#N/A N/A</v>
        <stp/>
        <stp>BDH|342512713693082580</stp>
        <tr r="F585" s="3"/>
      </tp>
      <tp t="s">
        <v>#N/A N/A</v>
        <stp/>
        <stp>BDH|813007236502444339</stp>
        <tr r="G226" s="3"/>
      </tp>
      <tp t="s">
        <v>#N/A N/A</v>
        <stp/>
        <stp>BDH|364831143506971834</stp>
        <tr r="E461" s="3"/>
      </tp>
      <tp t="e">
        <v>#N/A</v>
        <stp/>
        <stp>BDS|791489115075289224</stp>
        <tr r="W133" s="3"/>
        <tr r="W133" s="3"/>
        <tr r="AH133" s="3"/>
        <tr r="AH133" s="3"/>
        <tr r="L133" s="3"/>
        <tr r="L133" s="3"/>
      </tp>
      <tp t="s">
        <v>#N/A N/A</v>
        <stp/>
        <stp>BDS|824212523917628575</stp>
        <tr r="W451" s="3"/>
      </tp>
      <tp t="s">
        <v>#N/A N/A</v>
        <stp/>
        <stp>BDH|941295265437115108</stp>
        <tr r="I330" s="3"/>
      </tp>
      <tp t="e">
        <v>#N/A</v>
        <stp/>
        <stp>BDS|645078247736655051</stp>
        <tr r="L109" s="3"/>
        <tr r="L109" s="3"/>
        <tr r="AH109" s="3"/>
        <tr r="AH109" s="3"/>
        <tr r="W109" s="3"/>
        <tr r="W109" s="3"/>
      </tp>
      <tp t="s">
        <v>#N/A N/A</v>
        <stp/>
        <stp>BDH|576667325235653352</stp>
        <tr r="B144" s="3"/>
      </tp>
      <tp t="e">
        <v>#N/A</v>
        <stp/>
        <stp>BDS|232940943987181829</stp>
        <tr r="W106" s="3"/>
        <tr r="W106" s="3"/>
        <tr r="L106" s="3"/>
        <tr r="L106" s="3"/>
        <tr r="AH106" s="3"/>
        <tr r="AH106" s="3"/>
      </tp>
      <tp t="s">
        <v>#N/A N/A</v>
        <stp/>
        <stp>BDH|867245423091838310</stp>
        <tr r="H601" s="3"/>
      </tp>
      <tp t="s">
        <v>#N/A N/A</v>
        <stp/>
        <stp>BDH|532379073313373521</stp>
        <tr r="C279" s="3"/>
      </tp>
      <tp t="e">
        <v>#N/A</v>
        <stp/>
        <stp>BDS|106121532861520149</stp>
        <tr r="W398" s="3"/>
        <tr r="W398" s="3"/>
        <tr r="L398" s="3"/>
        <tr r="L398" s="3"/>
        <tr r="AH398" s="3"/>
        <tr r="AH398" s="3"/>
      </tp>
      <tp t="s">
        <v>#N/A N/A</v>
        <stp/>
        <stp>BDH|142408401822150411</stp>
        <tr r="H355" s="3"/>
      </tp>
      <tp t="s">
        <v>#N/A N/A</v>
        <stp/>
        <stp>BDS|506932056227302937</stp>
        <tr r="W102" s="3"/>
      </tp>
      <tp t="s">
        <v>#N/A N/A</v>
        <stp/>
        <stp>BDH|378434115525192253</stp>
        <tr r="E262" s="3"/>
      </tp>
      <tp t="s">
        <v>#N/A N/A</v>
        <stp/>
        <stp>BDS|531453667703608305</stp>
        <tr r="AH293" s="3"/>
      </tp>
      <tp t="s">
        <v>#N/A N/A</v>
        <stp/>
        <stp>BDH|292651679092428184</stp>
        <tr r="E584" s="3"/>
      </tp>
      <tp t="e">
        <v>#N/A</v>
        <stp/>
        <stp>BDP|246652962846047478</stp>
        <tr r="AR512" s="3"/>
      </tp>
      <tp t="s">
        <v>#N/A N/A</v>
        <stp/>
        <stp>BDH|373102561177153207</stp>
        <tr r="F545" s="3"/>
      </tp>
    </main>
    <main first="bofaddin.rtdserver">
      <tp t="s">
        <v>#N/A N/A</v>
        <stp/>
        <stp>BDP|14430867839885732112|22</stp>
        <stp>PCE CUR$ Index</stp>
        <stp>RT_BN_SURVEY_NUMBER</stp>
        <tr r="E16" s="3"/>
      </tp>
      <tp t="e">
        <v>#N/A</v>
        <stp/>
        <stp>BDS|889888463170627399</stp>
        <tr r="W256" s="3"/>
        <tr r="W256" s="3"/>
        <tr r="AH256" s="3"/>
        <tr r="AH256" s="3"/>
        <tr r="L256" s="3"/>
        <tr r="L256" s="3"/>
      </tp>
      <tp t="s">
        <v>#N/A N/A</v>
        <stp/>
        <stp>BDS|528490543119223421</stp>
        <tr r="W251" s="3"/>
      </tp>
      <tp t="s">
        <v>#N/A N/A</v>
        <stp/>
        <stp>BDH|900548972887309831</stp>
        <tr r="H477" s="3"/>
      </tp>
      <tp t="e">
        <v>#N/A</v>
        <stp/>
        <stp>BDP|637036084773803665</stp>
        <tr r="AS218" s="3"/>
      </tp>
      <tp t="s">
        <v>#N/A N/A</v>
        <stp/>
        <stp>BDH|274169838299138655</stp>
        <tr r="I356" s="3"/>
      </tp>
      <tp t="s">
        <v>#N/A N/A</v>
        <stp/>
        <stp>BDH|476527395119928821</stp>
        <tr r="E392" s="3"/>
      </tp>
      <tp t="s">
        <v>#N/A N/A</v>
        <stp/>
        <stp>BQL|915005628808935724</stp>
        <tr r="AT126" s="3"/>
      </tp>
      <tp t="e">
        <v>#N/A</v>
        <stp/>
        <stp>BDP|513459179707262911</stp>
        <tr r="AS129" s="3"/>
      </tp>
      <tp t="e">
        <v>#N/A</v>
        <stp/>
        <stp>BDP|193502786731934140</stp>
        <tr r="AR246" s="3"/>
      </tp>
      <tp t="s">
        <v>#N/A N/A</v>
        <stp/>
        <stp>BDH|163198350651132827</stp>
        <tr r="E438" s="3"/>
      </tp>
      <tp t="e">
        <v>#N/A</v>
        <stp/>
        <stp>BDP|345968018992737714</stp>
        <tr r="AR561" s="3"/>
      </tp>
      <tp t="s">
        <v>#N/A N/A</v>
        <stp/>
        <stp>BDH|845034295882362692</stp>
        <tr r="G528" s="3"/>
      </tp>
      <tp t="s">
        <v>#N/A N/A</v>
        <stp/>
        <stp>BDS|143577113439425054</stp>
        <tr r="L463" s="3"/>
      </tp>
      <tp t="e">
        <v>#N/A</v>
        <stp/>
        <stp>BDS|744911503272977692</stp>
        <tr r="W543" s="3"/>
        <tr r="W543" s="3"/>
        <tr r="L543" s="3"/>
        <tr r="L543" s="3"/>
        <tr r="AH543" s="3"/>
        <tr r="AH543" s="3"/>
      </tp>
      <tp t="s">
        <v>#N/A N/A</v>
        <stp/>
        <stp>BDH|900567389749649966</stp>
        <tr r="H320" s="3"/>
      </tp>
      <tp t="s">
        <v>#N/A N/A</v>
        <stp/>
        <stp>BDH|800590917728967182</stp>
        <tr r="C269" s="3"/>
      </tp>
      <tp t="s">
        <v>#N/A N/A</v>
        <stp/>
        <stp>BDS|736251463808977198</stp>
        <tr r="W276" s="3"/>
      </tp>
      <tp t="e">
        <v>#N/A</v>
        <stp/>
        <stp>BDP|160015989347294297</stp>
        <tr r="AR261" s="3"/>
      </tp>
      <tp t="e">
        <v>#N/A</v>
        <stp/>
        <stp>BDP|279296171711824902</stp>
        <tr r="C13" s="3"/>
      </tp>
      <tp t="s">
        <v>#N/A N/A</v>
        <stp/>
        <stp>BDH|428722632091326840</stp>
        <tr r="H483" s="3"/>
      </tp>
      <tp t="e">
        <v>#N/A</v>
        <stp/>
        <stp>BDP|946756351469451753</stp>
        <tr r="AS263" s="3"/>
      </tp>
      <tp t="s">
        <v>#N/A N/A</v>
        <stp/>
        <stp>BDH|976361705276085950</stp>
        <tr r="B216" s="3"/>
      </tp>
      <tp t="s">
        <v>#N/A N/A</v>
        <stp/>
        <stp>BDH|360125851738743081</stp>
        <tr r="D233" s="3"/>
      </tp>
      <tp t="e">
        <v>#N/A</v>
        <stp/>
        <stp>BDP|474187581556557302</stp>
        <tr r="AR192" s="3"/>
      </tp>
      <tp t="s">
        <v>#N/A N/A</v>
        <stp/>
        <stp>BDS|481485148828996440</stp>
        <tr r="W140" s="3"/>
      </tp>
      <tp t="s">
        <v>#N/A N/A</v>
        <stp/>
        <stp>BDH|907720468325902817</stp>
        <tr r="G254" s="3"/>
      </tp>
      <tp t="s">
        <v>#N/A N/A</v>
        <stp/>
        <stp>BDH|690596086024804557</stp>
        <tr r="F366" s="3"/>
      </tp>
      <tp t="s">
        <v>#N/A N/A</v>
        <stp/>
        <stp>BDH|437836765600038268</stp>
        <tr r="C168" s="3"/>
      </tp>
      <tp t="s">
        <v>#N/A N/A</v>
        <stp/>
        <stp>BDH|701250520678475422</stp>
        <tr r="E457" s="3"/>
      </tp>
      <tp t="s">
        <v>#N/A N/A</v>
        <stp/>
        <stp>BDH|438039304995652936</stp>
        <tr r="D310" s="3"/>
      </tp>
      <tp t="s">
        <v>#N/A N/A</v>
        <stp/>
        <stp>BDH|364558103228533173</stp>
        <tr r="B165" s="3"/>
      </tp>
      <tp t="s">
        <v>#N/A N/A</v>
        <stp/>
        <stp>BDS|147428981499496913</stp>
        <tr r="L498" s="3"/>
      </tp>
      <tp t="s">
        <v>#N/A N/A</v>
        <stp/>
        <stp>BDH|216478389818976827</stp>
        <tr r="B471" s="3"/>
      </tp>
      <tp t="s">
        <v>#N/A N/A</v>
        <stp/>
        <stp>BDH|673825771561421219</stp>
        <tr r="H488" s="3"/>
      </tp>
      <tp t="s">
        <v>#N/A N/A</v>
        <stp/>
        <stp>BDH|739274699433801412</stp>
        <tr r="E378" s="3"/>
      </tp>
      <tp t="e">
        <v>#N/A</v>
        <stp/>
        <stp>BDP|406537670308080656</stp>
        <tr r="AS435" s="3"/>
      </tp>
      <tp t="s">
        <v>#N/A N/A</v>
        <stp/>
        <stp>BDH|469167496725029162</stp>
        <tr r="B184" s="3"/>
      </tp>
      <tp t="s">
        <v>#N/A N/A</v>
        <stp/>
        <stp>BDS|293332901749340600</stp>
        <tr r="W131" s="3"/>
      </tp>
      <tp t="s">
        <v>#N/A N/A</v>
        <stp/>
        <stp>BDH|185803602443369739</stp>
        <tr r="C546" s="3"/>
      </tp>
      <tp t="e">
        <v>#N/A</v>
        <stp/>
        <stp>BDP|367430938171788931</stp>
        <tr r="AS206" s="3"/>
      </tp>
      <tp t="s">
        <v>#N/A N/A</v>
        <stp/>
        <stp>BDH|741873575943806330</stp>
        <tr r="C343" s="3"/>
      </tp>
      <tp t="s">
        <v>#N/A N/A</v>
        <stp/>
        <stp>BDH|369664018168730058</stp>
        <tr r="C101" s="3"/>
      </tp>
      <tp t="e">
        <v>#N/A</v>
        <stp/>
        <stp>BDP|859430957687196954</stp>
        <tr r="AR545" s="3"/>
      </tp>
      <tp t="s">
        <v>#N/A N/A</v>
        <stp/>
        <stp>BDS|904073027775216839</stp>
        <tr r="W322" s="3"/>
      </tp>
      <tp t="s">
        <v>#N/A N/A</v>
        <stp/>
        <stp>BDS|371146881195624382</stp>
        <tr r="W469" s="3"/>
      </tp>
      <tp t="s">
        <v>#N/A N/A</v>
        <stp/>
        <stp>BDH|421744912078938119</stp>
        <tr r="B531" s="3"/>
      </tp>
      <tp t="s">
        <v>#N/A N/A</v>
        <stp/>
        <stp>BDH|828515143038312635</stp>
        <tr r="H579" s="3"/>
      </tp>
      <tp t="s">
        <v>#N/A N/A</v>
        <stp/>
        <stp>BDS|960779076617556895</stp>
        <tr r="AH457" s="3"/>
      </tp>
      <tp t="s">
        <v>#N/A N/A</v>
        <stp/>
        <stp>BDH|646842755533382117</stp>
        <tr r="F575" s="3"/>
      </tp>
      <tp t="s">
        <v>#N/A N/A</v>
        <stp/>
        <stp>BDH|555004943739315204</stp>
        <tr r="G288" s="3"/>
      </tp>
      <tp t="e">
        <v>#N/A</v>
        <stp/>
        <stp>BDP|677989009540621649</stp>
        <tr r="AS261" s="3"/>
      </tp>
      <tp t="s">
        <v>#N/A N/A</v>
        <stp/>
        <stp>BDH|378273554330730823</stp>
        <tr r="D420" s="3"/>
      </tp>
      <tp t="s">
        <v>#N/A N/A</v>
        <stp/>
        <stp>BDH|917618798744639404</stp>
        <tr r="F332" s="3"/>
      </tp>
      <tp t="s">
        <v>#N/A N/A</v>
        <stp/>
        <stp>BDH|114568386892584024</stp>
        <tr r="G278" s="3"/>
      </tp>
      <tp t="e">
        <v>#N/A</v>
        <stp/>
        <stp>BDP|675928513496346132</stp>
        <tr r="AR303" s="3"/>
      </tp>
      <tp t="s">
        <v>#N/A N/A</v>
        <stp/>
        <stp>BDH|206817679837817726</stp>
        <tr r="D338" s="3"/>
      </tp>
      <tp t="s">
        <v>#N/A N/A</v>
        <stp/>
        <stp>BDH|671953866101272174</stp>
        <tr r="D387" s="3"/>
      </tp>
      <tp t="e">
        <v>#N/A</v>
        <stp/>
        <stp>BDP|936993735182343761</stp>
        <tr r="AS133" s="3"/>
      </tp>
      <tp t="s">
        <v>#N/A N/A</v>
        <stp/>
        <stp>BDH|544012771599137158</stp>
        <tr r="H186" s="3"/>
      </tp>
      <tp t="s">
        <v>#N/A N/A</v>
        <stp/>
        <stp>BDS|181277606424043918</stp>
        <tr r="AH302" s="3"/>
      </tp>
      <tp t="e">
        <v>#N/A</v>
        <stp/>
        <stp>BDP|322692337339901364</stp>
        <tr r="AR434" s="3"/>
      </tp>
      <tp t="s">
        <v>#N/A N/A</v>
        <stp/>
        <stp>BDS|159690540884979925</stp>
        <tr r="W565" s="3"/>
      </tp>
      <tp t="s">
        <v>#N/A N/A</v>
        <stp/>
        <stp>BDH|620436292831551318</stp>
        <tr r="D157" s="3"/>
      </tp>
      <tp t="e">
        <v>#N/A</v>
        <stp/>
        <stp>BDS|453644827818296366</stp>
        <tr r="AH475" s="3"/>
        <tr r="AH475" s="3"/>
        <tr r="L475" s="3"/>
        <tr r="L475" s="3"/>
        <tr r="W475" s="3"/>
        <tr r="W475" s="3"/>
      </tp>
      <tp t="s">
        <v>#N/A N/A</v>
        <stp/>
        <stp>BDH|386466145609616782</stp>
        <tr r="D373" s="3"/>
      </tp>
      <tp t="e">
        <v>#N/A</v>
        <stp/>
        <stp>BDS|355885836204240105</stp>
        <tr r="L413" s="3"/>
        <tr r="L413" s="3"/>
        <tr r="W413" s="3"/>
        <tr r="W413" s="3"/>
        <tr r="AH413" s="3"/>
        <tr r="AH413" s="3"/>
      </tp>
      <tp t="e">
        <v>#N/A</v>
        <stp/>
        <stp>BDS|940373894795300107</stp>
        <tr r="L138" s="3"/>
        <tr r="L138" s="3"/>
        <tr r="AH138" s="3"/>
        <tr r="AH138" s="3"/>
        <tr r="W138" s="3"/>
        <tr r="W138" s="3"/>
      </tp>
      <tp t="e">
        <v>#N/A</v>
        <stp/>
        <stp>BDS|945522271724645863</stp>
        <tr r="W531" s="3"/>
        <tr r="W531" s="3"/>
        <tr r="L531" s="3"/>
        <tr r="L531" s="3"/>
        <tr r="AH531" s="3"/>
        <tr r="AH531" s="3"/>
      </tp>
      <tp t="s">
        <v>#N/A N/A</v>
        <stp/>
        <stp>BDS|704085277200744942</stp>
        <tr r="AH521" s="3"/>
      </tp>
      <tp t="s">
        <v>#N/A N/A</v>
        <stp/>
        <stp>BDH|762476145779612781</stp>
        <tr r="B424" s="3"/>
      </tp>
      <tp t="e">
        <v>#N/A</v>
        <stp/>
        <stp>BDP|920764535158975222</stp>
        <tr r="AR454" s="3"/>
      </tp>
      <tp t="e">
        <v>#N/A</v>
        <stp/>
        <stp>BDS|948973274106366686</stp>
        <tr r="AH240" s="3"/>
        <tr r="AH240" s="3"/>
        <tr r="W240" s="3"/>
        <tr r="W240" s="3"/>
        <tr r="L240" s="3"/>
        <tr r="L240" s="3"/>
      </tp>
      <tp t="s">
        <v>#N/A N/A</v>
        <stp/>
        <stp>BDH|245558424371311827</stp>
        <tr r="B397" s="3"/>
      </tp>
      <tp t="s">
        <v>#N/A N/A</v>
        <stp/>
        <stp>BDH|682383557248314090</stp>
        <tr r="E192" s="3"/>
      </tp>
      <tp t="s">
        <v>#N/A N/A</v>
        <stp/>
        <stp>BDS|729627357429879495</stp>
        <tr r="W392" s="3"/>
      </tp>
      <tp t="e">
        <v>#N/A</v>
        <stp/>
        <stp>BDP|815640779166275943</stp>
        <tr r="AR328" s="3"/>
      </tp>
      <tp t="e">
        <v>#N/A</v>
        <stp/>
        <stp>BDS|101019207839999022</stp>
        <tr r="W232" s="3"/>
        <tr r="W232" s="3"/>
        <tr r="AH232" s="3"/>
        <tr r="AH232" s="3"/>
        <tr r="L232" s="3"/>
        <tr r="L232" s="3"/>
      </tp>
      <tp t="s">
        <v>#N/A N/A</v>
        <stp/>
        <stp>BQL|777291211703379921</stp>
        <tr r="AT241" s="3"/>
      </tp>
      <tp t="e">
        <v>#N/A</v>
        <stp/>
        <stp>BDP|195809026143865069</stp>
        <tr r="AS554" s="3"/>
      </tp>
      <tp t="s">
        <v>#N/A N/A</v>
        <stp/>
        <stp>BDH|991119166166456836</stp>
        <tr r="C465" s="3"/>
      </tp>
      <tp t="e">
        <v>#N/A</v>
        <stp/>
        <stp>BDP|209311846856718882</stp>
        <tr r="AR421" s="3"/>
      </tp>
      <tp t="e">
        <v>#N/A</v>
        <stp/>
        <stp>BDP|463157494043680281</stp>
        <tr r="AS136" s="3"/>
      </tp>
      <tp t="s">
        <v>#N/A N/A</v>
        <stp/>
        <stp>BDS|794979025960390209</stp>
        <tr r="L150" s="3"/>
      </tp>
      <tp t="e">
        <v>#N/A</v>
        <stp/>
        <stp>BDS|542719113747366833</stp>
        <tr r="AH128" s="3"/>
        <tr r="AH128" s="3"/>
        <tr r="L128" s="3"/>
        <tr r="L128" s="3"/>
        <tr r="W128" s="3"/>
        <tr r="W128" s="3"/>
      </tp>
      <tp t="s">
        <v>#N/A N/A</v>
        <stp/>
        <stp>BDH|593568881644613042</stp>
        <tr r="E582" s="3"/>
      </tp>
      <tp t="e">
        <v>#N/A</v>
        <stp/>
        <stp>BDS|466544617714716900</stp>
        <tr r="W480" s="3"/>
        <tr r="W480" s="3"/>
        <tr r="AH480" s="3"/>
        <tr r="AH480" s="3"/>
        <tr r="L480" s="3"/>
        <tr r="L480" s="3"/>
      </tp>
      <tp t="s">
        <v>#N/A N/A</v>
        <stp/>
        <stp>BDS|760827225677817495</stp>
        <tr r="L263" s="3"/>
      </tp>
      <tp t="s">
        <v>#N/A N/A</v>
        <stp/>
        <stp>BDS|356639537358243470</stp>
        <tr r="W510" s="3"/>
      </tp>
      <tp t="s">
        <v>#N/A N/A</v>
        <stp/>
        <stp>BDH|334343885516696461</stp>
        <tr r="D498" s="3"/>
      </tp>
      <tp t="s">
        <v>#N/A N/A</v>
        <stp/>
        <stp>BDH|917055870788404749</stp>
        <tr r="G307" s="3"/>
      </tp>
      <tp t="e">
        <v>#N/A</v>
        <stp/>
        <stp>BDS|861456492996391304</stp>
        <tr r="L360" s="3"/>
        <tr r="L360" s="3"/>
        <tr r="AH360" s="3"/>
        <tr r="AH360" s="3"/>
        <tr r="W360" s="3"/>
        <tr r="W360" s="3"/>
      </tp>
      <tp t="s">
        <v>#N/A N/A</v>
        <stp/>
        <stp>BDH|596461701349665595</stp>
        <tr r="B229" s="3"/>
      </tp>
      <tp t="s">
        <v>#N/A N/A</v>
        <stp/>
        <stp>BDH|474911375896941078</stp>
        <tr r="H550" s="3"/>
      </tp>
      <tp t="e">
        <v>#N/A</v>
        <stp/>
        <stp>BDP|404080694557865689</stp>
        <tr r="AR419" s="3"/>
      </tp>
      <tp t="s">
        <v>#N/A N/A</v>
        <stp/>
        <stp>BQL|863622452603974884</stp>
        <tr r="AT295" s="3"/>
      </tp>
      <tp t="s">
        <v>#N/A N/A</v>
        <stp/>
        <stp>BDS|917136784064394577</stp>
        <tr r="AH249" s="3"/>
      </tp>
      <tp t="s">
        <v>#N/A N/A</v>
        <stp/>
        <stp>BQL|112922181780025990</stp>
        <tr r="AT113" s="3"/>
      </tp>
      <tp t="s">
        <v>#N/A N/A</v>
        <stp/>
        <stp>BDS|644078107120867854</stp>
        <tr r="L314" s="3"/>
      </tp>
      <tp t="s">
        <v>#N/A N/A</v>
        <stp/>
        <stp>BDH|540312571005840967</stp>
        <tr r="H390" s="3"/>
      </tp>
      <tp t="s">
        <v>#N/A N/A</v>
        <stp/>
        <stp>BDS|116205398934473792</stp>
        <tr r="L190" s="3"/>
      </tp>
      <tp t="s">
        <v>#N/A N/A</v>
        <stp/>
        <stp>BDS|528876038526608590</stp>
        <tr r="AH267" s="3"/>
      </tp>
      <tp t="s">
        <v>#N/A N/A</v>
        <stp/>
        <stp>BQL|483200494193043063</stp>
        <tr r="AT135" s="3"/>
      </tp>
      <tp t="e">
        <v>#N/A</v>
        <stp/>
        <stp>BDP|109645428775987924</stp>
        <tr r="AR314" s="3"/>
      </tp>
      <tp t="s">
        <v>#N/A N/A</v>
        <stp/>
        <stp>BDS|815629679711205860</stp>
        <tr r="AH344" s="3"/>
      </tp>
      <tp t="s">
        <v>#N/A N/A</v>
        <stp/>
        <stp>BDH|584563934938871682</stp>
        <tr r="E475" s="3"/>
      </tp>
      <tp t="e">
        <v>#N/A</v>
        <stp/>
        <stp>BDS|149848910431827317</stp>
        <tr r="W515" s="3"/>
        <tr r="W515" s="3"/>
        <tr r="AH515" s="3"/>
        <tr r="AH515" s="3"/>
        <tr r="L515" s="3"/>
        <tr r="L515" s="3"/>
      </tp>
      <tp t="s">
        <v>#N/A N/A</v>
        <stp/>
        <stp>BDH|127143798214369734</stp>
        <tr r="D443" s="3"/>
      </tp>
      <tp t="s">
        <v>#N/A N/A</v>
        <stp/>
        <stp>BDS|248430518158772619</stp>
        <tr r="L225" s="3"/>
      </tp>
      <tp t="s">
        <v>#N/A N/A</v>
        <stp/>
        <stp>BDS|234450044002872945</stp>
        <tr r="L104" s="3"/>
      </tp>
      <tp t="s">
        <v>#N/A N/A</v>
        <stp/>
        <stp>BDH|983547532538171570</stp>
        <tr r="C195" s="3"/>
      </tp>
      <tp t="e">
        <v>#N/A</v>
        <stp/>
        <stp>BDP|341990166751229575</stp>
        <tr r="AS351" s="3"/>
      </tp>
      <tp t="s">
        <v>#N/A N/A</v>
        <stp/>
        <stp>BDH|968193486307945559</stp>
        <tr r="D412" s="3"/>
      </tp>
      <tp t="s">
        <v>#N/A N/A</v>
        <stp/>
        <stp>BDH|820289956544419887</stp>
        <tr r="G240" s="3"/>
      </tp>
      <tp t="e">
        <v>#N/A</v>
        <stp/>
        <stp>BDP|767584217728774755</stp>
        <tr r="AR590" s="3"/>
      </tp>
      <tp t="s">
        <v>#N/A N/A</v>
        <stp/>
        <stp>BDH|628535621585809974</stp>
        <tr r="F430" s="3"/>
      </tp>
      <tp t="e">
        <v>#N/A</v>
        <stp/>
        <stp>BDP|951559980543076579</stp>
        <tr r="AR270" s="3"/>
      </tp>
      <tp t="s">
        <v>#N/A N/A</v>
        <stp/>
        <stp>BDS|787181483226118490</stp>
        <tr r="L575" s="3"/>
      </tp>
      <tp t="s">
        <v>#N/A N/A</v>
        <stp/>
        <stp>BQL|886956736958629989</stp>
        <tr r="AT538" s="3"/>
      </tp>
      <tp t="s">
        <v>#N/A N/A</v>
        <stp/>
        <stp>BQL|153735175109077222</stp>
        <tr r="AT442" s="3"/>
      </tp>
      <tp t="s">
        <v>#N/A N/A</v>
        <stp/>
        <stp>BDH|698232192253526341</stp>
        <tr r="B186" s="3"/>
      </tp>
      <tp t="s">
        <v>#N/A N/A</v>
        <stp/>
        <stp>BDS|214132761438299443</stp>
        <tr r="AH256" s="3"/>
      </tp>
      <tp t="s">
        <v>#N/A N/A</v>
        <stp/>
        <stp>BDH|176250094809283942</stp>
        <tr r="F168" s="3"/>
      </tp>
      <tp t="s">
        <v>#N/A N/A</v>
        <stp/>
        <stp>BDS|773307013131584835</stp>
        <tr r="L386" s="3"/>
      </tp>
      <tp t="s">
        <v>#N/A N/A</v>
        <stp/>
        <stp>BDH|398394039978078308</stp>
        <tr r="G399" s="3"/>
      </tp>
      <tp t="s">
        <v>#N/A N/A</v>
        <stp/>
        <stp>BDH|487230789328858950</stp>
        <tr r="C528" s="3"/>
      </tp>
      <tp t="e">
        <v>#N/A</v>
        <stp/>
        <stp>BDP|615784569903731930</stp>
        <tr r="AR214" s="3"/>
      </tp>
      <tp t="s">
        <v>#N/A N/A</v>
        <stp/>
        <stp>BDH|562237480800969029</stp>
        <tr r="G328" s="3"/>
      </tp>
      <tp t="s">
        <v>#N/A N/A</v>
        <stp/>
        <stp>BDH|208627082021517593</stp>
        <tr r="B208" s="3"/>
      </tp>
      <tp t="s">
        <v>#N/A N/A</v>
        <stp/>
        <stp>BDH|671919152377832153</stp>
        <tr r="E146" s="3"/>
      </tp>
      <tp t="s">
        <v>#N/A N/A</v>
        <stp/>
        <stp>BDH|920219643068750456</stp>
        <tr r="D344" s="3"/>
      </tp>
      <tp t="s">
        <v>#N/A N/A</v>
        <stp/>
        <stp>BDH|862119964718576510</stp>
        <tr r="I132" s="3"/>
      </tp>
      <tp t="s">
        <v>#N/A N/A</v>
        <stp/>
        <stp>BDH|862389690095850519</stp>
        <tr r="F150" s="3"/>
      </tp>
      <tp t="s">
        <v>#N/A N/A</v>
        <stp/>
        <stp>BDH|768797097003065735</stp>
        <tr r="I251" s="3"/>
      </tp>
      <tp t="s">
        <v>#N/A N/A</v>
        <stp/>
        <stp>BQL|969197408523028833</stp>
        <tr r="AT355" s="3"/>
      </tp>
      <tp t="s">
        <v>#N/A N/A</v>
        <stp/>
        <stp>BDH|932821765770116447</stp>
        <tr r="D146" s="3"/>
      </tp>
      <tp t="s">
        <v>#N/A N/A</v>
        <stp/>
        <stp>BDS|612934227616532726</stp>
        <tr r="W407" s="3"/>
      </tp>
      <tp t="e">
        <v>#N/A</v>
        <stp/>
        <stp>BDP|485429170498487159</stp>
        <tr r="AR163" s="3"/>
      </tp>
      <tp t="s">
        <v>#N/A N/A</v>
        <stp/>
        <stp>BDH|462308824298257322</stp>
        <tr r="H455" s="3"/>
      </tp>
      <tp t="s">
        <v>#N/A N/A</v>
        <stp/>
        <stp>BDS|537816954636065120</stp>
        <tr r="AH141" s="3"/>
      </tp>
      <tp t="s">
        <v>#N/A N/A</v>
        <stp/>
        <stp>BQL|757803631994293574</stp>
        <tr r="AT396" s="3"/>
      </tp>
    </main>
    <main first="bofaddin.rtdserver">
      <tp>
        <v>0</v>
        <stp/>
        <stp>BDP|14278282305805829573|22</stp>
        <stp>NFP TCH Index</stp>
        <stp>RT_BN_SURVEY_NUMBER</stp>
        <tr r="E19" s="3"/>
      </tp>
      <tp t="s">
        <v>#N/A N/A</v>
        <stp/>
        <stp>BDP|17237599720661090392|22</stp>
        <stp>CONSP5MD Index</stp>
        <stp>RT_BN_SURVEY_MEDIAN</stp>
        <tr r="D9" s="3"/>
      </tp>
      <tp t="s">
        <v>#N/A Real Time</v>
        <stp/>
        <stp>BDP|7476320153267635112|22</stp>
        <stp>M2 Index</stp>
        <stp>RT_BN_SURVEY_NUMBER</stp>
        <tr r="E12" s="3"/>
      </tp>
      <tp t="s">
        <v>#N/A N/A</v>
        <stp/>
        <stp>BDP|13311994811437226389|22</stp>
        <stp>NFP TCH Index</stp>
        <stp>RT_BN_SURVEY_MEDIAN</stp>
        <tr r="D1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T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4" max="44" width="23" bestFit="1" customWidth="1"/>
    <col min="45" max="45" width="31.140625" bestFit="1" customWidth="1"/>
  </cols>
  <sheetData>
    <row r="1" spans="1:8" ht="15.75" thickBot="1" x14ac:dyDescent="0.3">
      <c r="C1" t="s">
        <v>796</v>
      </c>
    </row>
    <row r="2" spans="1:8" ht="15.75" thickBot="1" x14ac:dyDescent="0.3">
      <c r="A2" t="s">
        <v>797</v>
      </c>
      <c r="B2" s="1" t="str">
        <f ca="1">TEXT(IF(C2="",TODAY(),C2),"AAAA-MM-JJ")</f>
        <v>2025-07-09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f t="array" ref="B8">_xll.BDP($A8,B$7)</f>
        <v>5</v>
      </c>
      <c r="C8" t="str">
        <f t="array" ref="C8">_xll.BDP($A8,C$7)</f>
        <v>#N/A N/A</v>
      </c>
      <c r="D8" t="str">
        <f t="array" ref="D8">_xll.BDP($A8,D$7)</f>
        <v>#N/A N/A</v>
      </c>
      <c r="E8">
        <f t="array" ref="E8">_xll.BDP($A8,E$7)</f>
        <v>1</v>
      </c>
      <c r="F8" t="str">
        <f t="array" ref="F8">_xll.BDP($A8,F$7)</f>
        <v>UMich Expected Change in Prices During the Next Year: Median</v>
      </c>
      <c r="G8" t="str">
        <f t="array" ref="G8">_xll.BDP($A8,G$7)</f>
        <v>Jul P</v>
      </c>
      <c r="H8" t="str">
        <f t="array" ref="H8">_xll.BDP($A8,H$7)</f>
        <v>2025/07/18 16:00:00</v>
      </c>
    </row>
    <row r="9" spans="1:8" x14ac:dyDescent="0.25">
      <c r="A9" t="s">
        <v>9</v>
      </c>
      <c r="B9">
        <f t="array" ref="B9">_xll.BDP($A9,B$7)</f>
        <v>4</v>
      </c>
      <c r="C9" t="str">
        <f t="array" ref="C9">_xll.BDP($A9,C$7)</f>
        <v>#N/A N/A</v>
      </c>
      <c r="D9" t="str">
        <f t="array" ref="D9">_xll.BDP($A9,D$7)</f>
        <v>#N/A N/A</v>
      </c>
      <c r="E9">
        <f t="array" ref="E9">_xll.BDP($A9,E$7)</f>
        <v>1</v>
      </c>
      <c r="F9" t="str">
        <f t="array" ref="F9">_xll.BDP($A9,F$7)</f>
        <v>UMich Expected Change in Prices During the Next 5-10 Years: Median</v>
      </c>
      <c r="G9" t="str">
        <f t="array" ref="G9">_xll.BDP($A9,G$7)</f>
        <v>Jul P</v>
      </c>
      <c r="H9" t="str">
        <f t="array" ref="H9">_xll.BDP($A9,H$7)</f>
        <v>2025/07/18 16:00:00</v>
      </c>
    </row>
    <row r="10" spans="1:8" x14ac:dyDescent="0.25">
      <c r="A10" t="s">
        <v>10</v>
      </c>
      <c r="B10">
        <f t="array" ref="B10">_xll.BDP($A10,B$7)</f>
        <v>60.7</v>
      </c>
      <c r="C10">
        <f t="array" ref="C10">_xll.BDP($A10,C$7)</f>
        <v>61.3</v>
      </c>
      <c r="D10">
        <f t="array" ref="D10">_xll.BDP($A10,D$7)</f>
        <v>61.250015258789063</v>
      </c>
      <c r="E10">
        <f t="array" ref="E10">_xll.BDP($A10,E$7)</f>
        <v>6</v>
      </c>
      <c r="F10" t="str">
        <f t="array" ref="F10">_xll.BDP($A10,F$7)</f>
        <v>University of Michigan Consumer Sentiment Index</v>
      </c>
      <c r="G10" t="str">
        <f t="array" ref="G10">_xll.BDP($A10,G$7)</f>
        <v>Jul P</v>
      </c>
      <c r="H10" t="str">
        <f t="array" ref="H10">_xll.BDP($A10,H$7)</f>
        <v>2025/07/18 16:00:00</v>
      </c>
    </row>
    <row r="11" spans="1:8" x14ac:dyDescent="0.25">
      <c r="A11" t="s">
        <v>11</v>
      </c>
      <c r="B11">
        <f t="array" ref="B11">_xll.BDP($A11,B$7)</f>
        <v>18712.599999999999</v>
      </c>
      <c r="C11" t="str">
        <f t="array" ref="C11">_xll.BDP($A11,C$7)</f>
        <v>#N/A N/A</v>
      </c>
      <c r="D11" t="str">
        <f t="array" ref="D11">_xll.BDP($A11,D$7)</f>
        <v>#N/A N/A</v>
      </c>
      <c r="E11" t="str">
        <f t="array" ref="E11">_xll.BDP($A11,E$7)</f>
        <v>#N/A N/A</v>
      </c>
      <c r="F11" t="str">
        <f t="array" ref="F11">_xll.BDP($A11,F$7)</f>
        <v>Federal Reserve United States Money Supply M1 SA</v>
      </c>
      <c r="G11" t="str">
        <f t="array" ref="G11">_xll.BDP($A11,G$7)</f>
        <v>#N/A Field Not Applicable</v>
      </c>
      <c r="H11" t="str">
        <f t="array" ref="H11">_xll.BDP($A11,H$7)</f>
        <v>#N/A N/A</v>
      </c>
    </row>
    <row r="12" spans="1:8" x14ac:dyDescent="0.25">
      <c r="A12" t="s">
        <v>12</v>
      </c>
      <c r="B12">
        <f t="array" ref="B12">_xll.BDP($A12,B$7)</f>
        <v>21942</v>
      </c>
      <c r="C12" t="str">
        <f t="array" ref="C12">_xll.BDP($A12,C$7)</f>
        <v>#N/A N/A</v>
      </c>
      <c r="D12" t="str">
        <f t="array" ref="D12">_xll.BDP($A12,D$7)</f>
        <v>#N/A Real Time</v>
      </c>
      <c r="E12" t="str">
        <f t="array" ref="E12">_xll.BDP($A12,E$7)</f>
        <v>#N/A Real Time</v>
      </c>
      <c r="F12" t="str">
        <f t="array" ref="F12">_xll.BDP($A12,F$7)</f>
        <v>Federal Reserve United States Money Supply M2 SA</v>
      </c>
      <c r="G12" t="str">
        <f t="array" ref="G12">_xll.BDP($A12,G$7)</f>
        <v>#N/A Field Not Applicable</v>
      </c>
      <c r="H12" t="str">
        <f t="array" ref="H12">_xll.BDP($A12,H$7)</f>
        <v>#N/A N/A</v>
      </c>
    </row>
    <row r="13" spans="1:8" x14ac:dyDescent="0.25">
      <c r="A13" t="s">
        <v>13</v>
      </c>
      <c r="B13">
        <f t="array" ref="B13">_xll.BDP($A13,B$7)</f>
        <v>2.2999999999999998</v>
      </c>
      <c r="C13" t="str">
        <f t="array" ref="C13">_xll.BDP($A13,C$7)</f>
        <v>#N/A N/A</v>
      </c>
      <c r="D13" t="str">
        <f t="array" ref="D13">_xll.BDP($A13,D$7)</f>
        <v>#N/A N/A</v>
      </c>
      <c r="E13">
        <f t="array" ref="E13">_xll.BDP($A13,E$7)</f>
        <v>0</v>
      </c>
      <c r="F13" t="str">
        <f t="array" ref="F13">_xll.BDP($A13,F$7)</f>
        <v>US Personal Consumption Expenditures Chain Type Price Index YoY SA</v>
      </c>
      <c r="G13" t="str">
        <f t="array" ref="G13">_xll.BDP($A13,G$7)</f>
        <v>Jun</v>
      </c>
      <c r="H13" t="str">
        <f t="array" ref="H13">_xll.BDP($A13,H$7)</f>
        <v>2025/07/31 14:30:00</v>
      </c>
    </row>
    <row r="14" spans="1:8" x14ac:dyDescent="0.25">
      <c r="A14" t="s">
        <v>14</v>
      </c>
      <c r="B14">
        <f t="array" ref="B14">_xll.BDP($A14,B$7)</f>
        <v>2.67754</v>
      </c>
      <c r="C14" t="str">
        <f t="array" ref="C14">_xll.BDP($A14,C$7)</f>
        <v>#N/A N/A</v>
      </c>
      <c r="D14" t="str">
        <f t="array" ref="D14">_xll.BDP($A14,D$7)</f>
        <v>#N/A N/A</v>
      </c>
      <c r="E14">
        <f t="array" ref="E14">_xll.BDP($A14,E$7)</f>
        <v>0</v>
      </c>
      <c r="F14" t="str">
        <f t="array" ref="F14">_xll.BDP($A14,F$7)</f>
        <v>US Personal Consumption Expenditure Core Price Index YoY SA</v>
      </c>
      <c r="G14" t="str">
        <f t="array" ref="G14">_xll.BDP($A14,G$7)</f>
        <v>Jun</v>
      </c>
      <c r="H14" t="str">
        <f t="array" ref="H14">_xll.BDP($A14,H$7)</f>
        <v>2025/07/31 14:30:00</v>
      </c>
    </row>
    <row r="15" spans="1:8" x14ac:dyDescent="0.25">
      <c r="A15" t="s">
        <v>15</v>
      </c>
      <c r="B15">
        <f t="array" ref="B15">_xll.BDP($A15,B$7)</f>
        <v>16329.991</v>
      </c>
      <c r="C15" t="str">
        <f t="array" ref="C15">_xll.BDP($A15,C$7)</f>
        <v>#N/A N/A</v>
      </c>
      <c r="D15" t="str">
        <f t="array" ref="D15">_xll.BDP($A15,D$7)</f>
        <v>#N/A N/A</v>
      </c>
      <c r="E15" t="str">
        <f t="array" ref="E15">_xll.BDP($A15,E$7)</f>
        <v>#N/A N/A</v>
      </c>
      <c r="F15" t="str">
        <f t="array" ref="F15">_xll.BDP($A15,F$7)</f>
        <v>US Personal Consumption Expenditures Chained Dollars SAAR</v>
      </c>
      <c r="G15" t="str">
        <f t="array" ref="G15">_xll.BDP($A15,G$7)</f>
        <v>Jun</v>
      </c>
      <c r="H15" t="str">
        <f t="array" ref="H15">_xll.BDP($A15,H$7)</f>
        <v>2025/07/31 14:30:00</v>
      </c>
    </row>
    <row r="16" spans="1:8" x14ac:dyDescent="0.25">
      <c r="A16" t="s">
        <v>16</v>
      </c>
      <c r="B16">
        <f t="array" ref="B16">_xll.BDP($A16,B$7)</f>
        <v>20592.684000000001</v>
      </c>
      <c r="C16" t="str">
        <f t="array" ref="C16">_xll.BDP($A16,C$7)</f>
        <v>#N/A N/A</v>
      </c>
      <c r="D16" t="str">
        <f t="array" ref="D16">_xll.BDP($A16,D$7)</f>
        <v>#N/A N/A</v>
      </c>
      <c r="E16" t="str">
        <f t="array" ref="E16">_xll.BDP($A16,E$7)</f>
        <v>#N/A N/A</v>
      </c>
      <c r="F16" t="str">
        <f t="array" ref="F16">_xll.BDP($A16,F$7)</f>
        <v>US Personal Consumption Expenditures Nominal Dollars SAAR</v>
      </c>
      <c r="G16" t="str">
        <f t="array" ref="G16">_xll.BDP($A16,G$7)</f>
        <v>Jun</v>
      </c>
      <c r="H16" t="str">
        <f t="array" ref="H16">_xll.BDP($A16,H$7)</f>
        <v>2025/07/31 14:30:00</v>
      </c>
    </row>
    <row r="17" spans="1:8" x14ac:dyDescent="0.25">
      <c r="A17" t="s">
        <v>17</v>
      </c>
      <c r="B17">
        <f t="array" ref="B17">_xll.BDP($A17,B$7)</f>
        <v>103.59480000000001</v>
      </c>
      <c r="C17" t="str">
        <f t="array" ref="C17">_xll.BDP($A17,C$7)</f>
        <v>#N/A N/A</v>
      </c>
      <c r="D17" t="str">
        <f t="array" ref="D17">_xll.BDP($A17,D$7)</f>
        <v>#N/A N/A</v>
      </c>
      <c r="E17" t="str">
        <f t="array" ref="E17">_xll.BDP($A17,E$7)</f>
        <v>#N/A N/A</v>
      </c>
      <c r="F17" t="str">
        <f t="array" ref="F17">_xll.BDP($A17,F$7)</f>
        <v>US Industrial Production SA</v>
      </c>
      <c r="G17" t="str">
        <f t="array" ref="G17">_xll.BDP($A17,G$7)</f>
        <v>Jun</v>
      </c>
      <c r="H17" t="str">
        <f t="array" ref="H17">_xll.BDP($A17,H$7)</f>
        <v>2025/07/16 15:15:00</v>
      </c>
    </row>
    <row r="18" spans="1:8" x14ac:dyDescent="0.25">
      <c r="A18" t="s">
        <v>18</v>
      </c>
      <c r="B18">
        <f t="array" ref="B18">_xll.BDP($A18,B$7)</f>
        <v>4.0999999999999996</v>
      </c>
      <c r="C18" t="str">
        <f t="array" ref="C18">_xll.BDP($A18,C$7)</f>
        <v>#N/A N/A</v>
      </c>
      <c r="D18" t="str">
        <f t="array" ref="D18">_xll.BDP($A18,D$7)</f>
        <v>#N/A N/A</v>
      </c>
      <c r="E18">
        <f t="array" ref="E18">_xll.BDP($A18,E$7)</f>
        <v>0</v>
      </c>
      <c r="F18" t="str">
        <f t="array" ref="F18">_xll.BDP($A18,F$7)</f>
        <v>U-3 US Unemployment Rate Total in Labor Force Seasonally Adjusted</v>
      </c>
      <c r="G18" t="str">
        <f t="array" ref="G18">_xll.BDP($A18,G$7)</f>
        <v>Jul</v>
      </c>
      <c r="H18" t="str">
        <f t="array" ref="H18">_xll.BDP($A18,H$7)</f>
        <v>2025/08/01 14:30:00</v>
      </c>
    </row>
    <row r="19" spans="1:8" x14ac:dyDescent="0.25">
      <c r="A19" t="s">
        <v>19</v>
      </c>
      <c r="B19">
        <f t="array" ref="B19">_xll.BDP($A19,B$7)</f>
        <v>147</v>
      </c>
      <c r="C19" t="str">
        <f t="array" ref="C19">_xll.BDP($A19,C$7)</f>
        <v>#N/A N/A</v>
      </c>
      <c r="D19" t="str">
        <f t="array" ref="D19">_xll.BDP($A19,D$7)</f>
        <v>#N/A N/A</v>
      </c>
      <c r="E19">
        <f t="array" ref="E19">_xll.BDP($A19,E$7)</f>
        <v>0</v>
      </c>
      <c r="F19" t="str">
        <f t="array" ref="F19">_xll.BDP($A19,F$7)</f>
        <v>US Employees on Nonfarm Payrolls Total MoM Net Change SA</v>
      </c>
      <c r="G19" t="str">
        <f t="array" ref="G19">_xll.BDP($A19,G$7)</f>
        <v>Jul</v>
      </c>
      <c r="H19" t="str">
        <f t="array" ref="H19">_xll.BDP($A19,H$7)</f>
        <v>2025/08/01 14:30:00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f ca="1">_xll.BQL(_xll.BQL.LIST(A25:A31),"dropna(PX_LAST)","dates="&amp;$B$2,"showquery=faulse","showheaders=f","showIDs=f","cols=1;rows=7")</f>
        <v>95.669998168945313</v>
      </c>
      <c r="C25">
        <f ca="1">100-B25</f>
        <v>4.3300018310546875</v>
      </c>
    </row>
    <row r="26" spans="1:8" x14ac:dyDescent="0.25">
      <c r="A26" t="s">
        <v>24</v>
      </c>
      <c r="B26">
        <v>95.68499755859375</v>
      </c>
      <c r="C26">
        <f t="shared" ref="C26:C31" si="0">100-B26</f>
        <v>4.31500244140625</v>
      </c>
    </row>
    <row r="27" spans="1:8" x14ac:dyDescent="0.25">
      <c r="A27" t="s">
        <v>25</v>
      </c>
      <c r="B27">
        <v>95.760002136230469</v>
      </c>
      <c r="C27">
        <f t="shared" si="0"/>
        <v>4.2399978637695313</v>
      </c>
    </row>
    <row r="28" spans="1:8" x14ac:dyDescent="0.25">
      <c r="A28" t="s">
        <v>26</v>
      </c>
      <c r="B28">
        <v>95.864997863769531</v>
      </c>
      <c r="C28">
        <f t="shared" si="0"/>
        <v>4.1350021362304688</v>
      </c>
    </row>
    <row r="29" spans="1:8" x14ac:dyDescent="0.25">
      <c r="A29" t="s">
        <v>27</v>
      </c>
      <c r="B29">
        <v>96.135002136230469</v>
      </c>
      <c r="C29">
        <f t="shared" si="0"/>
        <v>3.8649978637695313</v>
      </c>
    </row>
    <row r="30" spans="1:8" x14ac:dyDescent="0.25">
      <c r="A30" t="s">
        <v>28</v>
      </c>
      <c r="B30">
        <v>96.360000610351563</v>
      </c>
      <c r="C30">
        <f t="shared" si="0"/>
        <v>3.6399993896484375</v>
      </c>
    </row>
    <row r="31" spans="1:8" x14ac:dyDescent="0.25">
      <c r="A31" t="s">
        <v>29</v>
      </c>
      <c r="B31">
        <v>96.580001831054688</v>
      </c>
      <c r="C31">
        <f t="shared" si="0"/>
        <v>3.4199981689453125</v>
      </c>
    </row>
    <row r="33" spans="1:6" x14ac:dyDescent="0.25">
      <c r="A33" t="s">
        <v>30</v>
      </c>
    </row>
    <row r="34" spans="1:6" x14ac:dyDescent="0.25">
      <c r="A34" t="str">
        <f>_xll.BDS("YCGT0025 Index","CURVE_TENOR_RATES","cols=6;rows=14")</f>
        <v>1M</v>
      </c>
      <c r="B34" t="s">
        <v>1210</v>
      </c>
      <c r="C34">
        <v>4.2969999999999997</v>
      </c>
      <c r="D34">
        <v>4.3010000000000002</v>
      </c>
      <c r="E34">
        <v>4.3040000000000003</v>
      </c>
      <c r="F34" s="4">
        <v>45847</v>
      </c>
    </row>
    <row r="35" spans="1:6" x14ac:dyDescent="0.25">
      <c r="A35" t="s">
        <v>860</v>
      </c>
      <c r="B35" t="s">
        <v>1264</v>
      </c>
      <c r="C35">
        <v>4.3230000000000004</v>
      </c>
      <c r="D35">
        <v>4.3280000000000003</v>
      </c>
      <c r="E35">
        <v>4.3330000000000002</v>
      </c>
      <c r="F35" s="4">
        <v>45847</v>
      </c>
    </row>
    <row r="36" spans="1:6" x14ac:dyDescent="0.25">
      <c r="A36" t="s">
        <v>31</v>
      </c>
      <c r="B36" t="s">
        <v>1211</v>
      </c>
      <c r="C36">
        <v>4.3440000000000003</v>
      </c>
      <c r="D36">
        <v>4.3479999999999999</v>
      </c>
      <c r="E36">
        <v>4.3520000000000003</v>
      </c>
      <c r="F36" s="4">
        <v>45847</v>
      </c>
    </row>
    <row r="37" spans="1:6" x14ac:dyDescent="0.25">
      <c r="A37" t="s">
        <v>32</v>
      </c>
      <c r="B37" t="s">
        <v>1212</v>
      </c>
      <c r="C37">
        <v>4.3529999999999998</v>
      </c>
      <c r="D37">
        <v>4.3570000000000002</v>
      </c>
      <c r="E37">
        <v>4.3609999999999998</v>
      </c>
      <c r="F37" s="4">
        <v>45847</v>
      </c>
    </row>
    <row r="38" spans="1:6" x14ac:dyDescent="0.25">
      <c r="A38" t="s">
        <v>33</v>
      </c>
      <c r="B38" t="s">
        <v>1213</v>
      </c>
      <c r="C38">
        <v>4.343</v>
      </c>
      <c r="D38">
        <v>4.3470000000000004</v>
      </c>
      <c r="E38">
        <v>4.351</v>
      </c>
      <c r="F38" s="4">
        <v>45847</v>
      </c>
    </row>
    <row r="39" spans="1:6" x14ac:dyDescent="0.25">
      <c r="A39" t="s">
        <v>34</v>
      </c>
      <c r="B39" t="s">
        <v>1214</v>
      </c>
      <c r="C39">
        <v>4.2690000000000001</v>
      </c>
      <c r="D39">
        <v>4.2729999999999997</v>
      </c>
      <c r="E39">
        <v>4.2770000000000001</v>
      </c>
      <c r="F39" s="4">
        <v>45847</v>
      </c>
    </row>
    <row r="40" spans="1:6" x14ac:dyDescent="0.25">
      <c r="A40" t="s">
        <v>35</v>
      </c>
      <c r="B40" t="s">
        <v>1265</v>
      </c>
      <c r="C40">
        <v>4.0640000000000001</v>
      </c>
      <c r="D40">
        <v>4.0670000000000002</v>
      </c>
      <c r="E40">
        <v>4.07</v>
      </c>
      <c r="F40" s="4">
        <v>45847</v>
      </c>
    </row>
    <row r="41" spans="1:6" x14ac:dyDescent="0.25">
      <c r="A41" t="s">
        <v>36</v>
      </c>
      <c r="B41" t="s">
        <v>1140</v>
      </c>
      <c r="C41">
        <v>3.8530000000000002</v>
      </c>
      <c r="D41">
        <v>3.8540000000000001</v>
      </c>
      <c r="E41">
        <v>3.855</v>
      </c>
      <c r="F41" s="4">
        <v>45847</v>
      </c>
    </row>
    <row r="42" spans="1:6" x14ac:dyDescent="0.25">
      <c r="A42" t="s">
        <v>37</v>
      </c>
      <c r="B42" t="s">
        <v>1266</v>
      </c>
      <c r="C42">
        <v>3.819</v>
      </c>
      <c r="D42">
        <v>3.8210000000000002</v>
      </c>
      <c r="E42">
        <v>3.8220000000000001</v>
      </c>
      <c r="F42" s="4">
        <v>45847</v>
      </c>
    </row>
    <row r="43" spans="1:6" x14ac:dyDescent="0.25">
      <c r="A43" t="s">
        <v>38</v>
      </c>
      <c r="B43" t="s">
        <v>1158</v>
      </c>
      <c r="C43">
        <v>3.915</v>
      </c>
      <c r="D43">
        <v>3.9159999999999999</v>
      </c>
      <c r="E43">
        <v>3.9169999999999998</v>
      </c>
      <c r="F43" s="4">
        <v>45847</v>
      </c>
    </row>
    <row r="44" spans="1:6" x14ac:dyDescent="0.25">
      <c r="A44" t="s">
        <v>39</v>
      </c>
      <c r="B44" t="s">
        <v>1159</v>
      </c>
      <c r="C44">
        <v>4.109</v>
      </c>
      <c r="D44">
        <v>4.1100000000000003</v>
      </c>
      <c r="E44">
        <v>4.1120000000000001</v>
      </c>
      <c r="F44" s="4">
        <v>45847</v>
      </c>
    </row>
    <row r="45" spans="1:6" x14ac:dyDescent="0.25">
      <c r="A45" t="s">
        <v>40</v>
      </c>
      <c r="B45" t="s">
        <v>994</v>
      </c>
      <c r="C45">
        <v>4.34</v>
      </c>
      <c r="D45">
        <v>4.3410000000000002</v>
      </c>
      <c r="E45">
        <v>4.3419999999999996</v>
      </c>
      <c r="F45" s="4">
        <v>45847</v>
      </c>
    </row>
    <row r="46" spans="1:6" x14ac:dyDescent="0.25">
      <c r="A46" t="s">
        <v>41</v>
      </c>
      <c r="B46" t="s">
        <v>1037</v>
      </c>
      <c r="C46">
        <v>4.8659999999999997</v>
      </c>
      <c r="D46">
        <v>4.867</v>
      </c>
      <c r="E46">
        <v>4.867</v>
      </c>
      <c r="F46" s="4">
        <v>45847</v>
      </c>
    </row>
    <row r="47" spans="1:6" x14ac:dyDescent="0.25">
      <c r="A47" t="s">
        <v>42</v>
      </c>
      <c r="B47" t="s">
        <v>1003</v>
      </c>
      <c r="C47">
        <v>4.8730000000000002</v>
      </c>
      <c r="D47">
        <v>4.8739999999999997</v>
      </c>
      <c r="E47">
        <v>4.8739999999999997</v>
      </c>
      <c r="F47" s="4">
        <v>45847</v>
      </c>
    </row>
    <row r="48" spans="1:6" x14ac:dyDescent="0.25">
      <c r="A48" t="s">
        <v>43</v>
      </c>
    </row>
    <row r="49" spans="1:6" x14ac:dyDescent="0.25">
      <c r="A49" t="str">
        <f>_xll.BDS("YCSW0490 Index","CURVE_TENOR_RATES","cols=6;rows=32")</f>
        <v>1W</v>
      </c>
      <c r="B49" t="s">
        <v>44</v>
      </c>
      <c r="C49">
        <v>4.335</v>
      </c>
      <c r="D49">
        <v>4.3339999999999996</v>
      </c>
      <c r="E49">
        <v>4.3319999999999999</v>
      </c>
      <c r="F49" s="2">
        <v>45847</v>
      </c>
    </row>
    <row r="50" spans="1:6" x14ac:dyDescent="0.25">
      <c r="A50" t="s">
        <v>45</v>
      </c>
      <c r="B50" t="s">
        <v>46</v>
      </c>
      <c r="C50">
        <v>4.3339999999999996</v>
      </c>
      <c r="D50">
        <v>4.3319999999999999</v>
      </c>
      <c r="E50">
        <v>4.3310000000000004</v>
      </c>
      <c r="F50" s="2">
        <v>45847</v>
      </c>
    </row>
    <row r="51" spans="1:6" x14ac:dyDescent="0.25">
      <c r="A51" t="s">
        <v>47</v>
      </c>
      <c r="B51" t="s">
        <v>48</v>
      </c>
      <c r="C51">
        <v>4.3390000000000004</v>
      </c>
      <c r="D51">
        <v>4.3380000000000001</v>
      </c>
      <c r="E51">
        <v>4.3360000000000003</v>
      </c>
      <c r="F51" s="2">
        <v>45847</v>
      </c>
    </row>
    <row r="52" spans="1:6" x14ac:dyDescent="0.25">
      <c r="A52" t="s">
        <v>49</v>
      </c>
      <c r="B52" t="s">
        <v>50</v>
      </c>
      <c r="C52">
        <v>4.3440000000000003</v>
      </c>
      <c r="D52">
        <v>4.3410000000000002</v>
      </c>
      <c r="E52">
        <v>4.3380000000000001</v>
      </c>
      <c r="F52" s="2">
        <v>45847</v>
      </c>
    </row>
    <row r="53" spans="1:6" x14ac:dyDescent="0.25">
      <c r="A53" t="s">
        <v>31</v>
      </c>
      <c r="B53" t="s">
        <v>51</v>
      </c>
      <c r="C53">
        <v>4.3570000000000002</v>
      </c>
      <c r="D53">
        <v>4.3540000000000001</v>
      </c>
      <c r="E53">
        <v>4.351</v>
      </c>
      <c r="F53" s="2">
        <v>45847</v>
      </c>
    </row>
    <row r="54" spans="1:6" x14ac:dyDescent="0.25">
      <c r="A54" t="s">
        <v>32</v>
      </c>
      <c r="B54" t="s">
        <v>52</v>
      </c>
      <c r="C54">
        <v>4.3259999999999996</v>
      </c>
      <c r="D54">
        <v>4.3230000000000004</v>
      </c>
      <c r="E54">
        <v>4.3209999999999997</v>
      </c>
      <c r="F54" s="2">
        <v>45847</v>
      </c>
    </row>
    <row r="55" spans="1:6" x14ac:dyDescent="0.25">
      <c r="A55" t="s">
        <v>33</v>
      </c>
      <c r="B55" t="s">
        <v>53</v>
      </c>
      <c r="C55">
        <v>4.2910000000000004</v>
      </c>
      <c r="D55">
        <v>4.2889999999999997</v>
      </c>
      <c r="E55">
        <v>4.2859999999999996</v>
      </c>
      <c r="F55" s="2">
        <v>45847</v>
      </c>
    </row>
    <row r="56" spans="1:6" x14ac:dyDescent="0.25">
      <c r="A56" t="s">
        <v>54</v>
      </c>
      <c r="B56" t="s">
        <v>55</v>
      </c>
      <c r="C56">
        <v>4.2569999999999997</v>
      </c>
      <c r="D56">
        <v>4.2539999999999996</v>
      </c>
      <c r="E56">
        <v>4.2510000000000003</v>
      </c>
      <c r="F56" s="2">
        <v>45847</v>
      </c>
    </row>
    <row r="57" spans="1:6" x14ac:dyDescent="0.25">
      <c r="A57" t="s">
        <v>34</v>
      </c>
      <c r="B57" t="s">
        <v>56</v>
      </c>
      <c r="C57">
        <v>4.2039999999999997</v>
      </c>
      <c r="D57">
        <v>4.2009999999999996</v>
      </c>
      <c r="E57">
        <v>4.1989999999999998</v>
      </c>
      <c r="F57" s="2">
        <v>45847</v>
      </c>
    </row>
    <row r="58" spans="1:6" x14ac:dyDescent="0.25">
      <c r="A58" t="s">
        <v>57</v>
      </c>
      <c r="B58" t="s">
        <v>58</v>
      </c>
      <c r="C58">
        <v>4.1609999999999996</v>
      </c>
      <c r="D58">
        <v>4.1580000000000004</v>
      </c>
      <c r="E58">
        <v>4.1559999999999997</v>
      </c>
      <c r="F58" s="2">
        <v>45847</v>
      </c>
    </row>
    <row r="59" spans="1:6" x14ac:dyDescent="0.25">
      <c r="A59" t="s">
        <v>59</v>
      </c>
      <c r="B59" t="s">
        <v>60</v>
      </c>
      <c r="C59">
        <v>4.1239999999999997</v>
      </c>
      <c r="D59">
        <v>4.1219999999999999</v>
      </c>
      <c r="E59">
        <v>4.1189999999999998</v>
      </c>
      <c r="F59" s="2">
        <v>45847</v>
      </c>
    </row>
    <row r="60" spans="1:6" x14ac:dyDescent="0.25">
      <c r="A60" t="s">
        <v>61</v>
      </c>
      <c r="B60" t="s">
        <v>62</v>
      </c>
      <c r="C60">
        <v>4.0789999999999997</v>
      </c>
      <c r="D60">
        <v>4.077</v>
      </c>
      <c r="E60">
        <v>4.0739999999999998</v>
      </c>
      <c r="F60" s="2">
        <v>45847</v>
      </c>
    </row>
    <row r="61" spans="1:6" x14ac:dyDescent="0.25">
      <c r="A61" t="s">
        <v>63</v>
      </c>
      <c r="B61" t="s">
        <v>64</v>
      </c>
      <c r="C61">
        <v>4.0410000000000004</v>
      </c>
      <c r="D61">
        <v>4.0389999999999997</v>
      </c>
      <c r="E61">
        <v>4.0359999999999996</v>
      </c>
      <c r="F61" s="2">
        <v>45847</v>
      </c>
    </row>
    <row r="62" spans="1:6" x14ac:dyDescent="0.25">
      <c r="A62" t="s">
        <v>65</v>
      </c>
      <c r="B62" t="s">
        <v>66</v>
      </c>
      <c r="C62">
        <v>4.0030000000000001</v>
      </c>
      <c r="D62">
        <v>4</v>
      </c>
      <c r="E62">
        <v>3.9980000000000002</v>
      </c>
      <c r="F62" s="2">
        <v>45847</v>
      </c>
    </row>
    <row r="63" spans="1:6" x14ac:dyDescent="0.25">
      <c r="A63" t="s">
        <v>67</v>
      </c>
      <c r="B63" t="s">
        <v>68</v>
      </c>
      <c r="C63">
        <v>3.9620000000000002</v>
      </c>
      <c r="D63">
        <v>3.9590000000000001</v>
      </c>
      <c r="E63">
        <v>3.9569999999999999</v>
      </c>
      <c r="F63" s="2">
        <v>45847</v>
      </c>
    </row>
    <row r="64" spans="1:6" x14ac:dyDescent="0.25">
      <c r="A64" t="s">
        <v>69</v>
      </c>
      <c r="B64" t="s">
        <v>70</v>
      </c>
      <c r="C64">
        <v>3.7269999999999999</v>
      </c>
      <c r="D64">
        <v>3.7250000000000001</v>
      </c>
      <c r="E64">
        <v>3.722</v>
      </c>
      <c r="F64" s="2">
        <v>45847</v>
      </c>
    </row>
    <row r="65" spans="1:6" x14ac:dyDescent="0.25">
      <c r="A65" t="s">
        <v>36</v>
      </c>
      <c r="B65" t="s">
        <v>71</v>
      </c>
      <c r="C65">
        <v>3.6070000000000002</v>
      </c>
      <c r="D65">
        <v>3.605</v>
      </c>
      <c r="E65">
        <v>3.6030000000000002</v>
      </c>
      <c r="F65" s="2">
        <v>45847</v>
      </c>
    </row>
    <row r="66" spans="1:6" x14ac:dyDescent="0.25">
      <c r="A66" t="s">
        <v>37</v>
      </c>
      <c r="B66" t="s">
        <v>72</v>
      </c>
      <c r="C66">
        <v>3.516</v>
      </c>
      <c r="D66">
        <v>3.5139999999999998</v>
      </c>
      <c r="E66">
        <v>3.512</v>
      </c>
      <c r="F66" s="2">
        <v>45847</v>
      </c>
    </row>
    <row r="67" spans="1:6" x14ac:dyDescent="0.25">
      <c r="A67" t="s">
        <v>73</v>
      </c>
      <c r="B67" t="s">
        <v>74</v>
      </c>
      <c r="C67">
        <v>3.5070000000000001</v>
      </c>
      <c r="D67">
        <v>3.5049999999999999</v>
      </c>
      <c r="E67">
        <v>3.5030000000000001</v>
      </c>
      <c r="F67" s="2">
        <v>45847</v>
      </c>
    </row>
    <row r="68" spans="1:6" x14ac:dyDescent="0.25">
      <c r="A68" t="s">
        <v>38</v>
      </c>
      <c r="B68" t="s">
        <v>75</v>
      </c>
      <c r="C68">
        <v>3.532</v>
      </c>
      <c r="D68">
        <v>3.53</v>
      </c>
      <c r="E68">
        <v>3.528</v>
      </c>
      <c r="F68" s="2">
        <v>45847</v>
      </c>
    </row>
    <row r="69" spans="1:6" x14ac:dyDescent="0.25">
      <c r="A69" t="s">
        <v>76</v>
      </c>
      <c r="B69" t="s">
        <v>77</v>
      </c>
      <c r="C69">
        <v>3.58</v>
      </c>
      <c r="D69">
        <v>3.5779999999999998</v>
      </c>
      <c r="E69">
        <v>3.5760000000000001</v>
      </c>
      <c r="F69" s="2">
        <v>45847</v>
      </c>
    </row>
    <row r="70" spans="1:6" x14ac:dyDescent="0.25">
      <c r="A70" t="s">
        <v>39</v>
      </c>
      <c r="B70" t="s">
        <v>78</v>
      </c>
      <c r="C70">
        <v>3.633</v>
      </c>
      <c r="D70">
        <v>3.6320000000000001</v>
      </c>
      <c r="E70">
        <v>3.63</v>
      </c>
      <c r="F70" s="2">
        <v>45847</v>
      </c>
    </row>
    <row r="71" spans="1:6" x14ac:dyDescent="0.25">
      <c r="A71" t="s">
        <v>79</v>
      </c>
      <c r="B71" t="s">
        <v>80</v>
      </c>
      <c r="C71">
        <v>3.6880000000000002</v>
      </c>
      <c r="D71">
        <v>3.6859999999999999</v>
      </c>
      <c r="E71">
        <v>3.6840000000000002</v>
      </c>
      <c r="F71" s="2">
        <v>45847</v>
      </c>
    </row>
    <row r="72" spans="1:6" x14ac:dyDescent="0.25">
      <c r="A72" t="s">
        <v>81</v>
      </c>
      <c r="B72" t="s">
        <v>82</v>
      </c>
      <c r="C72">
        <v>3.74</v>
      </c>
      <c r="D72">
        <v>3.7389999999999999</v>
      </c>
      <c r="E72">
        <v>3.7370000000000001</v>
      </c>
      <c r="F72" s="2">
        <v>45847</v>
      </c>
    </row>
    <row r="73" spans="1:6" x14ac:dyDescent="0.25">
      <c r="A73" t="s">
        <v>40</v>
      </c>
      <c r="B73" t="s">
        <v>83</v>
      </c>
      <c r="C73">
        <v>3.7909999999999999</v>
      </c>
      <c r="D73">
        <v>3.79</v>
      </c>
      <c r="E73">
        <v>3.7879999999999998</v>
      </c>
      <c r="F73" s="2">
        <v>45847</v>
      </c>
    </row>
    <row r="74" spans="1:6" x14ac:dyDescent="0.25">
      <c r="A74" t="s">
        <v>84</v>
      </c>
      <c r="B74" t="s">
        <v>85</v>
      </c>
      <c r="C74">
        <v>3.8849999999999998</v>
      </c>
      <c r="D74">
        <v>3.883</v>
      </c>
      <c r="E74">
        <v>3.8809999999999998</v>
      </c>
      <c r="F74" s="2">
        <v>45847</v>
      </c>
    </row>
    <row r="75" spans="1:6" x14ac:dyDescent="0.25">
      <c r="A75" t="s">
        <v>86</v>
      </c>
      <c r="B75" t="s">
        <v>87</v>
      </c>
      <c r="C75">
        <v>3.9889999999999999</v>
      </c>
      <c r="D75">
        <v>3.9870000000000001</v>
      </c>
      <c r="E75">
        <v>3.9849999999999999</v>
      </c>
      <c r="F75" s="2">
        <v>45847</v>
      </c>
    </row>
    <row r="76" spans="1:6" x14ac:dyDescent="0.25">
      <c r="A76" t="s">
        <v>41</v>
      </c>
      <c r="B76" t="s">
        <v>88</v>
      </c>
      <c r="C76">
        <v>4.0670000000000002</v>
      </c>
      <c r="D76">
        <v>4.0659999999999998</v>
      </c>
      <c r="E76">
        <v>4.0629999999999997</v>
      </c>
      <c r="F76" s="2">
        <v>45847</v>
      </c>
    </row>
    <row r="77" spans="1:6" x14ac:dyDescent="0.25">
      <c r="A77" t="s">
        <v>89</v>
      </c>
      <c r="B77" t="s">
        <v>90</v>
      </c>
      <c r="C77">
        <v>4.0599999999999996</v>
      </c>
      <c r="D77">
        <v>4.0579999999999998</v>
      </c>
      <c r="E77">
        <v>4.0549999999999997</v>
      </c>
      <c r="F77" s="2">
        <v>45847</v>
      </c>
    </row>
    <row r="78" spans="1:6" x14ac:dyDescent="0.25">
      <c r="A78" t="s">
        <v>42</v>
      </c>
      <c r="B78" t="s">
        <v>91</v>
      </c>
      <c r="C78">
        <v>4.0149999999999997</v>
      </c>
      <c r="D78">
        <v>4.0129999999999999</v>
      </c>
      <c r="E78">
        <v>4.0110000000000001</v>
      </c>
      <c r="F78" s="2">
        <v>45847</v>
      </c>
    </row>
    <row r="79" spans="1:6" x14ac:dyDescent="0.25">
      <c r="A79" t="s">
        <v>92</v>
      </c>
      <c r="B79" t="s">
        <v>93</v>
      </c>
      <c r="C79">
        <v>3.887</v>
      </c>
      <c r="D79">
        <v>3.8809999999999998</v>
      </c>
      <c r="E79">
        <v>3.8740000000000001</v>
      </c>
      <c r="F79" s="2">
        <v>45847</v>
      </c>
    </row>
    <row r="80" spans="1:6" x14ac:dyDescent="0.25">
      <c r="A80" t="s">
        <v>94</v>
      </c>
      <c r="B80" t="s">
        <v>95</v>
      </c>
      <c r="C80">
        <v>3.7589999999999999</v>
      </c>
      <c r="D80">
        <v>3.7480000000000002</v>
      </c>
      <c r="E80">
        <v>3.7370000000000001</v>
      </c>
      <c r="F80" s="2">
        <v>45847</v>
      </c>
    </row>
    <row r="82" spans="1:9" ht="15.75" thickBot="1" x14ac:dyDescent="0.3"/>
    <row r="83" spans="1:9" ht="15.75" thickBot="1" x14ac:dyDescent="0.3">
      <c r="A83" s="5" t="s">
        <v>756</v>
      </c>
      <c r="B83" s="6"/>
      <c r="C83" s="6"/>
      <c r="D83" s="6"/>
      <c r="E83" s="7"/>
      <c r="F83" s="5" t="s">
        <v>761</v>
      </c>
      <c r="G83" s="6"/>
      <c r="H83" s="6"/>
      <c r="I83" s="7"/>
    </row>
    <row r="84" spans="1:9" x14ac:dyDescent="0.25">
      <c r="B84" t="s">
        <v>757</v>
      </c>
      <c r="C84" t="s">
        <v>758</v>
      </c>
      <c r="D84" t="s">
        <v>759</v>
      </c>
      <c r="E84" t="s">
        <v>760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f ca="1">_xll.BDH(A85,"BEST_EPS",$B$2,$B$2,"BEST_FPERIOD_OVERRIDE=1bf","fill=previous","Days=A")</f>
        <v>281.98610000000002</v>
      </c>
      <c r="C85">
        <f ca="1">_xll.BDH(A85,"BEST_EPS",$B$2,$B$2,"BEST_FPERIOD_OVERRIDE=2bf","fill=previous","Days=A")</f>
        <v>315.161</v>
      </c>
      <c r="D85">
        <f ca="1">_xll.BDH(A85,"BEST_EPS",$B$2,$B$2,"BEST_FPERIOD_OVERRIDE=3bf","fill=previous","Days=A")</f>
        <v>346.7201</v>
      </c>
      <c r="F85">
        <f ca="1">_xll.BDH($A85,F$84,$B$2,$B$2,"Dir=V","Dts=H")</f>
        <v>6243.33</v>
      </c>
      <c r="G85">
        <f ca="1">_xll.BDH($A85,G$84,$B$2,$B$2,"Dir=V","Dts=H")</f>
        <v>6269.16</v>
      </c>
      <c r="H85">
        <f ca="1">_xll.BDH($A85,H$84,$B$2,$B$2,"Dir=V","Dts=H")</f>
        <v>6231.43</v>
      </c>
      <c r="I85">
        <f ca="1">_xll.BDH($A85,I$84,$B$2,$B$2,"Dir=V","Dts=H")</f>
        <v>6263.26</v>
      </c>
    </row>
    <row r="87" spans="1:9" x14ac:dyDescent="0.25">
      <c r="A87" t="s">
        <v>100</v>
      </c>
      <c r="B87">
        <f ca="1">_xll.BDH(A87,"BEST_EPS",$B$2,$B$2,"BEST_FPERIOD_OVERRIDE=1bf","fill=previous","Days=A")</f>
        <v>27.406400000000001</v>
      </c>
      <c r="C87">
        <f ca="1">_xll.BDH(A87,"BEST_EPS",$B$2,$B$2,"BEST_FPERIOD_OVERRIDE=2bf","fill=previous","Days=A")</f>
        <v>30.947700000000001</v>
      </c>
      <c r="D87">
        <f ca="1">_xll.BDH(A87,"BEST_EPS",$B$2,$B$2,"BEST_FPERIOD_OVERRIDE=3bf","fill=previous","Days=A")</f>
        <v>35.6143</v>
      </c>
      <c r="F87">
        <f ca="1">_xll.BDH($A87,F$84,$B$2,$B$2,"Dir=V","Dts=H")</f>
        <v>573.34</v>
      </c>
      <c r="G87">
        <f ca="1">_xll.BDH($A87,G$84,$B$2,$B$2,"Dir=V","Dts=H")</f>
        <v>576.98</v>
      </c>
      <c r="H87">
        <f ca="1">_xll.BDH($A87,H$84,$B$2,$B$2,"Dir=V","Dts=H")</f>
        <v>571.57000000000005</v>
      </c>
      <c r="I87">
        <f ca="1">_xll.BDH($A87,I$84,$B$2,$B$2,"Dir=V","Dts=H")</f>
        <v>576.42999999999995</v>
      </c>
    </row>
    <row r="88" spans="1:9" x14ac:dyDescent="0.25">
      <c r="A88" t="s">
        <v>101</v>
      </c>
      <c r="B88">
        <f ca="1">_xll.BDH(A88,"BEST_EPS",$B$2,$B$2,"BEST_FPERIOD_OVERRIDE=1bf","fill=previous","Days=A")</f>
        <v>169.1944</v>
      </c>
      <c r="C88">
        <f ca="1">_xll.BDH(A88,"BEST_EPS",$B$2,$B$2,"BEST_FPERIOD_OVERRIDE=2bf","fill=previous","Days=A")</f>
        <v>193.6593</v>
      </c>
      <c r="D88">
        <f ca="1">_xll.BDH(A88,"BEST_EPS",$B$2,$B$2,"BEST_FPERIOD_OVERRIDE=3bf","fill=previous","Days=A")</f>
        <v>209.7962</v>
      </c>
      <c r="F88">
        <f ca="1">_xll.BDH($A88,F$84,$B$2,$B$2,"Dir=V","Dts=H")</f>
        <v>5026.6899999999996</v>
      </c>
      <c r="G88">
        <f ca="1">_xll.BDH($A88,G$84,$B$2,$B$2,"Dir=V","Dts=H")</f>
        <v>5077.93</v>
      </c>
      <c r="H88">
        <f ca="1">_xll.BDH($A88,H$84,$B$2,$B$2,"Dir=V","Dts=H")</f>
        <v>5024.5</v>
      </c>
      <c r="I88">
        <f ca="1">_xll.BDH($A88,I$84,$B$2,$B$2,"Dir=V","Dts=H")</f>
        <v>5062.12</v>
      </c>
    </row>
    <row r="89" spans="1:9" x14ac:dyDescent="0.25">
      <c r="A89" t="s">
        <v>102</v>
      </c>
      <c r="B89">
        <f ca="1">_xll.BDH(A89,"BEST_EPS",$B$2,$B$2,"BEST_FPERIOD_OVERRIDE=1bf","fill=previous","Days=A")</f>
        <v>20.388200000000001</v>
      </c>
      <c r="C89">
        <f ca="1">_xll.BDH(A89,"BEST_EPS",$B$2,$B$2,"BEST_FPERIOD_OVERRIDE=2bf","fill=previous","Days=A")</f>
        <v>21.591899999999999</v>
      </c>
      <c r="D89">
        <f ca="1">_xll.BDH(A89,"BEST_EPS",$B$2,$B$2,"BEST_FPERIOD_OVERRIDE=3bf","fill=previous","Days=A")</f>
        <v>24.034300000000002</v>
      </c>
      <c r="F89">
        <f ca="1">_xll.BDH($A89,F$84,$B$2,$B$2,"Dir=V","Dts=H")</f>
        <v>370.66</v>
      </c>
      <c r="G89">
        <f ca="1">_xll.BDH($A89,G$84,$B$2,$B$2,"Dir=V","Dts=H")</f>
        <v>376.7</v>
      </c>
      <c r="H89">
        <f ca="1">_xll.BDH($A89,H$84,$B$2,$B$2,"Dir=V","Dts=H")</f>
        <v>370.66</v>
      </c>
      <c r="I89">
        <f ca="1">_xll.BDH($A89,I$84,$B$2,$B$2,"Dir=V","Dts=H")</f>
        <v>374.14</v>
      </c>
    </row>
    <row r="90" spans="1:9" x14ac:dyDescent="0.25">
      <c r="A90" t="s">
        <v>103</v>
      </c>
      <c r="B90">
        <f ca="1">_xll.BDH(A90,"BEST_EPS",$B$2,$B$2,"BEST_FPERIOD_OVERRIDE=1bf","fill=previous","Days=A")</f>
        <v>40.875100000000003</v>
      </c>
      <c r="C90">
        <f ca="1">_xll.BDH(A90,"BEST_EPS",$B$2,$B$2,"BEST_FPERIOD_OVERRIDE=2bf","fill=previous","Days=A")</f>
        <v>43.571100000000001</v>
      </c>
      <c r="D90">
        <f ca="1">_xll.BDH(A90,"BEST_EPS",$B$2,$B$2,"BEST_FPERIOD_OVERRIDE=3bf","fill=previous","Days=A")</f>
        <v>46.556100000000001</v>
      </c>
      <c r="F90">
        <f ca="1">_xll.BDH($A90,F$84,$B$2,$B$2,"Dir=V","Dts=H")</f>
        <v>896.66</v>
      </c>
      <c r="G90">
        <f ca="1">_xll.BDH($A90,G$84,$B$2,$B$2,"Dir=V","Dts=H")</f>
        <v>896.78</v>
      </c>
      <c r="H90">
        <f ca="1">_xll.BDH($A90,H$84,$B$2,$B$2,"Dir=V","Dts=H")</f>
        <v>886.58</v>
      </c>
      <c r="I90">
        <f ca="1">_xll.BDH($A90,I$84,$B$2,$B$2,"Dir=V","Dts=H")</f>
        <v>891.73</v>
      </c>
    </row>
    <row r="91" spans="1:9" x14ac:dyDescent="0.25">
      <c r="A91" t="s">
        <v>104</v>
      </c>
      <c r="B91">
        <f ca="1">_xll.BDH(A91,"BEST_EPS",$B$2,$B$2,"BEST_FPERIOD_OVERRIDE=1bf","fill=previous","Days=A")</f>
        <v>68.769400000000005</v>
      </c>
      <c r="C91">
        <f ca="1">_xll.BDH(A91,"BEST_EPS",$B$2,$B$2,"BEST_FPERIOD_OVERRIDE=2bf","fill=previous","Days=A")</f>
        <v>79.836699999999993</v>
      </c>
      <c r="D91">
        <f ca="1">_xll.BDH(A91,"BEST_EPS",$B$2,$B$2,"BEST_FPERIOD_OVERRIDE=3bf","fill=previous","Days=A")</f>
        <v>93.5762</v>
      </c>
      <c r="F91">
        <f ca="1">_xll.BDH($A91,F$84,$B$2,$B$2,"Dir=V","Dts=H")</f>
        <v>1751.4493</v>
      </c>
      <c r="G91">
        <f ca="1">_xll.BDH($A91,G$84,$B$2,$B$2,"Dir=V","Dts=H")</f>
        <v>1769.2655999999999</v>
      </c>
      <c r="H91">
        <f ca="1">_xll.BDH($A91,H$84,$B$2,$B$2,"Dir=V","Dts=H")</f>
        <v>1751.4493</v>
      </c>
      <c r="I91">
        <f ca="1">_xll.BDH($A91,I$84,$B$2,$B$2,"Dir=V","Dts=H")</f>
        <v>1762.8137999999999</v>
      </c>
    </row>
    <row r="92" spans="1:9" x14ac:dyDescent="0.25">
      <c r="A92" t="s">
        <v>105</v>
      </c>
      <c r="B92">
        <f ca="1">_xll.BDH(A92,"BEST_EPS",$B$2,$B$2,"BEST_FPERIOD_OVERRIDE=1bf","fill=previous","Days=A")</f>
        <v>51.770099999999999</v>
      </c>
      <c r="C92">
        <f ca="1">_xll.BDH(A92,"BEST_EPS",$B$2,$B$2,"BEST_FPERIOD_OVERRIDE=2bf","fill=previous","Days=A")</f>
        <v>58.459299999999999</v>
      </c>
      <c r="D92">
        <f ca="1">_xll.BDH(A92,"BEST_EPS",$B$2,$B$2,"BEST_FPERIOD_OVERRIDE=3bf","fill=previous","Days=A")</f>
        <v>64.965100000000007</v>
      </c>
      <c r="F92">
        <f ca="1">_xll.BDH($A92,F$84,$B$2,$B$2,"Dir=V","Dts=H")</f>
        <v>1260.6099999999999</v>
      </c>
      <c r="G92">
        <f ca="1">_xll.BDH($A92,G$84,$B$2,$B$2,"Dir=V","Dts=H")</f>
        <v>1269.71</v>
      </c>
      <c r="H92">
        <f ca="1">_xll.BDH($A92,H$84,$B$2,$B$2,"Dir=V","Dts=H")</f>
        <v>1260.6099999999999</v>
      </c>
      <c r="I92">
        <f ca="1">_xll.BDH($A92,I$84,$B$2,$B$2,"Dir=V","Dts=H")</f>
        <v>1268.95</v>
      </c>
    </row>
    <row r="93" spans="1:9" x14ac:dyDescent="0.25">
      <c r="A93" t="s">
        <v>106</v>
      </c>
      <c r="B93">
        <f ca="1">_xll.BDH(A93,"BEST_EPS",$B$2,$B$2,"BEST_FPERIOD_OVERRIDE=1bf","fill=previous","Days=A")</f>
        <v>96.519000000000005</v>
      </c>
      <c r="C93">
        <f ca="1">_xll.BDH(A93,"BEST_EPS",$B$2,$B$2,"BEST_FPERIOD_OVERRIDE=2bf","fill=previous","Days=A")</f>
        <v>106.6002</v>
      </c>
      <c r="D93">
        <f ca="1">_xll.BDH(A93,"BEST_EPS",$B$2,$B$2,"BEST_FPERIOD_OVERRIDE=3bf","fill=previous","Days=A")</f>
        <v>116.19289999999999</v>
      </c>
      <c r="F93">
        <f ca="1">_xll.BDH($A93,F$84,$B$2,$B$2,"Dir=V","Dts=H")</f>
        <v>1574.85</v>
      </c>
      <c r="G93">
        <f ca="1">_xll.BDH($A93,G$84,$B$2,$B$2,"Dir=V","Dts=H")</f>
        <v>1583.58</v>
      </c>
      <c r="H93">
        <f ca="1">_xll.BDH($A93,H$84,$B$2,$B$2,"Dir=V","Dts=H")</f>
        <v>1568</v>
      </c>
      <c r="I93">
        <f ca="1">_xll.BDH($A93,I$84,$B$2,$B$2,"Dir=V","Dts=H")</f>
        <v>1580.46</v>
      </c>
    </row>
    <row r="94" spans="1:9" x14ac:dyDescent="0.25">
      <c r="A94" t="s">
        <v>107</v>
      </c>
      <c r="B94">
        <f ca="1">_xll.BDH(A94,"BEST_EPS",$B$2,$B$2,"BEST_FPERIOD_OVERRIDE=1bf","fill=previous","Days=A")</f>
        <v>23.424299999999999</v>
      </c>
      <c r="C94">
        <f ca="1">_xll.BDH(A94,"BEST_EPS",$B$2,$B$2,"BEST_FPERIOD_OVERRIDE=2bf","fill=previous","Days=A")</f>
        <v>25.645</v>
      </c>
      <c r="D94">
        <f ca="1">_xll.BDH(A94,"BEST_EPS",$B$2,$B$2,"BEST_FPERIOD_OVERRIDE=3bf","fill=previous","Days=A")</f>
        <v>28.174299999999999</v>
      </c>
      <c r="F94">
        <f ca="1">_xll.BDH($A94,F$84,$B$2,$B$2,"Dir=V","Dts=H")</f>
        <v>411.95</v>
      </c>
      <c r="G94">
        <f ca="1">_xll.BDH($A94,G$84,$B$2,$B$2,"Dir=V","Dts=H")</f>
        <v>416.64</v>
      </c>
      <c r="H94">
        <f ca="1">_xll.BDH($A94,H$84,$B$2,$B$2,"Dir=V","Dts=H")</f>
        <v>410.76</v>
      </c>
      <c r="I94">
        <f ca="1">_xll.BDH($A94,I$84,$B$2,$B$2,"Dir=V","Dts=H")</f>
        <v>416.01</v>
      </c>
    </row>
    <row r="95" spans="1:9" x14ac:dyDescent="0.25">
      <c r="A95" t="s">
        <v>108</v>
      </c>
      <c r="B95">
        <f ca="1">_xll.BDH(A95,"BEST_EPS",$B$2,$B$2,"BEST_FPERIOD_OVERRIDE=1bf","fill=previous","Days=A")</f>
        <v>43.850999999999999</v>
      </c>
      <c r="C95">
        <f ca="1">_xll.BDH(A95,"BEST_EPS",$B$2,$B$2,"BEST_FPERIOD_OVERRIDE=2bf","fill=previous","Days=A")</f>
        <v>51.441299999999998</v>
      </c>
      <c r="D95">
        <f ca="1">_xll.BDH(A95,"BEST_EPS",$B$2,$B$2,"BEST_FPERIOD_OVERRIDE=3bf","fill=previous","Days=A")</f>
        <v>56.941000000000003</v>
      </c>
      <c r="F95">
        <f ca="1">_xll.BDH($A95,F$84,$B$2,$B$2,"Dir=V","Dts=H")</f>
        <v>677.85</v>
      </c>
      <c r="G95">
        <f ca="1">_xll.BDH($A95,G$84,$B$2,$B$2,"Dir=V","Dts=H")</f>
        <v>678.1</v>
      </c>
      <c r="H95">
        <f ca="1">_xll.BDH($A95,H$84,$B$2,$B$2,"Dir=V","Dts=H")</f>
        <v>672.71</v>
      </c>
      <c r="I95">
        <f ca="1">_xll.BDH($A95,I$84,$B$2,$B$2,"Dir=V","Dts=H")</f>
        <v>674.57</v>
      </c>
    </row>
    <row r="96" spans="1:9" x14ac:dyDescent="0.25">
      <c r="A96" t="s">
        <v>109</v>
      </c>
      <c r="B96">
        <f ca="1">_xll.BDH(A96,"BEST_EPS",$B$2,$B$2,"BEST_FPERIOD_OVERRIDE=1bf","fill=previous","Days=A")</f>
        <v>50.6218</v>
      </c>
      <c r="C96">
        <f ca="1">_xll.BDH(A96,"BEST_EPS",$B$2,$B$2,"BEST_FPERIOD_OVERRIDE=2bf","fill=previous","Days=A")</f>
        <v>55.269799999999996</v>
      </c>
      <c r="D96">
        <f ca="1">_xll.BDH(A96,"BEST_EPS",$B$2,$B$2,"BEST_FPERIOD_OVERRIDE=3bf","fill=previous","Days=A")</f>
        <v>59.330500000000001</v>
      </c>
      <c r="F96">
        <f ca="1">_xll.BDH($A96,F$84,$B$2,$B$2,"Dir=V","Dts=H")</f>
        <v>868.96</v>
      </c>
      <c r="G96">
        <f ca="1">_xll.BDH($A96,G$84,$B$2,$B$2,"Dir=V","Dts=H")</f>
        <v>873.17</v>
      </c>
      <c r="H96">
        <f ca="1">_xll.BDH($A96,H$84,$B$2,$B$2,"Dir=V","Dts=H")</f>
        <v>867.52</v>
      </c>
      <c r="I96">
        <f ca="1">_xll.BDH($A96,I$84,$B$2,$B$2,"Dir=V","Dts=H")</f>
        <v>871.49</v>
      </c>
    </row>
    <row r="97" spans="1:46" ht="15.75" thickBot="1" x14ac:dyDescent="0.3">
      <c r="A97" t="s">
        <v>110</v>
      </c>
      <c r="B97">
        <f ca="1">_xll.BDH(A97,"BEST_EPS",$B$2,$B$2,"BEST_FPERIOD_OVERRIDE=1bf","fill=previous","Days=A")</f>
        <v>7.1165000000000003</v>
      </c>
      <c r="C97">
        <f ca="1">_xll.BDH(A97,"BEST_EPS",$B$2,$B$2,"BEST_FPERIOD_OVERRIDE=2bf","fill=previous","Days=A")</f>
        <v>7.9922000000000004</v>
      </c>
      <c r="D97">
        <f ca="1">_xll.BDH(A97,"BEST_EPS",$B$2,$B$2,"BEST_FPERIOD_OVERRIDE=3bf","fill=previous","Days=A")</f>
        <v>8.7675999999999998</v>
      </c>
      <c r="F97">
        <f ca="1">_xll.BDH($A97,F$84,$B$2,$B$2,"Dir=V","Dts=H")</f>
        <v>260.18</v>
      </c>
      <c r="G97">
        <f ca="1">_xll.BDH($A97,G$84,$B$2,$B$2,"Dir=V","Dts=H")</f>
        <v>260.64</v>
      </c>
      <c r="H97">
        <f ca="1">_xll.BDH($A97,H$84,$B$2,$B$2,"Dir=V","Dts=H")</f>
        <v>259.01</v>
      </c>
      <c r="I97">
        <f ca="1">_xll.BDH($A97,I$84,$B$2,$B$2,"Dir=V","Dts=H")</f>
        <v>259.97000000000003</v>
      </c>
    </row>
    <row r="98" spans="1:46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  <c r="AR98" s="5" t="s">
        <v>993</v>
      </c>
      <c r="AS98" s="7"/>
      <c r="AT98" t="s">
        <v>998</v>
      </c>
    </row>
    <row r="99" spans="1:46" x14ac:dyDescent="0.25">
      <c r="J99" t="s">
        <v>899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  <c r="AR99" t="s">
        <v>991</v>
      </c>
      <c r="AS99" t="s">
        <v>992</v>
      </c>
    </row>
    <row r="100" spans="1:46" x14ac:dyDescent="0.25">
      <c r="A100" t="s">
        <v>461</v>
      </c>
      <c r="B100">
        <f ca="1">_xll.BDH(A100,"BEST_EPS",$B$2,$B$2,"BEST_FPERIOD_OVERRIDE=1bf","fill=previous","Days=A")</f>
        <v>5.9039999999999999</v>
      </c>
      <c r="C100">
        <f ca="1">_xll.BDH(A100,"BEST_EPS",$B$2,$B$2,"BEST_FPERIOD_OVERRIDE=2bf","fill=previous","Days=A")</f>
        <v>6.5010000000000003</v>
      </c>
      <c r="D100">
        <f ca="1">_xll.BDH(A100,"BEST_EPS",$B$2,$B$2,"BEST_FPERIOD_OVERRIDE=3bf","fill=previous","Days=A")</f>
        <v>7.2690000000000001</v>
      </c>
      <c r="E100">
        <f ca="1">_xll.BDH(A100,"BEST_TARGET_PRICE",$B$2,$B$2,"fill=previous","Days=A")</f>
        <v>137.56299999999999</v>
      </c>
      <c r="F100">
        <f ca="1">_xll.BDH($A100,F$84,$B$2,$B$2,"Dir=V","Dts=H")</f>
        <v>121.4</v>
      </c>
      <c r="G100">
        <f ca="1">_xll.BDH($A100,G$84,$B$2,$B$2,"Dir=V","Dts=H")</f>
        <v>122.35</v>
      </c>
      <c r="H100">
        <f ca="1">_xll.BDH($A100,H$84,$B$2,$B$2,"Dir=V","Dts=H")</f>
        <v>118.9</v>
      </c>
      <c r="I100">
        <f ca="1">_xll.BDH($A100,I$84,$B$2,$B$2,"Dir=V","Dts=H")</f>
        <v>121.3</v>
      </c>
      <c r="J100">
        <f>AVERAGE(Q100,AB100,AM100)</f>
        <v>141.56666666666666</v>
      </c>
      <c r="K100">
        <f>IF(OR(ISNA(L100),Q100=0,Q100="#N/A N/A"),IF(OR(ISNA(W100),AB100=0,AB100="#N/A N/A"),IF(OR(ISNA(AH100),AM100=0,AM100="#N/A N/A"),E100,AM100),AB100),Q100)</f>
        <v>151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Morningstar</v>
      </c>
      <c r="M100" t="s">
        <v>462</v>
      </c>
      <c r="N100" t="s">
        <v>126</v>
      </c>
      <c r="O100">
        <v>5</v>
      </c>
      <c r="P100" t="s">
        <v>124</v>
      </c>
      <c r="Q100">
        <v>151</v>
      </c>
      <c r="R100" t="s">
        <v>125</v>
      </c>
      <c r="S100" s="2">
        <v>45806</v>
      </c>
      <c r="T100">
        <v>1</v>
      </c>
      <c r="U100">
        <v>15.89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Baptista Research</v>
      </c>
      <c r="X100" t="s">
        <v>133</v>
      </c>
      <c r="Y100" t="s">
        <v>123</v>
      </c>
      <c r="Z100">
        <v>5</v>
      </c>
      <c r="AA100" t="s">
        <v>124</v>
      </c>
      <c r="AB100">
        <v>133.69999999999999</v>
      </c>
      <c r="AC100" t="s">
        <v>131</v>
      </c>
      <c r="AD100" s="2">
        <v>45813</v>
      </c>
      <c r="AE100">
        <v>2</v>
      </c>
      <c r="AF100">
        <v>0.28000000000000003</v>
      </c>
      <c r="AH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Nephron Research LLC</v>
      </c>
      <c r="AI100" t="s">
        <v>202</v>
      </c>
      <c r="AJ100" t="s">
        <v>141</v>
      </c>
      <c r="AK100">
        <v>3</v>
      </c>
      <c r="AL100" t="s">
        <v>124</v>
      </c>
      <c r="AM100">
        <v>140</v>
      </c>
      <c r="AN100" t="s">
        <v>131</v>
      </c>
      <c r="AO100" s="2">
        <v>45847</v>
      </c>
      <c r="AP100">
        <v>3</v>
      </c>
      <c r="AQ100">
        <v>0</v>
      </c>
      <c r="AR100" t="str">
        <f>_xll.BDP($A100, AR$99)</f>
        <v>Health Care</v>
      </c>
      <c r="AS100" t="str">
        <f>_xll.BDP($A100, AS$99)</f>
        <v>Life Sciences Tools &amp; Services</v>
      </c>
      <c r="AT100">
        <f ca="1">_xll.BQL( A100, "IMPLIED_VOLATILITY("&amp;_xll.BQL.DATE(B$2)&amp;",EXPIRY=30D,PCT_MONEYNESS=100)")</f>
        <v>28.766400000000001</v>
      </c>
    </row>
    <row r="101" spans="1:46" x14ac:dyDescent="0.25">
      <c r="A101" t="s">
        <v>751</v>
      </c>
      <c r="B101">
        <f ca="1">_xll.BDH(A101,"BEST_EPS",$B$2,$B$2,"BEST_FPERIOD_OVERRIDE=1bf","fill=previous","Days=A")</f>
        <v>1.333</v>
      </c>
      <c r="C101">
        <f ca="1">_xll.BDH(A101,"BEST_EPS",$B$2,$B$2,"BEST_FPERIOD_OVERRIDE=2bf","fill=previous","Days=A")</f>
        <v>2.21</v>
      </c>
      <c r="D101">
        <f ca="1">_xll.BDH(A101,"BEST_EPS",$B$2,$B$2,"BEST_FPERIOD_OVERRIDE=3bf","fill=previous","Days=A")</f>
        <v>2.9289999999999998</v>
      </c>
      <c r="E101">
        <f ca="1">_xll.BDH(A101,"BEST_TARGET_PRICE",$B$2,$B$2,"fill=previous","Days=A")</f>
        <v>13.593</v>
      </c>
      <c r="F101">
        <f ca="1">_xll.BDH($A101,F$84,$B$2,$B$2,"Dir=V","Dts=H")</f>
        <v>11.71</v>
      </c>
      <c r="G101">
        <f ca="1">_xll.BDH($A101,G$84,$B$2,$B$2,"Dir=V","Dts=H")</f>
        <v>11.88</v>
      </c>
      <c r="H101">
        <f ca="1">_xll.BDH($A101,H$84,$B$2,$B$2,"Dir=V","Dts=H")</f>
        <v>11.39</v>
      </c>
      <c r="I101">
        <f ca="1">_xll.BDH($A101,I$84,$B$2,$B$2,"Dir=V","Dts=H")</f>
        <v>11.4611</v>
      </c>
      <c r="J101">
        <f t="shared" ref="J101:J164" si="1">AVERAGE(Q101,AB101,AM101)</f>
        <v>11.633333333333333</v>
      </c>
      <c r="K101">
        <f t="shared" ref="K101:K164" si="2">IF(OR(ISNA(L101),Q101=0,Q101="#N/A N/A"),IF(OR(ISNA(W101),AB101=0,AB101="#N/A N/A"),IF(OR(ISNA(AH101),AM101=0,AM101="#N/A N/A"),E101,AM101),AB101),Q101)</f>
        <v>12.9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Baptista Research</v>
      </c>
      <c r="M101" t="s">
        <v>133</v>
      </c>
      <c r="N101" t="s">
        <v>123</v>
      </c>
      <c r="O101">
        <v>5</v>
      </c>
      <c r="P101" t="s">
        <v>124</v>
      </c>
      <c r="Q101">
        <v>12.9</v>
      </c>
      <c r="R101" t="s">
        <v>131</v>
      </c>
      <c r="S101" s="2">
        <v>45783</v>
      </c>
      <c r="T101">
        <v>1</v>
      </c>
      <c r="U101">
        <v>43.63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Wolfe Research</v>
      </c>
      <c r="X101" t="s">
        <v>883</v>
      </c>
      <c r="Y101" t="s">
        <v>123</v>
      </c>
      <c r="Z101">
        <v>5</v>
      </c>
      <c r="AA101" t="s">
        <v>124</v>
      </c>
      <c r="AB101">
        <v>13</v>
      </c>
      <c r="AC101" t="s">
        <v>125</v>
      </c>
      <c r="AD101" s="2">
        <v>45847</v>
      </c>
      <c r="AE101">
        <v>2</v>
      </c>
      <c r="AF101">
        <v>5.95</v>
      </c>
      <c r="AH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BNP Paribas Exane</v>
      </c>
      <c r="AI101" t="s">
        <v>1262</v>
      </c>
      <c r="AJ101" t="s">
        <v>137</v>
      </c>
      <c r="AK101">
        <v>3</v>
      </c>
      <c r="AL101" t="s">
        <v>124</v>
      </c>
      <c r="AM101">
        <v>9</v>
      </c>
      <c r="AN101" t="s">
        <v>125</v>
      </c>
      <c r="AO101" s="2">
        <v>45841</v>
      </c>
      <c r="AP101">
        <v>3</v>
      </c>
      <c r="AQ101">
        <v>0</v>
      </c>
      <c r="AR101" t="str">
        <f>_xll.BDP($A101, AR$99)</f>
        <v>Industrials</v>
      </c>
      <c r="AS101" t="str">
        <f>_xll.BDP($A101, AS$99)</f>
        <v>Passenger Airlines</v>
      </c>
      <c r="AT101">
        <f ca="1">_xll.BQL( A101, "IMPLIED_VOLATILITY("&amp;_xll.BQL.DATE(B$2)&amp;",EXPIRY=30D,PCT_MONEYNESS=100)")</f>
        <v>42.7607</v>
      </c>
    </row>
    <row r="102" spans="1:46" x14ac:dyDescent="0.25">
      <c r="A102" t="s">
        <v>122</v>
      </c>
      <c r="B102">
        <f ca="1">_xll.BDH(A102,"BEST_EPS",$B$2,$B$2,"BEST_FPERIOD_OVERRIDE=1bf","fill=previous","Days=A")</f>
        <v>7.5439999999999996</v>
      </c>
      <c r="C102">
        <f ca="1">_xll.BDH(A102,"BEST_EPS",$B$2,$B$2,"BEST_FPERIOD_OVERRIDE=2bf","fill=previous","Days=A")</f>
        <v>8.266</v>
      </c>
      <c r="D102">
        <f ca="1">_xll.BDH(A102,"BEST_EPS",$B$2,$B$2,"BEST_FPERIOD_OVERRIDE=3bf","fill=previous","Days=A")</f>
        <v>9.1669999999999998</v>
      </c>
      <c r="E102">
        <f ca="1">_xll.BDH(A102,"BEST_TARGET_PRICE",$B$2,$B$2,"fill=previous","Days=A")</f>
        <v>225.47900000000001</v>
      </c>
      <c r="F102">
        <f ca="1">_xll.BDH($A102,F$84,$B$2,$B$2,"Dir=V","Dts=H")</f>
        <v>209.53</v>
      </c>
      <c r="G102">
        <f ca="1">_xll.BDH($A102,G$84,$B$2,$B$2,"Dir=V","Dts=H")</f>
        <v>211.33</v>
      </c>
      <c r="H102">
        <f ca="1">_xll.BDH($A102,H$84,$B$2,$B$2,"Dir=V","Dts=H")</f>
        <v>207.22</v>
      </c>
      <c r="I102">
        <f ca="1">_xll.BDH($A102,I$84,$B$2,$B$2,"Dir=V","Dts=H")</f>
        <v>211.14</v>
      </c>
      <c r="J102">
        <f t="shared" si="1"/>
        <v>163.66</v>
      </c>
      <c r="K102">
        <f t="shared" si="2"/>
        <v>139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KeyBanc Capital Markets</v>
      </c>
      <c r="M102" t="s">
        <v>931</v>
      </c>
      <c r="N102" t="s">
        <v>419</v>
      </c>
      <c r="O102">
        <v>3</v>
      </c>
      <c r="P102" t="s">
        <v>124</v>
      </c>
      <c r="Q102" t="s">
        <v>142</v>
      </c>
      <c r="R102" t="s">
        <v>125</v>
      </c>
      <c r="S102" s="2">
        <v>45845</v>
      </c>
      <c r="T102">
        <v>1</v>
      </c>
      <c r="U102">
        <v>13.87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MoffettNathanson LLC</v>
      </c>
      <c r="X102" t="s">
        <v>1096</v>
      </c>
      <c r="Y102" t="s">
        <v>146</v>
      </c>
      <c r="Z102">
        <v>1</v>
      </c>
      <c r="AA102" t="s">
        <v>124</v>
      </c>
      <c r="AB102">
        <v>139</v>
      </c>
      <c r="AC102" t="s">
        <v>125</v>
      </c>
      <c r="AD102" s="2">
        <v>45838</v>
      </c>
      <c r="AE102">
        <v>2</v>
      </c>
      <c r="AF102">
        <v>13.09</v>
      </c>
      <c r="AH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Jefferies</v>
      </c>
      <c r="AI102" t="s">
        <v>1263</v>
      </c>
      <c r="AJ102" t="s">
        <v>141</v>
      </c>
      <c r="AK102">
        <v>3</v>
      </c>
      <c r="AL102" t="s">
        <v>134</v>
      </c>
      <c r="AM102">
        <v>188.32</v>
      </c>
      <c r="AN102" t="s">
        <v>125</v>
      </c>
      <c r="AO102" s="2">
        <v>45839</v>
      </c>
      <c r="AP102">
        <v>3</v>
      </c>
      <c r="AQ102">
        <v>12.11</v>
      </c>
      <c r="AR102" t="str">
        <f>_xll.BDP($A102, AR$99)</f>
        <v>Information Technology</v>
      </c>
      <c r="AS102" t="str">
        <f>_xll.BDP($A102, AS$99)</f>
        <v>Technology Hardware, Storage &amp;</v>
      </c>
      <c r="AT102">
        <f ca="1">_xll.BQL( A102, "IMPLIED_VOLATILITY("&amp;_xll.BQL.DATE(B$2)&amp;",EXPIRY=30D,PCT_MONEYNESS=100)")</f>
        <v>28.561399999999999</v>
      </c>
    </row>
    <row r="103" spans="1:46" x14ac:dyDescent="0.25">
      <c r="A103" t="s">
        <v>173</v>
      </c>
      <c r="B103">
        <f ca="1">_xll.BDH(A103,"BEST_EPS",$B$2,$B$2,"BEST_FPERIOD_OVERRIDE=1bf","fill=previous","Days=A")</f>
        <v>13.069000000000001</v>
      </c>
      <c r="C103">
        <f ca="1">_xll.BDH(A103,"BEST_EPS",$B$2,$B$2,"BEST_FPERIOD_OVERRIDE=2bf","fill=previous","Days=A")</f>
        <v>14.709</v>
      </c>
      <c r="D103">
        <f ca="1">_xll.BDH(A103,"BEST_EPS",$B$2,$B$2,"BEST_FPERIOD_OVERRIDE=3bf","fill=previous","Days=A")</f>
        <v>16.335000000000001</v>
      </c>
      <c r="E103">
        <f ca="1">_xll.BDH(A103,"BEST_TARGET_PRICE",$B$2,$B$2,"fill=previous","Days=A")</f>
        <v>212.5</v>
      </c>
      <c r="F103">
        <f ca="1">_xll.BDH($A103,F$84,$B$2,$B$2,"Dir=V","Dts=H")</f>
        <v>188.5</v>
      </c>
      <c r="G103">
        <f ca="1">_xll.BDH($A103,G$84,$B$2,$B$2,"Dir=V","Dts=H")</f>
        <v>191.09209999999999</v>
      </c>
      <c r="H103">
        <f ca="1">_xll.BDH($A103,H$84,$B$2,$B$2,"Dir=V","Dts=H")</f>
        <v>188.32</v>
      </c>
      <c r="I103">
        <f ca="1">_xll.BDH($A103,I$84,$B$2,$B$2,"Dir=V","Dts=H")</f>
        <v>190.62</v>
      </c>
      <c r="J103">
        <f t="shared" si="1"/>
        <v>211.66666666666666</v>
      </c>
      <c r="K103">
        <f t="shared" si="2"/>
        <v>215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BMO Capital Markets</v>
      </c>
      <c r="M103" t="s">
        <v>1293</v>
      </c>
      <c r="N103" t="s">
        <v>123</v>
      </c>
      <c r="O103">
        <v>5</v>
      </c>
      <c r="P103" t="s">
        <v>124</v>
      </c>
      <c r="Q103">
        <v>215</v>
      </c>
      <c r="R103" t="s">
        <v>125</v>
      </c>
      <c r="S103" s="2">
        <v>45847</v>
      </c>
      <c r="T103">
        <v>1</v>
      </c>
      <c r="U103">
        <v>18.14</v>
      </c>
      <c r="W103" t="e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#N/A</v>
      </c>
      <c r="X103" t="s">
        <v>225</v>
      </c>
      <c r="Y103" t="s">
        <v>123</v>
      </c>
      <c r="Z103">
        <v>5</v>
      </c>
      <c r="AA103" t="s">
        <v>124</v>
      </c>
      <c r="AB103">
        <v>210</v>
      </c>
      <c r="AC103" t="s">
        <v>125</v>
      </c>
      <c r="AD103" s="2">
        <v>45838</v>
      </c>
      <c r="AE103">
        <v>2</v>
      </c>
      <c r="AF103">
        <v>9.4</v>
      </c>
      <c r="AH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Leerink Partners</v>
      </c>
      <c r="AI103" t="s">
        <v>225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45844</v>
      </c>
      <c r="AP103">
        <v>3</v>
      </c>
      <c r="AQ103">
        <v>9.2799999999999994</v>
      </c>
      <c r="AR103" t="str">
        <f>_xll.BDP($A103, AR$99)</f>
        <v>Health Care</v>
      </c>
      <c r="AS103" t="str">
        <f>_xll.BDP($A103, AS$99)</f>
        <v>Biotechnology</v>
      </c>
      <c r="AT103">
        <f ca="1">_xll.BQL( A103, "IMPLIED_VOLATILITY("&amp;_xll.BQL.DATE(B$2)&amp;",EXPIRY=30D,PCT_MONEYNESS=100)")</f>
        <v>26.6309</v>
      </c>
    </row>
    <row r="104" spans="1:46" x14ac:dyDescent="0.25">
      <c r="A104" t="s">
        <v>328</v>
      </c>
      <c r="B104">
        <f ca="1">_xll.BDH(A104,"BEST_EPS",$B$2,$B$2,"BEST_FPERIOD_OVERRIDE=1bf","fill=previous","Days=A")</f>
        <v>4.625</v>
      </c>
      <c r="C104">
        <f ca="1">_xll.BDH(A104,"BEST_EPS",$B$2,$B$2,"BEST_FPERIOD_OVERRIDE=2bf","fill=previous","Days=A")</f>
        <v>5.3280000000000003</v>
      </c>
      <c r="D104">
        <f ca="1">_xll.BDH(A104,"BEST_EPS",$B$2,$B$2,"BEST_FPERIOD_OVERRIDE=3bf","fill=previous","Days=A")</f>
        <v>6.2690000000000001</v>
      </c>
      <c r="E104">
        <f ca="1">_xll.BDH(A104,"BEST_TARGET_PRICE",$B$2,$B$2,"fill=previous","Days=A")</f>
        <v>136.64699999999999</v>
      </c>
      <c r="F104">
        <f ca="1">_xll.BDH($A104,F$84,$B$2,$B$2,"Dir=V","Dts=H")</f>
        <v>137.44999999999999</v>
      </c>
      <c r="G104">
        <f ca="1">_xll.BDH($A104,G$84,$B$2,$B$2,"Dir=V","Dts=H")</f>
        <v>138.27000000000001</v>
      </c>
      <c r="H104">
        <f ca="1">_xll.BDH($A104,H$84,$B$2,$B$2,"Dir=V","Dts=H")</f>
        <v>136.49979999999999</v>
      </c>
      <c r="I104">
        <f ca="1">_xll.BDH($A104,I$84,$B$2,$B$2,"Dir=V","Dts=H")</f>
        <v>136.85</v>
      </c>
      <c r="J104">
        <f t="shared" si="1"/>
        <v>152.50666666666666</v>
      </c>
      <c r="K104">
        <f t="shared" si="2"/>
        <v>154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Morningstar</v>
      </c>
      <c r="M104" t="s">
        <v>518</v>
      </c>
      <c r="N104" t="s">
        <v>141</v>
      </c>
      <c r="O104">
        <v>3</v>
      </c>
      <c r="P104" t="s">
        <v>124</v>
      </c>
      <c r="Q104">
        <v>154</v>
      </c>
      <c r="R104" t="s">
        <v>125</v>
      </c>
      <c r="S104" s="2">
        <v>45793</v>
      </c>
      <c r="T104">
        <v>1</v>
      </c>
      <c r="U104">
        <v>22.27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D.A. Davidson</v>
      </c>
      <c r="X104" t="s">
        <v>1209</v>
      </c>
      <c r="Y104" t="s">
        <v>126</v>
      </c>
      <c r="Z104">
        <v>5</v>
      </c>
      <c r="AA104" t="s">
        <v>124</v>
      </c>
      <c r="AB104">
        <v>155</v>
      </c>
      <c r="AC104" t="s">
        <v>125</v>
      </c>
      <c r="AD104" s="2">
        <v>45791</v>
      </c>
      <c r="AE104">
        <v>2</v>
      </c>
      <c r="AF104">
        <v>12.36</v>
      </c>
      <c r="AH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Punto Research</v>
      </c>
      <c r="AI104" t="s">
        <v>127</v>
      </c>
      <c r="AJ104" t="s">
        <v>126</v>
      </c>
      <c r="AK104">
        <v>5</v>
      </c>
      <c r="AL104" t="s">
        <v>134</v>
      </c>
      <c r="AM104">
        <v>148.52000000000001</v>
      </c>
      <c r="AN104" t="s">
        <v>125</v>
      </c>
      <c r="AO104" s="2">
        <v>45748</v>
      </c>
      <c r="AP104">
        <v>3</v>
      </c>
      <c r="AQ104">
        <v>10.029999999999999</v>
      </c>
      <c r="AR104" t="str">
        <f>_xll.BDP($A104, AR$99)</f>
        <v>Consumer Discretionary</v>
      </c>
      <c r="AS104" t="str">
        <f>_xll.BDP($A104, AS$99)</f>
        <v>Hotels, Restaurants &amp; Leisure</v>
      </c>
      <c r="AT104">
        <f ca="1">_xll.BQL( A104, "IMPLIED_VOLATILITY("&amp;_xll.BQL.DATE(B$2)&amp;",EXPIRY=30D,PCT_MONEYNESS=100)")</f>
        <v>36.9514</v>
      </c>
    </row>
    <row r="105" spans="1:46" x14ac:dyDescent="0.25">
      <c r="A105" t="s">
        <v>197</v>
      </c>
      <c r="B105">
        <f ca="1">_xll.BDH(A105,"BEST_EPS",$B$2,$B$2,"BEST_FPERIOD_OVERRIDE=1bf","fill=previous","Days=A")</f>
        <v>5.4279999999999999</v>
      </c>
      <c r="C105">
        <f ca="1">_xll.BDH(A105,"BEST_EPS",$B$2,$B$2,"BEST_FPERIOD_OVERRIDE=2bf","fill=previous","Days=A")</f>
        <v>5.9880000000000004</v>
      </c>
      <c r="D105">
        <f ca="1">_xll.BDH(A105,"BEST_EPS",$B$2,$B$2,"BEST_FPERIOD_OVERRIDE=3bf","fill=previous","Days=A")</f>
        <v>6.5910000000000002</v>
      </c>
      <c r="E105">
        <f ca="1">_xll.BDH(A105,"BEST_TARGET_PRICE",$B$2,$B$2,"fill=previous","Days=A")</f>
        <v>142.73099999999999</v>
      </c>
      <c r="F105">
        <f ca="1">_xll.BDH($A105,F$84,$B$2,$B$2,"Dir=V","Dts=H")</f>
        <v>133.47</v>
      </c>
      <c r="G105">
        <f ca="1">_xll.BDH($A105,G$84,$B$2,$B$2,"Dir=V","Dts=H")</f>
        <v>133.77000000000001</v>
      </c>
      <c r="H105">
        <f ca="1">_xll.BDH($A105,H$84,$B$2,$B$2,"Dir=V","Dts=H")</f>
        <v>131.47</v>
      </c>
      <c r="I105">
        <f ca="1">_xll.BDH($A105,I$84,$B$2,$B$2,"Dir=V","Dts=H")</f>
        <v>133.22</v>
      </c>
      <c r="J105">
        <f t="shared" si="1"/>
        <v>145.66666666666666</v>
      </c>
      <c r="K105">
        <f t="shared" si="2"/>
        <v>157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Citi</v>
      </c>
      <c r="M105" t="s">
        <v>1201</v>
      </c>
      <c r="N105" t="s">
        <v>126</v>
      </c>
      <c r="O105">
        <v>5</v>
      </c>
      <c r="P105" t="s">
        <v>124</v>
      </c>
      <c r="Q105">
        <v>157</v>
      </c>
      <c r="R105" t="s">
        <v>125</v>
      </c>
      <c r="S105" s="2">
        <v>45847</v>
      </c>
      <c r="T105">
        <v>1</v>
      </c>
      <c r="U105">
        <v>33.229999999999997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Piper Sandler &amp; Co</v>
      </c>
      <c r="X105" t="s">
        <v>1139</v>
      </c>
      <c r="Y105" t="s">
        <v>135</v>
      </c>
      <c r="Z105">
        <v>5</v>
      </c>
      <c r="AA105" t="s">
        <v>124</v>
      </c>
      <c r="AB105">
        <v>150</v>
      </c>
      <c r="AC105" t="s">
        <v>125</v>
      </c>
      <c r="AD105" s="2">
        <v>45839</v>
      </c>
      <c r="AE105">
        <v>2</v>
      </c>
      <c r="AF105">
        <v>18.559999999999999</v>
      </c>
      <c r="AH105" t="e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#N/A</v>
      </c>
      <c r="AI105" t="s">
        <v>1070</v>
      </c>
      <c r="AJ105" t="s">
        <v>137</v>
      </c>
      <c r="AK105">
        <v>3</v>
      </c>
      <c r="AL105" t="s">
        <v>124</v>
      </c>
      <c r="AM105">
        <v>130</v>
      </c>
      <c r="AN105" t="s">
        <v>125</v>
      </c>
      <c r="AO105" s="2">
        <v>45825</v>
      </c>
      <c r="AP105">
        <v>3</v>
      </c>
      <c r="AQ105">
        <v>0</v>
      </c>
      <c r="AR105" t="str">
        <f>_xll.BDP($A105, AR$99)</f>
        <v>Health Care</v>
      </c>
      <c r="AS105" t="str">
        <f>_xll.BDP($A105, AS$99)</f>
        <v>Health Care Equipment &amp; Suppli</v>
      </c>
      <c r="AT105">
        <f ca="1">_xll.BQL( A105, "IMPLIED_VOLATILITY("&amp;_xll.BQL.DATE(B$2)&amp;",EXPIRY=30D,PCT_MONEYNESS=100)")</f>
        <v>22.074000000000002</v>
      </c>
    </row>
    <row r="106" spans="1:46" x14ac:dyDescent="0.25">
      <c r="A106" t="s">
        <v>443</v>
      </c>
      <c r="B106">
        <f ca="1">_xll.BDH(A106,"BEST_EPS",$B$2,$B$2,"BEST_FPERIOD_OVERRIDE=1bf","fill=previous","Days=A")</f>
        <v>8.5090000000000003</v>
      </c>
      <c r="C106">
        <f ca="1">_xll.BDH(A106,"BEST_EPS",$B$2,$B$2,"BEST_FPERIOD_OVERRIDE=2bf","fill=previous","Days=A")</f>
        <v>9.5340000000000007</v>
      </c>
      <c r="D106">
        <f ca="1">_xll.BDH(A106,"BEST_EPS",$B$2,$B$2,"BEST_FPERIOD_OVERRIDE=3bf","fill=previous","Days=A")</f>
        <v>9.9920000000000009</v>
      </c>
      <c r="E106">
        <f ca="1">_xll.BDH(A106,"BEST_TARGET_PRICE",$B$2,$B$2,"fill=previous","Days=A")</f>
        <v>109.4</v>
      </c>
      <c r="F106">
        <f ca="1">_xll.BDH($A106,F$84,$B$2,$B$2,"Dir=V","Dts=H")</f>
        <v>89.61</v>
      </c>
      <c r="G106">
        <f ca="1">_xll.BDH($A106,G$84,$B$2,$B$2,"Dir=V","Dts=H")</f>
        <v>90.28</v>
      </c>
      <c r="H106">
        <f ca="1">_xll.BDH($A106,H$84,$B$2,$B$2,"Dir=V","Dts=H")</f>
        <v>87.7</v>
      </c>
      <c r="I106">
        <f ca="1">_xll.BDH($A106,I$84,$B$2,$B$2,"Dir=V","Dts=H")</f>
        <v>87.92</v>
      </c>
      <c r="J106">
        <f t="shared" si="1"/>
        <v>97</v>
      </c>
      <c r="K106">
        <f t="shared" si="2"/>
        <v>93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ISS-EVA</v>
      </c>
      <c r="M106" t="s">
        <v>156</v>
      </c>
      <c r="N106" t="s">
        <v>297</v>
      </c>
      <c r="O106">
        <v>1</v>
      </c>
      <c r="P106" t="s">
        <v>138</v>
      </c>
      <c r="Q106" t="s">
        <v>142</v>
      </c>
      <c r="R106" t="s">
        <v>125</v>
      </c>
      <c r="S106" s="2">
        <v>45540</v>
      </c>
      <c r="T106">
        <v>1</v>
      </c>
      <c r="U106">
        <v>15.45</v>
      </c>
      <c r="W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Barclays</v>
      </c>
      <c r="X106" t="s">
        <v>1062</v>
      </c>
      <c r="Y106" t="s">
        <v>177</v>
      </c>
      <c r="Z106">
        <v>3</v>
      </c>
      <c r="AA106" t="s">
        <v>124</v>
      </c>
      <c r="AB106">
        <v>93</v>
      </c>
      <c r="AC106" t="s">
        <v>125</v>
      </c>
      <c r="AD106" s="2">
        <v>45845</v>
      </c>
      <c r="AE106">
        <v>2</v>
      </c>
      <c r="AF106">
        <v>0</v>
      </c>
      <c r="AH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Keefe Bruyette &amp; Woods</v>
      </c>
      <c r="AI106" t="s">
        <v>775</v>
      </c>
      <c r="AJ106" t="s">
        <v>182</v>
      </c>
      <c r="AK106">
        <v>3</v>
      </c>
      <c r="AL106" t="s">
        <v>138</v>
      </c>
      <c r="AM106">
        <v>101</v>
      </c>
      <c r="AN106" t="s">
        <v>125</v>
      </c>
      <c r="AO106" s="2">
        <v>45846</v>
      </c>
      <c r="AP106">
        <v>3</v>
      </c>
      <c r="AQ106">
        <v>-3.46</v>
      </c>
      <c r="AR106" t="str">
        <f>_xll.BDP($A106, AR$99)</f>
        <v>Financials</v>
      </c>
      <c r="AS106" t="str">
        <f>_xll.BDP($A106, AS$99)</f>
        <v>Insurance</v>
      </c>
      <c r="AT106">
        <f ca="1">_xll.BQL( A106, "IMPLIED_VOLATILITY("&amp;_xll.BQL.DATE(B$2)&amp;",EXPIRY=30D,PCT_MONEYNESS=100)")</f>
        <v>24.033300000000001</v>
      </c>
    </row>
    <row r="107" spans="1:46" x14ac:dyDescent="0.25">
      <c r="A107" t="s">
        <v>195</v>
      </c>
      <c r="B107">
        <f ca="1">_xll.BDH(A107,"BEST_EPS",$B$2,$B$2,"BEST_FPERIOD_OVERRIDE=1bf","fill=previous","Days=A")</f>
        <v>13.694000000000001</v>
      </c>
      <c r="C107">
        <f ca="1">_xll.BDH(A107,"BEST_EPS",$B$2,$B$2,"BEST_FPERIOD_OVERRIDE=2bf","fill=previous","Days=A")</f>
        <v>14.772</v>
      </c>
      <c r="D107">
        <f ca="1">_xll.BDH(A107,"BEST_EPS",$B$2,$B$2,"BEST_FPERIOD_OVERRIDE=3bf","fill=previous","Days=A")</f>
        <v>15.852</v>
      </c>
      <c r="E107">
        <f ca="1">_xll.BDH(A107,"BEST_TARGET_PRICE",$B$2,$B$2,"fill=previous","Days=A")</f>
        <v>339.47800000000001</v>
      </c>
      <c r="F107">
        <f ca="1">_xll.BDH($A107,F$84,$B$2,$B$2,"Dir=V","Dts=H")</f>
        <v>303.16000000000003</v>
      </c>
      <c r="G107">
        <f ca="1">_xll.BDH($A107,G$84,$B$2,$B$2,"Dir=V","Dts=H")</f>
        <v>304.19</v>
      </c>
      <c r="H107">
        <f ca="1">_xll.BDH($A107,H$84,$B$2,$B$2,"Dir=V","Dts=H")</f>
        <v>294.79000000000002</v>
      </c>
      <c r="I107">
        <f ca="1">_xll.BDH($A107,I$84,$B$2,$B$2,"Dir=V","Dts=H")</f>
        <v>297.39999999999998</v>
      </c>
      <c r="J107">
        <f t="shared" si="1"/>
        <v>319.3</v>
      </c>
      <c r="K107">
        <f t="shared" si="2"/>
        <v>338.6</v>
      </c>
      <c r="L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Baptista Research</v>
      </c>
      <c r="M107" t="s">
        <v>133</v>
      </c>
      <c r="N107" t="s">
        <v>141</v>
      </c>
      <c r="O107">
        <v>3</v>
      </c>
      <c r="P107" t="s">
        <v>138</v>
      </c>
      <c r="Q107">
        <v>338.6</v>
      </c>
      <c r="R107" t="s">
        <v>131</v>
      </c>
      <c r="S107" s="2">
        <v>45842</v>
      </c>
      <c r="T107">
        <v>1</v>
      </c>
      <c r="U107">
        <v>25.09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BNP Paribas Exane</v>
      </c>
      <c r="X107" t="s">
        <v>812</v>
      </c>
      <c r="Y107" t="s">
        <v>137</v>
      </c>
      <c r="Z107">
        <v>3</v>
      </c>
      <c r="AA107" t="s">
        <v>124</v>
      </c>
      <c r="AB107">
        <v>300</v>
      </c>
      <c r="AC107" t="s">
        <v>125</v>
      </c>
      <c r="AD107" s="2">
        <v>45839</v>
      </c>
      <c r="AE107">
        <v>2</v>
      </c>
      <c r="AF107">
        <v>16.71</v>
      </c>
      <c r="AH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ISS-EVA</v>
      </c>
      <c r="AI107" t="s">
        <v>156</v>
      </c>
      <c r="AJ107" t="s">
        <v>141</v>
      </c>
      <c r="AK107">
        <v>3</v>
      </c>
      <c r="AL107" t="s">
        <v>138</v>
      </c>
      <c r="AM107" t="s">
        <v>142</v>
      </c>
      <c r="AN107" t="s">
        <v>125</v>
      </c>
      <c r="AO107" s="2">
        <v>45489</v>
      </c>
      <c r="AP107">
        <v>3</v>
      </c>
      <c r="AQ107">
        <v>8.99</v>
      </c>
      <c r="AR107" t="str">
        <f>_xll.BDP($A107, AR$99)</f>
        <v>Information Technology</v>
      </c>
      <c r="AS107" t="str">
        <f>_xll.BDP($A107, AS$99)</f>
        <v>IT Services</v>
      </c>
      <c r="AT107">
        <f ca="1">_xll.BQL( A107, "IMPLIED_VOLATILITY("&amp;_xll.BQL.DATE(B$2)&amp;",EXPIRY=30D,PCT_MONEYNESS=100)")</f>
        <v>20.5762</v>
      </c>
    </row>
    <row r="108" spans="1:46" x14ac:dyDescent="0.25">
      <c r="A108" t="s">
        <v>190</v>
      </c>
      <c r="B108">
        <f ca="1">_xll.BDH(A108,"BEST_EPS",$B$2,$B$2,"BEST_FPERIOD_OVERRIDE=1bf","fill=previous","Days=A")</f>
        <v>22.052</v>
      </c>
      <c r="C108">
        <f ca="1">_xll.BDH(A108,"BEST_EPS",$B$2,$B$2,"BEST_FPERIOD_OVERRIDE=2bf","fill=previous","Days=A")</f>
        <v>24.626000000000001</v>
      </c>
      <c r="D108">
        <f ca="1">_xll.BDH(A108,"BEST_EPS",$B$2,$B$2,"BEST_FPERIOD_OVERRIDE=3bf","fill=previous","Days=A")</f>
        <v>26.783000000000001</v>
      </c>
      <c r="E108">
        <f ca="1">_xll.BDH(A108,"BEST_TARGET_PRICE",$B$2,$B$2,"fill=previous","Days=A")</f>
        <v>494.67599999999999</v>
      </c>
      <c r="F108">
        <f ca="1">_xll.BDH($A108,F$84,$B$2,$B$2,"Dir=V","Dts=H")</f>
        <v>383.5</v>
      </c>
      <c r="G108">
        <f ca="1">_xll.BDH($A108,G$84,$B$2,$B$2,"Dir=V","Dts=H")</f>
        <v>384.745</v>
      </c>
      <c r="H108">
        <f ca="1">_xll.BDH($A108,H$84,$B$2,$B$2,"Dir=V","Dts=H")</f>
        <v>370.91</v>
      </c>
      <c r="I108">
        <f ca="1">_xll.BDH($A108,I$84,$B$2,$B$2,"Dir=V","Dts=H")</f>
        <v>373.38</v>
      </c>
      <c r="J108">
        <f t="shared" si="1"/>
        <v>470</v>
      </c>
      <c r="K108">
        <f t="shared" si="2"/>
        <v>380</v>
      </c>
      <c r="L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KeyBanc Capital Markets</v>
      </c>
      <c r="M108" t="s">
        <v>816</v>
      </c>
      <c r="N108" t="s">
        <v>419</v>
      </c>
      <c r="O108">
        <v>3</v>
      </c>
      <c r="P108" t="s">
        <v>124</v>
      </c>
      <c r="Q108" t="s">
        <v>142</v>
      </c>
      <c r="R108" t="s">
        <v>125</v>
      </c>
      <c r="S108" s="2">
        <v>45820</v>
      </c>
      <c r="T108">
        <v>1</v>
      </c>
      <c r="U108">
        <v>32.29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BNP Paribas Exane</v>
      </c>
      <c r="X108" t="s">
        <v>812</v>
      </c>
      <c r="Y108" t="s">
        <v>137</v>
      </c>
      <c r="Z108">
        <v>3</v>
      </c>
      <c r="AA108" t="s">
        <v>124</v>
      </c>
      <c r="AB108">
        <v>380</v>
      </c>
      <c r="AC108" t="s">
        <v>125</v>
      </c>
      <c r="AD108" s="2">
        <v>45827</v>
      </c>
      <c r="AE108">
        <v>2</v>
      </c>
      <c r="AF108">
        <v>27.48</v>
      </c>
      <c r="AH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Phillip Securities</v>
      </c>
      <c r="AI108" t="s">
        <v>156</v>
      </c>
      <c r="AJ108" t="s">
        <v>126</v>
      </c>
      <c r="AK108">
        <v>5</v>
      </c>
      <c r="AL108" t="s">
        <v>124</v>
      </c>
      <c r="AM108">
        <v>560</v>
      </c>
      <c r="AN108" t="s">
        <v>125</v>
      </c>
      <c r="AO108" s="2">
        <v>45824</v>
      </c>
      <c r="AP108">
        <v>3</v>
      </c>
      <c r="AQ108">
        <v>25.33</v>
      </c>
      <c r="AR108" t="str">
        <f>_xll.BDP($A108, AR$99)</f>
        <v>Information Technology</v>
      </c>
      <c r="AS108" t="str">
        <f>_xll.BDP($A108, AS$99)</f>
        <v>Software</v>
      </c>
      <c r="AT108">
        <f ca="1">_xll.BQL( A108, "IMPLIED_VOLATILITY("&amp;_xll.BQL.DATE(B$2)&amp;",EXPIRY=30D,PCT_MONEYNESS=100)")</f>
        <v>25.766200000000001</v>
      </c>
    </row>
    <row r="109" spans="1:46" x14ac:dyDescent="0.25">
      <c r="A109" t="s">
        <v>275</v>
      </c>
      <c r="B109">
        <f ca="1">_xll.BDH(A109,"BEST_EPS",$B$2,$B$2,"BEST_FPERIOD_OVERRIDE=1bf","fill=previous","Days=A")</f>
        <v>8.4090000000000007</v>
      </c>
      <c r="C109">
        <f ca="1">_xll.BDH(A109,"BEST_EPS",$B$2,$B$2,"BEST_FPERIOD_OVERRIDE=2bf","fill=previous","Days=A")</f>
        <v>10.039999999999999</v>
      </c>
      <c r="D109">
        <f ca="1">_xll.BDH(A109,"BEST_EPS",$B$2,$B$2,"BEST_FPERIOD_OVERRIDE=3bf","fill=previous","Days=A")</f>
        <v>12.037000000000001</v>
      </c>
      <c r="E109">
        <f ca="1">_xll.BDH(A109,"BEST_TARGET_PRICE",$B$2,$B$2,"fill=previous","Days=A")</f>
        <v>247.93299999999999</v>
      </c>
      <c r="F109">
        <f ca="1">_xll.BDH($A109,F$84,$B$2,$B$2,"Dir=V","Dts=H")</f>
        <v>245.59</v>
      </c>
      <c r="G109">
        <f ca="1">_xll.BDH($A109,G$84,$B$2,$B$2,"Dir=V","Dts=H")</f>
        <v>246.91749999999999</v>
      </c>
      <c r="H109">
        <f ca="1">_xll.BDH($A109,H$84,$B$2,$B$2,"Dir=V","Dts=H")</f>
        <v>241</v>
      </c>
      <c r="I109">
        <f ca="1">_xll.BDH($A109,I$84,$B$2,$B$2,"Dir=V","Dts=H")</f>
        <v>242.72</v>
      </c>
      <c r="J109">
        <f t="shared" si="1"/>
        <v>269.83333333333331</v>
      </c>
      <c r="K109">
        <f t="shared" si="2"/>
        <v>249.5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Baptista Research</v>
      </c>
      <c r="M109" t="s">
        <v>133</v>
      </c>
      <c r="N109" t="s">
        <v>123</v>
      </c>
      <c r="O109">
        <v>5</v>
      </c>
      <c r="P109" t="s">
        <v>124</v>
      </c>
      <c r="Q109">
        <v>249.5</v>
      </c>
      <c r="R109" t="s">
        <v>131</v>
      </c>
      <c r="S109" s="2">
        <v>45808</v>
      </c>
      <c r="T109">
        <v>1</v>
      </c>
      <c r="U109">
        <v>22.18</v>
      </c>
      <c r="W109" t="e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#N/A</v>
      </c>
      <c r="X109" t="s">
        <v>1123</v>
      </c>
      <c r="Y109" t="s">
        <v>123</v>
      </c>
      <c r="Z109">
        <v>5</v>
      </c>
      <c r="AA109" t="s">
        <v>124</v>
      </c>
      <c r="AB109">
        <v>280</v>
      </c>
      <c r="AC109" t="s">
        <v>125</v>
      </c>
      <c r="AD109" s="2">
        <v>45835</v>
      </c>
      <c r="AE109">
        <v>2</v>
      </c>
      <c r="AF109">
        <v>8.73</v>
      </c>
      <c r="AH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Evercore ISI</v>
      </c>
      <c r="AI109" t="s">
        <v>1123</v>
      </c>
      <c r="AJ109" t="s">
        <v>123</v>
      </c>
      <c r="AK109">
        <v>5</v>
      </c>
      <c r="AL109" t="s">
        <v>124</v>
      </c>
      <c r="AM109">
        <v>280</v>
      </c>
      <c r="AN109" t="s">
        <v>125</v>
      </c>
      <c r="AO109" s="2">
        <v>45847</v>
      </c>
      <c r="AP109">
        <v>3</v>
      </c>
      <c r="AQ109">
        <v>6.89</v>
      </c>
      <c r="AR109" t="str">
        <f>_xll.BDP($A109, AR$99)</f>
        <v>Information Technology</v>
      </c>
      <c r="AS109" t="str">
        <f>_xll.BDP($A109, AS$99)</f>
        <v>Semiconductors &amp; Semiconductor</v>
      </c>
      <c r="AT109">
        <f ca="1">_xll.BQL( A109, "IMPLIED_VOLATILITY("&amp;_xll.BQL.DATE(B$2)&amp;",EXPIRY=30D,PCT_MONEYNESS=100)")</f>
        <v>26.434000000000001</v>
      </c>
    </row>
    <row r="110" spans="1:46" x14ac:dyDescent="0.25">
      <c r="A110" t="s">
        <v>525</v>
      </c>
      <c r="B110">
        <f ca="1">_xll.BDH(A110,"BEST_EPS",$B$2,$B$2,"BEST_FPERIOD_OVERRIDE=1bf","fill=previous","Days=A")</f>
        <v>4.2690000000000001</v>
      </c>
      <c r="C110">
        <f ca="1">_xll.BDH(A110,"BEST_EPS",$B$2,$B$2,"BEST_FPERIOD_OVERRIDE=2bf","fill=previous","Days=A")</f>
        <v>4.6429999999999998</v>
      </c>
      <c r="D110">
        <f ca="1">_xll.BDH(A110,"BEST_EPS",$B$2,$B$2,"BEST_FPERIOD_OVERRIDE=3bf","fill=previous","Days=A")</f>
        <v>4.8</v>
      </c>
      <c r="E110">
        <f ca="1">_xll.BDH(A110,"BEST_TARGET_PRICE",$B$2,$B$2,"fill=previous","Days=A")</f>
        <v>51.082999999999998</v>
      </c>
      <c r="F110">
        <f ca="1">_xll.BDH($A110,F$84,$B$2,$B$2,"Dir=V","Dts=H")</f>
        <v>54.54</v>
      </c>
      <c r="G110">
        <f ca="1">_xll.BDH($A110,G$84,$B$2,$B$2,"Dir=V","Dts=H")</f>
        <v>54.68</v>
      </c>
      <c r="H110">
        <f ca="1">_xll.BDH($A110,H$84,$B$2,$B$2,"Dir=V","Dts=H")</f>
        <v>53.21</v>
      </c>
      <c r="I110">
        <f ca="1">_xll.BDH($A110,I$84,$B$2,$B$2,"Dir=V","Dts=H")</f>
        <v>54</v>
      </c>
      <c r="J110">
        <f t="shared" si="1"/>
        <v>49.113333333333337</v>
      </c>
      <c r="K110">
        <f t="shared" si="2"/>
        <v>53</v>
      </c>
      <c r="L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Morningstar</v>
      </c>
      <c r="M110" t="s">
        <v>150</v>
      </c>
      <c r="N110" t="s">
        <v>141</v>
      </c>
      <c r="O110">
        <v>3</v>
      </c>
      <c r="P110" t="s">
        <v>124</v>
      </c>
      <c r="Q110">
        <v>53</v>
      </c>
      <c r="R110" t="s">
        <v>125</v>
      </c>
      <c r="S110" s="2">
        <v>45783</v>
      </c>
      <c r="T110">
        <v>1</v>
      </c>
      <c r="U110">
        <v>11.89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Barclays</v>
      </c>
      <c r="X110" t="s">
        <v>851</v>
      </c>
      <c r="Y110" t="s">
        <v>297</v>
      </c>
      <c r="Z110">
        <v>1</v>
      </c>
      <c r="AA110" t="s">
        <v>124</v>
      </c>
      <c r="AB110">
        <v>50</v>
      </c>
      <c r="AC110" t="s">
        <v>125</v>
      </c>
      <c r="AD110" s="2">
        <v>45839</v>
      </c>
      <c r="AE110">
        <v>2</v>
      </c>
      <c r="AF110">
        <v>10.48</v>
      </c>
      <c r="AH110" t="e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#N/A</v>
      </c>
      <c r="AI110" t="s">
        <v>156</v>
      </c>
      <c r="AJ110" t="s">
        <v>146</v>
      </c>
      <c r="AK110">
        <v>1</v>
      </c>
      <c r="AL110" t="s">
        <v>124</v>
      </c>
      <c r="AM110">
        <v>44.34</v>
      </c>
      <c r="AN110" t="s">
        <v>352</v>
      </c>
      <c r="AO110" s="2">
        <v>45673</v>
      </c>
      <c r="AP110">
        <v>3</v>
      </c>
      <c r="AQ110">
        <v>7.68</v>
      </c>
      <c r="AR110" t="str">
        <f>_xll.BDP($A110, AR$99)</f>
        <v>Consumer Staples</v>
      </c>
      <c r="AS110" t="str">
        <f>_xll.BDP($A110, AS$99)</f>
        <v>Food Products</v>
      </c>
      <c r="AT110">
        <f ca="1">_xll.BQL( A110, "IMPLIED_VOLATILITY("&amp;_xll.BQL.DATE(B$2)&amp;",EXPIRY=30D,PCT_MONEYNESS=100)")</f>
        <v>28.518899999999999</v>
      </c>
    </row>
    <row r="111" spans="1:46" x14ac:dyDescent="0.25">
      <c r="A111" t="s">
        <v>270</v>
      </c>
      <c r="B111">
        <f ca="1">_xll.BDH(A111,"BEST_EPS",$B$2,$B$2,"BEST_FPERIOD_OVERRIDE=1bf","fill=previous","Days=A")</f>
        <v>10.933999999999999</v>
      </c>
      <c r="C111">
        <f ca="1">_xll.BDH(A111,"BEST_EPS",$B$2,$B$2,"BEST_FPERIOD_OVERRIDE=2bf","fill=previous","Days=A")</f>
        <v>11.901</v>
      </c>
      <c r="D111">
        <f ca="1">_xll.BDH(A111,"BEST_EPS",$B$2,$B$2,"BEST_FPERIOD_OVERRIDE=3bf","fill=previous","Days=A")</f>
        <v>12.936999999999999</v>
      </c>
      <c r="E111">
        <f ca="1">_xll.BDH(A111,"BEST_TARGET_PRICE",$B$2,$B$2,"fill=previous","Days=A")</f>
        <v>317.23099999999999</v>
      </c>
      <c r="F111">
        <f ca="1">_xll.BDH($A111,F$84,$B$2,$B$2,"Dir=V","Dts=H")</f>
        <v>308.20999999999998</v>
      </c>
      <c r="G111">
        <f ca="1">_xll.BDH($A111,G$84,$B$2,$B$2,"Dir=V","Dts=H")</f>
        <v>308.66000000000003</v>
      </c>
      <c r="H111">
        <f ca="1">_xll.BDH($A111,H$84,$B$2,$B$2,"Dir=V","Dts=H")</f>
        <v>305.26</v>
      </c>
      <c r="I111">
        <f ca="1">_xll.BDH($A111,I$84,$B$2,$B$2,"Dir=V","Dts=H")</f>
        <v>308.41000000000003</v>
      </c>
      <c r="J111">
        <f t="shared" si="1"/>
        <v>332.67333333333335</v>
      </c>
      <c r="K111">
        <f t="shared" si="2"/>
        <v>332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Mizuho Securities</v>
      </c>
      <c r="M111" t="s">
        <v>1104</v>
      </c>
      <c r="N111" t="s">
        <v>123</v>
      </c>
      <c r="O111">
        <v>5</v>
      </c>
      <c r="P111" t="s">
        <v>124</v>
      </c>
      <c r="Q111">
        <v>332</v>
      </c>
      <c r="R111" t="s">
        <v>125</v>
      </c>
      <c r="S111" s="2">
        <v>45821</v>
      </c>
      <c r="T111">
        <v>1</v>
      </c>
      <c r="U111">
        <v>34.19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Sadif Investment Analytics</v>
      </c>
      <c r="X111" t="s">
        <v>156</v>
      </c>
      <c r="Y111" t="s">
        <v>126</v>
      </c>
      <c r="Z111">
        <v>5</v>
      </c>
      <c r="AA111" t="s">
        <v>134</v>
      </c>
      <c r="AB111">
        <v>348.02</v>
      </c>
      <c r="AC111" t="s">
        <v>125</v>
      </c>
      <c r="AD111" s="2">
        <v>45827</v>
      </c>
      <c r="AE111">
        <v>2</v>
      </c>
      <c r="AF111">
        <v>27.35</v>
      </c>
      <c r="AH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TD Cowen</v>
      </c>
      <c r="AI111" t="s">
        <v>1177</v>
      </c>
      <c r="AJ111" t="s">
        <v>141</v>
      </c>
      <c r="AK111">
        <v>3</v>
      </c>
      <c r="AL111" t="s">
        <v>124</v>
      </c>
      <c r="AM111">
        <v>318</v>
      </c>
      <c r="AN111" t="s">
        <v>125</v>
      </c>
      <c r="AO111" s="2">
        <v>45846</v>
      </c>
      <c r="AP111">
        <v>3</v>
      </c>
      <c r="AQ111">
        <v>0</v>
      </c>
      <c r="AR111" t="str">
        <f>_xll.BDP($A111, AR$99)</f>
        <v>Industrials</v>
      </c>
      <c r="AS111" t="str">
        <f>_xll.BDP($A111, AS$99)</f>
        <v>Professional Services</v>
      </c>
      <c r="AT111">
        <f ca="1">_xll.BQL( A111, "IMPLIED_VOLATILITY("&amp;_xll.BQL.DATE(B$2)&amp;",EXPIRY=30D,PCT_MONEYNESS=100)")</f>
        <v>23.2181</v>
      </c>
    </row>
    <row r="112" spans="1:46" x14ac:dyDescent="0.25">
      <c r="A112" t="s">
        <v>371</v>
      </c>
      <c r="B112">
        <f ca="1">_xll.BDH(A112,"BEST_EPS",$B$2,$B$2,"BEST_FPERIOD_OVERRIDE=1bf","fill=previous","Days=A")</f>
        <v>10.294</v>
      </c>
      <c r="C112">
        <f ca="1">_xll.BDH(A112,"BEST_EPS",$B$2,$B$2,"BEST_FPERIOD_OVERRIDE=2bf","fill=previous","Days=A")</f>
        <v>11.855</v>
      </c>
      <c r="D112">
        <f ca="1">_xll.BDH(A112,"BEST_EPS",$B$2,$B$2,"BEST_FPERIOD_OVERRIDE=3bf","fill=previous","Days=A")</f>
        <v>13.564</v>
      </c>
      <c r="E112">
        <f ca="1">_xll.BDH(A112,"BEST_TARGET_PRICE",$B$2,$B$2,"fill=previous","Days=A")</f>
        <v>345.5</v>
      </c>
      <c r="F112">
        <f ca="1">_xll.BDH($A112,F$84,$B$2,$B$2,"Dir=V","Dts=H")</f>
        <v>316.07</v>
      </c>
      <c r="G112">
        <f ca="1">_xll.BDH($A112,G$84,$B$2,$B$2,"Dir=V","Dts=H")</f>
        <v>316.60000000000002</v>
      </c>
      <c r="H112">
        <f ca="1">_xll.BDH($A112,H$84,$B$2,$B$2,"Dir=V","Dts=H")</f>
        <v>300</v>
      </c>
      <c r="I112">
        <f ca="1">_xll.BDH($A112,I$84,$B$2,$B$2,"Dir=V","Dts=H")</f>
        <v>307.27</v>
      </c>
      <c r="J112">
        <f t="shared" si="1"/>
        <v>331.33333333333331</v>
      </c>
      <c r="K112">
        <f t="shared" si="2"/>
        <v>350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KeyBanc Capital Markets</v>
      </c>
      <c r="M112" t="s">
        <v>1261</v>
      </c>
      <c r="N112" t="s">
        <v>135</v>
      </c>
      <c r="O112">
        <v>5</v>
      </c>
      <c r="P112" t="s">
        <v>124</v>
      </c>
      <c r="Q112">
        <v>350</v>
      </c>
      <c r="R112" t="s">
        <v>125</v>
      </c>
      <c r="S112" s="2">
        <v>45844</v>
      </c>
      <c r="T112">
        <v>1</v>
      </c>
      <c r="U112">
        <v>27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CICC</v>
      </c>
      <c r="X112" t="s">
        <v>1124</v>
      </c>
      <c r="Y112" t="s">
        <v>123</v>
      </c>
      <c r="Z112">
        <v>5</v>
      </c>
      <c r="AA112" t="s">
        <v>124</v>
      </c>
      <c r="AB112">
        <v>300</v>
      </c>
      <c r="AC112" t="s">
        <v>125</v>
      </c>
      <c r="AD112" s="2">
        <v>45723</v>
      </c>
      <c r="AE112">
        <v>2</v>
      </c>
      <c r="AF112">
        <v>25.78</v>
      </c>
      <c r="AH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Baptista Research</v>
      </c>
      <c r="AI112" t="s">
        <v>133</v>
      </c>
      <c r="AJ112" t="s">
        <v>123</v>
      </c>
      <c r="AK112">
        <v>5</v>
      </c>
      <c r="AL112" t="s">
        <v>124</v>
      </c>
      <c r="AM112">
        <v>344</v>
      </c>
      <c r="AN112" t="s">
        <v>131</v>
      </c>
      <c r="AO112" s="2">
        <v>45808</v>
      </c>
      <c r="AP112">
        <v>3</v>
      </c>
      <c r="AQ112">
        <v>24.74</v>
      </c>
      <c r="AR112" t="str">
        <f>_xll.BDP($A112, AR$99)</f>
        <v>Information Technology</v>
      </c>
      <c r="AS112" t="str">
        <f>_xll.BDP($A112, AS$99)</f>
        <v>Software</v>
      </c>
      <c r="AT112">
        <f ca="1">_xll.BQL( A112, "IMPLIED_VOLATILITY("&amp;_xll.BQL.DATE(B$2)&amp;",EXPIRY=30D,PCT_MONEYNESS=100)")</f>
        <v>23.156400000000001</v>
      </c>
    </row>
    <row r="113" spans="1:46" x14ac:dyDescent="0.25">
      <c r="A113" t="s">
        <v>575</v>
      </c>
      <c r="B113">
        <f ca="1">_xll.BDH(A113,"BEST_EPS",$B$2,$B$2,"BEST_FPERIOD_OVERRIDE=1bf","fill=previous","Days=A")</f>
        <v>5.1449999999999996</v>
      </c>
      <c r="C113">
        <f ca="1">_xll.BDH(A113,"BEST_EPS",$B$2,$B$2,"BEST_FPERIOD_OVERRIDE=2bf","fill=previous","Days=A")</f>
        <v>5.5460000000000003</v>
      </c>
      <c r="D113">
        <f ca="1">_xll.BDH(A113,"BEST_EPS",$B$2,$B$2,"BEST_FPERIOD_OVERRIDE=3bf","fill=previous","Days=A")</f>
        <v>5.984</v>
      </c>
      <c r="E113">
        <f ca="1">_xll.BDH(A113,"BEST_TARGET_PRICE",$B$2,$B$2,"fill=previous","Days=A")</f>
        <v>104.938</v>
      </c>
      <c r="F113">
        <f ca="1">_xll.BDH($A113,F$84,$B$2,$B$2,"Dir=V","Dts=H")</f>
        <v>95.25</v>
      </c>
      <c r="G113">
        <f ca="1">_xll.BDH($A113,G$84,$B$2,$B$2,"Dir=V","Dts=H")</f>
        <v>95.35</v>
      </c>
      <c r="H113">
        <f ca="1">_xll.BDH($A113,H$84,$B$2,$B$2,"Dir=V","Dts=H")</f>
        <v>94.23</v>
      </c>
      <c r="I113">
        <f ca="1">_xll.BDH($A113,I$84,$B$2,$B$2,"Dir=V","Dts=H")</f>
        <v>95.2</v>
      </c>
      <c r="J113">
        <f t="shared" si="1"/>
        <v>97.466666666666654</v>
      </c>
      <c r="K113">
        <f t="shared" si="2"/>
        <v>108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Argus Research Company</v>
      </c>
      <c r="M113" t="s">
        <v>362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45811</v>
      </c>
      <c r="T113">
        <v>1</v>
      </c>
      <c r="U113">
        <v>38.450000000000003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Barclays</v>
      </c>
      <c r="X113" t="s">
        <v>410</v>
      </c>
      <c r="Y113" t="s">
        <v>177</v>
      </c>
      <c r="Z113">
        <v>3</v>
      </c>
      <c r="AA113" t="s">
        <v>124</v>
      </c>
      <c r="AB113">
        <v>100</v>
      </c>
      <c r="AC113" t="s">
        <v>125</v>
      </c>
      <c r="AD113" s="2">
        <v>45847</v>
      </c>
      <c r="AE113">
        <v>2</v>
      </c>
      <c r="AF113">
        <v>35.19</v>
      </c>
      <c r="AH113" t="e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#N/A</v>
      </c>
      <c r="AI113" t="s">
        <v>156</v>
      </c>
      <c r="AJ113" t="s">
        <v>141</v>
      </c>
      <c r="AK113">
        <v>3</v>
      </c>
      <c r="AL113" t="s">
        <v>138</v>
      </c>
      <c r="AM113">
        <v>84.4</v>
      </c>
      <c r="AN113" t="s">
        <v>212</v>
      </c>
      <c r="AO113" s="2">
        <v>45610</v>
      </c>
      <c r="AP113">
        <v>3</v>
      </c>
      <c r="AQ113">
        <v>17.670000000000002</v>
      </c>
      <c r="AR113" t="str">
        <f>_xll.BDP($A113, AR$99)</f>
        <v>Utilities</v>
      </c>
      <c r="AS113" t="str">
        <f>_xll.BDP($A113, AS$99)</f>
        <v>Multi-Utilities</v>
      </c>
      <c r="AT113">
        <f ca="1">_xll.BQL( A113, "IMPLIED_VOLATILITY("&amp;_xll.BQL.DATE(B$2)&amp;",EXPIRY=30D,PCT_MONEYNESS=100)")</f>
        <v>17.478400000000001</v>
      </c>
    </row>
    <row r="114" spans="1:46" x14ac:dyDescent="0.25">
      <c r="A114" t="s">
        <v>376</v>
      </c>
      <c r="B114">
        <f ca="1">_xll.BDH(A114,"BEST_EPS",$B$2,$B$2,"BEST_FPERIOD_OVERRIDE=1bf","fill=previous","Days=A")</f>
        <v>6.0890000000000004</v>
      </c>
      <c r="C114">
        <f ca="1">_xll.BDH(A114,"BEST_EPS",$B$2,$B$2,"BEST_FPERIOD_OVERRIDE=2bf","fill=previous","Days=A")</f>
        <v>6.5549999999999997</v>
      </c>
      <c r="D114">
        <f ca="1">_xll.BDH(A114,"BEST_EPS",$B$2,$B$2,"BEST_FPERIOD_OVERRIDE=3bf","fill=previous","Days=A")</f>
        <v>7.0190000000000001</v>
      </c>
      <c r="E114">
        <f ca="1">_xll.BDH(A114,"BEST_TARGET_PRICE",$B$2,$B$2,"fill=previous","Days=A")</f>
        <v>110.52800000000001</v>
      </c>
      <c r="F114">
        <f ca="1">_xll.BDH($A114,F$84,$B$2,$B$2,"Dir=V","Dts=H")</f>
        <v>103.96</v>
      </c>
      <c r="G114">
        <f ca="1">_xll.BDH($A114,G$84,$B$2,$B$2,"Dir=V","Dts=H")</f>
        <v>104.95</v>
      </c>
      <c r="H114">
        <f ca="1">_xll.BDH($A114,H$84,$B$2,$B$2,"Dir=V","Dts=H")</f>
        <v>103.03</v>
      </c>
      <c r="I114">
        <f ca="1">_xll.BDH($A114,I$84,$B$2,$B$2,"Dir=V","Dts=H")</f>
        <v>104.74</v>
      </c>
      <c r="J114">
        <f t="shared" si="1"/>
        <v>105.66666666666667</v>
      </c>
      <c r="K114">
        <f t="shared" si="2"/>
        <v>115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BMO Capital Markets</v>
      </c>
      <c r="M114" t="s">
        <v>1042</v>
      </c>
      <c r="N114" t="s">
        <v>123</v>
      </c>
      <c r="O114">
        <v>5</v>
      </c>
      <c r="P114" t="s">
        <v>124</v>
      </c>
      <c r="Q114">
        <v>115</v>
      </c>
      <c r="R114" t="s">
        <v>125</v>
      </c>
      <c r="S114" s="2">
        <v>45833</v>
      </c>
      <c r="T114">
        <v>1</v>
      </c>
      <c r="U114">
        <v>23.79</v>
      </c>
      <c r="W114" t="e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#N/A</v>
      </c>
      <c r="X114" t="s">
        <v>396</v>
      </c>
      <c r="Y114" t="s">
        <v>141</v>
      </c>
      <c r="Z114">
        <v>3</v>
      </c>
      <c r="AA114" t="s">
        <v>124</v>
      </c>
      <c r="AB114">
        <v>101</v>
      </c>
      <c r="AC114" t="s">
        <v>125</v>
      </c>
      <c r="AD114" s="2">
        <v>45783</v>
      </c>
      <c r="AE114">
        <v>2</v>
      </c>
      <c r="AF114">
        <v>10.53</v>
      </c>
      <c r="AH114" t="e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#N/A</v>
      </c>
      <c r="AI114" t="s">
        <v>396</v>
      </c>
      <c r="AJ114" t="s">
        <v>141</v>
      </c>
      <c r="AK114">
        <v>3</v>
      </c>
      <c r="AL114" t="s">
        <v>124</v>
      </c>
      <c r="AM114">
        <v>101</v>
      </c>
      <c r="AN114" t="s">
        <v>125</v>
      </c>
      <c r="AO114" s="2">
        <v>45783</v>
      </c>
      <c r="AP114">
        <v>3</v>
      </c>
      <c r="AQ114">
        <v>10.53</v>
      </c>
      <c r="AR114" t="str">
        <f>_xll.BDP($A114, AR$99)</f>
        <v>Utilities</v>
      </c>
      <c r="AS114" t="str">
        <f>_xll.BDP($A114, AS$99)</f>
        <v>Electric Utilities</v>
      </c>
      <c r="AT114">
        <f ca="1">_xll.BQL( A114, "IMPLIED_VOLATILITY("&amp;_xll.BQL.DATE(B$2)&amp;",EXPIRY=30D,PCT_MONEYNESS=100)")</f>
        <v>18.847999999999999</v>
      </c>
    </row>
    <row r="115" spans="1:46" x14ac:dyDescent="0.25">
      <c r="A115" t="s">
        <v>694</v>
      </c>
      <c r="B115">
        <f ca="1">_xll.BDH(A115,"BEST_EPS",$B$2,$B$2,"BEST_FPERIOD_OVERRIDE=1bf","fill=previous","Days=A")</f>
        <v>2.1989999999999998</v>
      </c>
      <c r="C115">
        <f ca="1">_xll.BDH(A115,"BEST_EPS",$B$2,$B$2,"BEST_FPERIOD_OVERRIDE=2bf","fill=previous","Days=A")</f>
        <v>2.2850000000000001</v>
      </c>
      <c r="D115">
        <f ca="1">_xll.BDH(A115,"BEST_EPS",$B$2,$B$2,"BEST_FPERIOD_OVERRIDE=3bf","fill=previous","Days=A")</f>
        <v>2.4430000000000001</v>
      </c>
      <c r="E115">
        <f ca="1">_xll.BDH(A115,"BEST_TARGET_PRICE",$B$2,$B$2,"fill=previous","Days=A")</f>
        <v>13.5</v>
      </c>
      <c r="F115">
        <f ca="1">_xll.BDH($A115,F$84,$B$2,$B$2,"Dir=V","Dts=H")</f>
        <v>12.755000000000001</v>
      </c>
      <c r="G115">
        <f ca="1">_xll.BDH($A115,G$84,$B$2,$B$2,"Dir=V","Dts=H")</f>
        <v>13.335000000000001</v>
      </c>
      <c r="H115">
        <f ca="1">_xll.BDH($A115,H$84,$B$2,$B$2,"Dir=V","Dts=H")</f>
        <v>12.5</v>
      </c>
      <c r="I115">
        <f ca="1">_xll.BDH($A115,I$84,$B$2,$B$2,"Dir=V","Dts=H")</f>
        <v>13.26</v>
      </c>
      <c r="J115">
        <f t="shared" si="1"/>
        <v>12</v>
      </c>
      <c r="K115">
        <f t="shared" si="2"/>
        <v>12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Morningstar</v>
      </c>
      <c r="M115" t="s">
        <v>396</v>
      </c>
      <c r="N115" t="s">
        <v>141</v>
      </c>
      <c r="O115">
        <v>3</v>
      </c>
      <c r="P115" t="s">
        <v>124</v>
      </c>
      <c r="Q115">
        <v>12</v>
      </c>
      <c r="R115" t="s">
        <v>125</v>
      </c>
      <c r="S115" s="2">
        <v>45846</v>
      </c>
      <c r="T115">
        <v>1</v>
      </c>
      <c r="U115">
        <v>15.73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Zacks</v>
      </c>
      <c r="X115" t="s">
        <v>156</v>
      </c>
      <c r="Y115" t="s">
        <v>137</v>
      </c>
      <c r="Z115">
        <v>3</v>
      </c>
      <c r="AA115" t="s">
        <v>124</v>
      </c>
      <c r="AB115">
        <v>12</v>
      </c>
      <c r="AC115" t="s">
        <v>131</v>
      </c>
      <c r="AD115" s="2">
        <v>45845</v>
      </c>
      <c r="AE115">
        <v>2</v>
      </c>
      <c r="AF115">
        <v>3.3</v>
      </c>
      <c r="AH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Wolfe Research</v>
      </c>
      <c r="AI115" t="s">
        <v>484</v>
      </c>
      <c r="AJ115" t="s">
        <v>161</v>
      </c>
      <c r="AK115">
        <v>3</v>
      </c>
      <c r="AL115" t="s">
        <v>124</v>
      </c>
      <c r="AM115" t="s">
        <v>142</v>
      </c>
      <c r="AN115" t="s">
        <v>125</v>
      </c>
      <c r="AO115" s="2">
        <v>45792</v>
      </c>
      <c r="AP115">
        <v>3</v>
      </c>
      <c r="AQ115">
        <v>0</v>
      </c>
      <c r="AR115" t="str">
        <f>_xll.BDP($A115, AR$99)</f>
        <v>Utilities</v>
      </c>
      <c r="AS115" t="str">
        <f>_xll.BDP($A115, AS$99)</f>
        <v>Independent Power and Renewabl</v>
      </c>
      <c r="AT115">
        <f ca="1">_xll.BQL( A115, "IMPLIED_VOLATILITY("&amp;_xll.BQL.DATE(B$2)&amp;",EXPIRY=30D,PCT_MONEYNESS=100)")</f>
        <v>41.6753</v>
      </c>
    </row>
    <row r="116" spans="1:46" x14ac:dyDescent="0.25">
      <c r="A116" t="s">
        <v>365</v>
      </c>
      <c r="B116">
        <f ca="1">_xll.BDH(A116,"BEST_EPS",$B$2,$B$2,"BEST_FPERIOD_OVERRIDE=1bf","fill=previous","Days=A")</f>
        <v>6.9649999999999999</v>
      </c>
      <c r="C116">
        <f ca="1">_xll.BDH(A116,"BEST_EPS",$B$2,$B$2,"BEST_FPERIOD_OVERRIDE=2bf","fill=previous","Days=A")</f>
        <v>7.3689999999999998</v>
      </c>
      <c r="D116">
        <f ca="1">_xll.BDH(A116,"BEST_EPS",$B$2,$B$2,"BEST_FPERIOD_OVERRIDE=3bf","fill=previous","Days=A")</f>
        <v>7.8570000000000002</v>
      </c>
      <c r="E116">
        <f ca="1">_xll.BDH(A116,"BEST_TARGET_PRICE",$B$2,$B$2,"fill=previous","Days=A")</f>
        <v>104.857</v>
      </c>
      <c r="F116">
        <f ca="1">_xll.BDH($A116,F$84,$B$2,$B$2,"Dir=V","Dts=H")</f>
        <v>103</v>
      </c>
      <c r="G116">
        <f ca="1">_xll.BDH($A116,G$84,$B$2,$B$2,"Dir=V","Dts=H")</f>
        <v>103.05</v>
      </c>
      <c r="H116">
        <f ca="1">_xll.BDH($A116,H$84,$B$2,$B$2,"Dir=V","Dts=H")</f>
        <v>101.6</v>
      </c>
      <c r="I116">
        <f ca="1">_xll.BDH($A116,I$84,$B$2,$B$2,"Dir=V","Dts=H")</f>
        <v>101.91</v>
      </c>
      <c r="J116">
        <f t="shared" si="1"/>
        <v>108.66666666666667</v>
      </c>
      <c r="K116">
        <f t="shared" si="2"/>
        <v>120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Piper Sandler &amp; Co</v>
      </c>
      <c r="M116" t="s">
        <v>973</v>
      </c>
      <c r="N116" t="s">
        <v>135</v>
      </c>
      <c r="O116">
        <v>5</v>
      </c>
      <c r="P116" t="s">
        <v>124</v>
      </c>
      <c r="Q116">
        <v>120</v>
      </c>
      <c r="R116" t="s">
        <v>125</v>
      </c>
      <c r="S116" s="2">
        <v>45841</v>
      </c>
      <c r="T116">
        <v>1</v>
      </c>
      <c r="U116">
        <v>19.03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Barclays</v>
      </c>
      <c r="X116" t="s">
        <v>1062</v>
      </c>
      <c r="Y116" t="s">
        <v>297</v>
      </c>
      <c r="Z116">
        <v>1</v>
      </c>
      <c r="AA116" t="s">
        <v>124</v>
      </c>
      <c r="AB116">
        <v>98</v>
      </c>
      <c r="AC116" t="s">
        <v>125</v>
      </c>
      <c r="AD116" s="2">
        <v>45845</v>
      </c>
      <c r="AE116">
        <v>2</v>
      </c>
      <c r="AF116">
        <v>5.09</v>
      </c>
      <c r="AH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Zacks</v>
      </c>
      <c r="AI116" t="s">
        <v>156</v>
      </c>
      <c r="AJ116" t="s">
        <v>137</v>
      </c>
      <c r="AK116">
        <v>3</v>
      </c>
      <c r="AL116" t="s">
        <v>124</v>
      </c>
      <c r="AM116">
        <v>108</v>
      </c>
      <c r="AN116" t="s">
        <v>131</v>
      </c>
      <c r="AO116" s="2">
        <v>45827</v>
      </c>
      <c r="AP116">
        <v>3</v>
      </c>
      <c r="AQ116">
        <v>4.4800000000000004</v>
      </c>
      <c r="AR116" t="str">
        <f>_xll.BDP($A116, AR$99)</f>
        <v>Financials</v>
      </c>
      <c r="AS116" t="str">
        <f>_xll.BDP($A116, AS$99)</f>
        <v>Insurance</v>
      </c>
      <c r="AT116">
        <f ca="1">_xll.BQL( A116, "IMPLIED_VOLATILITY("&amp;_xll.BQL.DATE(B$2)&amp;",EXPIRY=30D,PCT_MONEYNESS=100)")</f>
        <v>22.7638</v>
      </c>
    </row>
    <row r="117" spans="1:46" x14ac:dyDescent="0.25">
      <c r="A117" t="s">
        <v>420</v>
      </c>
      <c r="B117">
        <f ca="1">_xll.BDH(A117,"BEST_EPS",$B$2,$B$2,"BEST_FPERIOD_OVERRIDE=1bf","fill=previous","Days=A")</f>
        <v>7.0579999999999998</v>
      </c>
      <c r="C117">
        <f ca="1">_xll.BDH(A117,"BEST_EPS",$B$2,$B$2,"BEST_FPERIOD_OVERRIDE=2bf","fill=previous","Days=A")</f>
        <v>8.3030000000000008</v>
      </c>
      <c r="D117">
        <f ca="1">_xll.BDH(A117,"BEST_EPS",$B$2,$B$2,"BEST_FPERIOD_OVERRIDE=3bf","fill=previous","Days=A")</f>
        <v>8.91</v>
      </c>
      <c r="E117">
        <f ca="1">_xll.BDH(A117,"BEST_TARGET_PRICE",$B$2,$B$2,"fill=previous","Days=A")</f>
        <v>90.736999999999995</v>
      </c>
      <c r="F117">
        <f ca="1">_xll.BDH($A117,F$84,$B$2,$B$2,"Dir=V","Dts=H")</f>
        <v>83.27</v>
      </c>
      <c r="G117">
        <f ca="1">_xll.BDH($A117,G$84,$B$2,$B$2,"Dir=V","Dts=H")</f>
        <v>83.415000000000006</v>
      </c>
      <c r="H117">
        <f ca="1">_xll.BDH($A117,H$84,$B$2,$B$2,"Dir=V","Dts=H")</f>
        <v>82.66</v>
      </c>
      <c r="I117">
        <f ca="1">_xll.BDH($A117,I$84,$B$2,$B$2,"Dir=V","Dts=H")</f>
        <v>83.07</v>
      </c>
      <c r="J117">
        <f t="shared" si="1"/>
        <v>94.873333333333335</v>
      </c>
      <c r="K117">
        <f t="shared" si="2"/>
        <v>97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Keefe Bruyette &amp; Woods</v>
      </c>
      <c r="M117" t="s">
        <v>775</v>
      </c>
      <c r="N117" t="s">
        <v>123</v>
      </c>
      <c r="O117">
        <v>5</v>
      </c>
      <c r="P117" t="s">
        <v>124</v>
      </c>
      <c r="Q117">
        <v>97</v>
      </c>
      <c r="R117" t="s">
        <v>125</v>
      </c>
      <c r="S117" s="2">
        <v>45846</v>
      </c>
      <c r="T117">
        <v>1</v>
      </c>
      <c r="U117">
        <v>13.58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Sadif Investment Analytics</v>
      </c>
      <c r="X117" t="s">
        <v>156</v>
      </c>
      <c r="Y117" t="s">
        <v>126</v>
      </c>
      <c r="Z117">
        <v>5</v>
      </c>
      <c r="AA117" t="s">
        <v>134</v>
      </c>
      <c r="AB117">
        <v>94.62</v>
      </c>
      <c r="AC117" t="s">
        <v>201</v>
      </c>
      <c r="AD117" s="2">
        <v>45573</v>
      </c>
      <c r="AE117">
        <v>2</v>
      </c>
      <c r="AF117">
        <v>13.24</v>
      </c>
      <c r="AH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Barclays</v>
      </c>
      <c r="AI117" t="s">
        <v>1062</v>
      </c>
      <c r="AJ117" t="s">
        <v>135</v>
      </c>
      <c r="AK117">
        <v>5</v>
      </c>
      <c r="AL117" t="s">
        <v>124</v>
      </c>
      <c r="AM117">
        <v>93</v>
      </c>
      <c r="AN117" t="s">
        <v>125</v>
      </c>
      <c r="AO117" s="2">
        <v>45845</v>
      </c>
      <c r="AP117">
        <v>3</v>
      </c>
      <c r="AQ117">
        <v>10.8</v>
      </c>
      <c r="AR117" t="str">
        <f>_xll.BDP($A117, AR$99)</f>
        <v>Financials</v>
      </c>
      <c r="AS117" t="str">
        <f>_xll.BDP($A117, AS$99)</f>
        <v>Insurance</v>
      </c>
      <c r="AT117">
        <f ca="1">_xll.BQL( A117, "IMPLIED_VOLATILITY("&amp;_xll.BQL.DATE(B$2)&amp;",EXPIRY=30D,PCT_MONEYNESS=100)")</f>
        <v>17.789200000000001</v>
      </c>
    </row>
    <row r="118" spans="1:46" x14ac:dyDescent="0.25">
      <c r="A118" t="s">
        <v>726</v>
      </c>
      <c r="B118">
        <f ca="1">_xll.BDH(A118,"BEST_EPS",$B$2,$B$2,"BEST_FPERIOD_OVERRIDE=1bf","fill=previous","Days=A")</f>
        <v>18.024999999999999</v>
      </c>
      <c r="C118">
        <f ca="1">_xll.BDH(A118,"BEST_EPS",$B$2,$B$2,"BEST_FPERIOD_OVERRIDE=2bf","fill=previous","Days=A")</f>
        <v>20.029</v>
      </c>
      <c r="D118">
        <f ca="1">_xll.BDH(A118,"BEST_EPS",$B$2,$B$2,"BEST_FPERIOD_OVERRIDE=3bf","fill=previous","Days=A")</f>
        <v>21.84</v>
      </c>
      <c r="E118">
        <f ca="1">_xll.BDH(A118,"BEST_TARGET_PRICE",$B$2,$B$2,"fill=previous","Days=A")</f>
        <v>231.667</v>
      </c>
      <c r="F118">
        <f ca="1">_xll.BDH($A118,F$84,$B$2,$B$2,"Dir=V","Dts=H")</f>
        <v>190.72</v>
      </c>
      <c r="G118">
        <f ca="1">_xll.BDH($A118,G$84,$B$2,$B$2,"Dir=V","Dts=H")</f>
        <v>191.17500000000001</v>
      </c>
      <c r="H118">
        <f ca="1">_xll.BDH($A118,H$84,$B$2,$B$2,"Dir=V","Dts=H")</f>
        <v>189.34</v>
      </c>
      <c r="I118">
        <f ca="1">_xll.BDH($A118,I$84,$B$2,$B$2,"Dir=V","Dts=H")</f>
        <v>190.5</v>
      </c>
      <c r="J118">
        <f t="shared" si="1"/>
        <v>235.3</v>
      </c>
      <c r="K118">
        <f t="shared" si="2"/>
        <v>237.6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William Blair</v>
      </c>
      <c r="M118" t="s">
        <v>1002</v>
      </c>
      <c r="N118" t="s">
        <v>123</v>
      </c>
      <c r="O118">
        <v>5</v>
      </c>
      <c r="P118" t="s">
        <v>124</v>
      </c>
      <c r="Q118" t="s">
        <v>142</v>
      </c>
      <c r="R118" t="s">
        <v>125</v>
      </c>
      <c r="S118" s="2">
        <v>45785</v>
      </c>
      <c r="T118">
        <v>1</v>
      </c>
      <c r="U118">
        <v>19.670000000000002</v>
      </c>
      <c r="W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Baptista Research</v>
      </c>
      <c r="X118" t="s">
        <v>133</v>
      </c>
      <c r="Y118" t="s">
        <v>123</v>
      </c>
      <c r="Z118">
        <v>5</v>
      </c>
      <c r="AA118" t="s">
        <v>134</v>
      </c>
      <c r="AB118">
        <v>237.6</v>
      </c>
      <c r="AC118" t="s">
        <v>131</v>
      </c>
      <c r="AD118" s="2">
        <v>45730</v>
      </c>
      <c r="AE118">
        <v>2</v>
      </c>
      <c r="AF118">
        <v>18.45</v>
      </c>
      <c r="AH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Piper Sandler &amp; Co</v>
      </c>
      <c r="AI118" t="s">
        <v>973</v>
      </c>
      <c r="AJ118" t="s">
        <v>135</v>
      </c>
      <c r="AK118">
        <v>5</v>
      </c>
      <c r="AL118" t="s">
        <v>124</v>
      </c>
      <c r="AM118">
        <v>233</v>
      </c>
      <c r="AN118" t="s">
        <v>125</v>
      </c>
      <c r="AO118" s="2">
        <v>45841</v>
      </c>
      <c r="AP118">
        <v>3</v>
      </c>
      <c r="AQ118">
        <v>17.940000000000001</v>
      </c>
      <c r="AR118" t="str">
        <f>_xll.BDP($A118, AR$99)</f>
        <v>Financials</v>
      </c>
      <c r="AS118" t="str">
        <f>_xll.BDP($A118, AS$99)</f>
        <v>Insurance</v>
      </c>
      <c r="AT118">
        <f ca="1">_xll.BQL( A118, "IMPLIED_VOLATILITY("&amp;_xll.BQL.DATE(B$2)&amp;",EXPIRY=30D,PCT_MONEYNESS=100)")</f>
        <v>25.1157</v>
      </c>
    </row>
    <row r="119" spans="1:46" x14ac:dyDescent="0.25">
      <c r="A119" t="s">
        <v>349</v>
      </c>
      <c r="B119">
        <f ca="1">_xll.BDH(A119,"BEST_EPS",$B$2,$B$2,"BEST_FPERIOD_OVERRIDE=1bf","fill=previous","Days=A")</f>
        <v>12.319000000000001</v>
      </c>
      <c r="C119">
        <f ca="1">_xll.BDH(A119,"BEST_EPS",$B$2,$B$2,"BEST_FPERIOD_OVERRIDE=2bf","fill=previous","Days=A")</f>
        <v>14.239000000000001</v>
      </c>
      <c r="D119">
        <f ca="1">_xll.BDH(A119,"BEST_EPS",$B$2,$B$2,"BEST_FPERIOD_OVERRIDE=3bf","fill=previous","Days=A")</f>
        <v>15.792999999999999</v>
      </c>
      <c r="E119">
        <f ca="1">_xll.BDH(A119,"BEST_TARGET_PRICE",$B$2,$B$2,"fill=previous","Days=A")</f>
        <v>342.68799999999999</v>
      </c>
      <c r="F119">
        <f ca="1">_xll.BDH($A119,F$84,$B$2,$B$2,"Dir=V","Dts=H")</f>
        <v>313.26</v>
      </c>
      <c r="G119">
        <f ca="1">_xll.BDH($A119,G$84,$B$2,$B$2,"Dir=V","Dts=H")</f>
        <v>316.89</v>
      </c>
      <c r="H119">
        <f ca="1">_xll.BDH($A119,H$84,$B$2,$B$2,"Dir=V","Dts=H")</f>
        <v>311.05</v>
      </c>
      <c r="I119">
        <f ca="1">_xll.BDH($A119,I$84,$B$2,$B$2,"Dir=V","Dts=H")</f>
        <v>315.25</v>
      </c>
      <c r="J119">
        <f t="shared" si="1"/>
        <v>358.5</v>
      </c>
      <c r="K119">
        <f t="shared" si="2"/>
        <v>345</v>
      </c>
      <c r="L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William Blair</v>
      </c>
      <c r="M119" t="s">
        <v>1099</v>
      </c>
      <c r="N119" t="s">
        <v>123</v>
      </c>
      <c r="O119">
        <v>5</v>
      </c>
      <c r="P119" t="s">
        <v>124</v>
      </c>
      <c r="Q119" t="s">
        <v>142</v>
      </c>
      <c r="R119" t="s">
        <v>125</v>
      </c>
      <c r="S119" s="2">
        <v>45838</v>
      </c>
      <c r="T119">
        <v>1</v>
      </c>
      <c r="U119">
        <v>19.559999999999999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BMO Capital Markets</v>
      </c>
      <c r="X119" t="s">
        <v>520</v>
      </c>
      <c r="Y119" t="s">
        <v>123</v>
      </c>
      <c r="Z119">
        <v>5</v>
      </c>
      <c r="AA119" t="s">
        <v>124</v>
      </c>
      <c r="AB119">
        <v>345</v>
      </c>
      <c r="AC119" t="s">
        <v>125</v>
      </c>
      <c r="AD119" s="2">
        <v>45832</v>
      </c>
      <c r="AE119">
        <v>2</v>
      </c>
      <c r="AF119">
        <v>18.78</v>
      </c>
      <c r="AH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Piper Sandler &amp; Co</v>
      </c>
      <c r="AI119" t="s">
        <v>795</v>
      </c>
      <c r="AJ119" t="s">
        <v>135</v>
      </c>
      <c r="AK119">
        <v>5</v>
      </c>
      <c r="AL119" t="s">
        <v>124</v>
      </c>
      <c r="AM119">
        <v>372</v>
      </c>
      <c r="AN119" t="s">
        <v>125</v>
      </c>
      <c r="AO119" s="2">
        <v>45812</v>
      </c>
      <c r="AP119">
        <v>3</v>
      </c>
      <c r="AQ119">
        <v>10.34</v>
      </c>
      <c r="AR119" t="str">
        <f>_xll.BDP($A119, AR$99)</f>
        <v>Financials</v>
      </c>
      <c r="AS119" t="str">
        <f>_xll.BDP($A119, AS$99)</f>
        <v>Insurance</v>
      </c>
      <c r="AT119">
        <f ca="1">_xll.BQL( A119, "IMPLIED_VOLATILITY("&amp;_xll.BQL.DATE(B$2)&amp;",EXPIRY=30D,PCT_MONEYNESS=100)")</f>
        <v>25.318000000000001</v>
      </c>
    </row>
    <row r="120" spans="1:46" x14ac:dyDescent="0.25">
      <c r="A120" t="s">
        <v>678</v>
      </c>
      <c r="B120">
        <f ca="1">_xll.BDH(A120,"BEST_EPS",$B$2,$B$2,"BEST_FPERIOD_OVERRIDE=1bf","fill=previous","Days=A")</f>
        <v>6.4480000000000004</v>
      </c>
      <c r="C120">
        <f ca="1">_xll.BDH(A120,"BEST_EPS",$B$2,$B$2,"BEST_FPERIOD_OVERRIDE=2bf","fill=previous","Days=A")</f>
        <v>6.9950000000000001</v>
      </c>
      <c r="D120">
        <f ca="1">_xll.BDH(A120,"BEST_EPS",$B$2,$B$2,"BEST_FPERIOD_OVERRIDE=3bf","fill=previous","Days=A")</f>
        <v>7.8949999999999996</v>
      </c>
      <c r="E120">
        <f ca="1">_xll.BDH(A120,"BEST_TARGET_PRICE",$B$2,$B$2,"fill=previous","Days=A")</f>
        <v>98.635999999999996</v>
      </c>
      <c r="F120">
        <f ca="1">_xll.BDH($A120,F$84,$B$2,$B$2,"Dir=V","Dts=H")</f>
        <v>80.89</v>
      </c>
      <c r="G120">
        <f ca="1">_xll.BDH($A120,G$84,$B$2,$B$2,"Dir=V","Dts=H")</f>
        <v>81.040000000000006</v>
      </c>
      <c r="H120">
        <f ca="1">_xll.BDH($A120,H$84,$B$2,$B$2,"Dir=V","Dts=H")</f>
        <v>79.72</v>
      </c>
      <c r="I120">
        <f ca="1">_xll.BDH($A120,I$84,$B$2,$B$2,"Dir=V","Dts=H")</f>
        <v>80.63</v>
      </c>
      <c r="J120">
        <f t="shared" si="1"/>
        <v>86.333333333333329</v>
      </c>
      <c r="K120">
        <f t="shared" si="2"/>
        <v>72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JP Morgan</v>
      </c>
      <c r="M120" t="s">
        <v>855</v>
      </c>
      <c r="N120" t="s">
        <v>297</v>
      </c>
      <c r="O120">
        <v>1</v>
      </c>
      <c r="P120" t="s">
        <v>124</v>
      </c>
      <c r="Q120">
        <v>72</v>
      </c>
      <c r="R120" t="s">
        <v>125</v>
      </c>
      <c r="S120" s="2">
        <v>45786</v>
      </c>
      <c r="T120">
        <v>1</v>
      </c>
      <c r="U120">
        <v>13.23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Piper Sandler &amp; Co</v>
      </c>
      <c r="X120" t="s">
        <v>1008</v>
      </c>
      <c r="Y120" t="s">
        <v>137</v>
      </c>
      <c r="Z120">
        <v>3</v>
      </c>
      <c r="AA120" t="s">
        <v>124</v>
      </c>
      <c r="AB120">
        <v>88</v>
      </c>
      <c r="AC120" t="s">
        <v>125</v>
      </c>
      <c r="AD120" s="2">
        <v>45785</v>
      </c>
      <c r="AE120">
        <v>2</v>
      </c>
      <c r="AF120">
        <v>5.48</v>
      </c>
      <c r="AH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Baptista Research</v>
      </c>
      <c r="AI120" t="s">
        <v>133</v>
      </c>
      <c r="AJ120" t="s">
        <v>126</v>
      </c>
      <c r="AK120">
        <v>5</v>
      </c>
      <c r="AL120" t="s">
        <v>124</v>
      </c>
      <c r="AM120">
        <v>99</v>
      </c>
      <c r="AN120" t="s">
        <v>131</v>
      </c>
      <c r="AO120" s="2">
        <v>45806</v>
      </c>
      <c r="AP120">
        <v>3</v>
      </c>
      <c r="AQ120">
        <v>1.73</v>
      </c>
      <c r="AR120" t="str">
        <f>_xll.BDP($A120, AR$99)</f>
        <v>Information Technology</v>
      </c>
      <c r="AS120" t="str">
        <f>_xll.BDP($A120, AS$99)</f>
        <v>IT Services</v>
      </c>
      <c r="AT120">
        <f ca="1">_xll.BQL( A120, "IMPLIED_VOLATILITY("&amp;_xll.BQL.DATE(B$2)&amp;",EXPIRY=30D,PCT_MONEYNESS=100)")</f>
        <v>40.921199999999999</v>
      </c>
    </row>
    <row r="121" spans="1:46" x14ac:dyDescent="0.25">
      <c r="A121" t="s">
        <v>722</v>
      </c>
      <c r="B121">
        <f ca="1">_xll.BDH(A121,"BEST_EPS",$B$2,$B$2,"BEST_FPERIOD_OVERRIDE=1bf","fill=previous","Days=A")</f>
        <v>-0.41599999999999998</v>
      </c>
      <c r="C121">
        <f ca="1">_xll.BDH(A121,"BEST_EPS",$B$2,$B$2,"BEST_FPERIOD_OVERRIDE=2bf","fill=previous","Days=A")</f>
        <v>2.6179999999999999</v>
      </c>
      <c r="D121">
        <f ca="1">_xll.BDH(A121,"BEST_EPS",$B$2,$B$2,"BEST_FPERIOD_OVERRIDE=3bf","fill=previous","Days=A")</f>
        <v>5.9210000000000003</v>
      </c>
      <c r="E121">
        <f ca="1">_xll.BDH(A121,"BEST_TARGET_PRICE",$B$2,$B$2,"fill=previous","Days=A")</f>
        <v>77.319999999999993</v>
      </c>
      <c r="F121">
        <f ca="1">_xll.BDH($A121,F$84,$B$2,$B$2,"Dir=V","Dts=H")</f>
        <v>70.28</v>
      </c>
      <c r="G121">
        <f ca="1">_xll.BDH($A121,G$84,$B$2,$B$2,"Dir=V","Dts=H")</f>
        <v>71.209999999999994</v>
      </c>
      <c r="H121">
        <f ca="1">_xll.BDH($A121,H$84,$B$2,$B$2,"Dir=V","Dts=H")</f>
        <v>68.61</v>
      </c>
      <c r="I121">
        <f ca="1">_xll.BDH($A121,I$84,$B$2,$B$2,"Dir=V","Dts=H")</f>
        <v>70.790000000000006</v>
      </c>
      <c r="J121">
        <f t="shared" si="1"/>
        <v>62.333333333333336</v>
      </c>
      <c r="K121">
        <f t="shared" si="2"/>
        <v>58</v>
      </c>
      <c r="L121" t="e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#N/A</v>
      </c>
      <c r="M121" t="s">
        <v>1055</v>
      </c>
      <c r="N121" t="s">
        <v>280</v>
      </c>
      <c r="O121">
        <v>1</v>
      </c>
      <c r="P121" t="s">
        <v>124</v>
      </c>
      <c r="Q121">
        <v>58</v>
      </c>
      <c r="R121" t="s">
        <v>131</v>
      </c>
      <c r="S121" s="2">
        <v>45782</v>
      </c>
      <c r="T121">
        <v>1</v>
      </c>
      <c r="U121">
        <v>35.1</v>
      </c>
      <c r="W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Morgan Stanley</v>
      </c>
      <c r="X121" t="s">
        <v>1055</v>
      </c>
      <c r="Y121" t="s">
        <v>280</v>
      </c>
      <c r="Z121">
        <v>1</v>
      </c>
      <c r="AA121" t="s">
        <v>124</v>
      </c>
      <c r="AB121">
        <v>58</v>
      </c>
      <c r="AC121" t="s">
        <v>131</v>
      </c>
      <c r="AD121" s="2">
        <v>45782</v>
      </c>
      <c r="AE121">
        <v>2</v>
      </c>
      <c r="AF121">
        <v>27.7</v>
      </c>
      <c r="AH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Zacks</v>
      </c>
      <c r="AI121" t="s">
        <v>156</v>
      </c>
      <c r="AJ121" t="s">
        <v>137</v>
      </c>
      <c r="AK121">
        <v>3</v>
      </c>
      <c r="AL121" t="s">
        <v>124</v>
      </c>
      <c r="AM121">
        <v>71</v>
      </c>
      <c r="AN121" t="s">
        <v>131</v>
      </c>
      <c r="AO121" s="2">
        <v>45841</v>
      </c>
      <c r="AP121">
        <v>3</v>
      </c>
      <c r="AQ121">
        <v>19.27</v>
      </c>
      <c r="AR121" t="str">
        <f>_xll.BDP($A121, AR$99)</f>
        <v>Materials</v>
      </c>
      <c r="AS121" t="str">
        <f>_xll.BDP($A121, AS$99)</f>
        <v>Chemicals</v>
      </c>
      <c r="AT121">
        <f ca="1">_xll.BQL( A121, "IMPLIED_VOLATILITY("&amp;_xll.BQL.DATE(B$2)&amp;",EXPIRY=30D,PCT_MONEYNESS=100)")</f>
        <v>59.418900000000001</v>
      </c>
    </row>
    <row r="122" spans="1:46" x14ac:dyDescent="0.25">
      <c r="A122" t="s">
        <v>624</v>
      </c>
      <c r="B122">
        <f ca="1">_xll.BDH(A122,"BEST_EPS",$B$2,$B$2,"BEST_FPERIOD_OVERRIDE=1bf","fill=previous","Days=A")</f>
        <v>10.791</v>
      </c>
      <c r="C122">
        <f ca="1">_xll.BDH(A122,"BEST_EPS",$B$2,$B$2,"BEST_FPERIOD_OVERRIDE=2bf","fill=previous","Days=A")</f>
        <v>11.877000000000001</v>
      </c>
      <c r="D122">
        <f ca="1">_xll.BDH(A122,"BEST_EPS",$B$2,$B$2,"BEST_FPERIOD_OVERRIDE=3bf","fill=previous","Days=A")</f>
        <v>13.099</v>
      </c>
      <c r="E122">
        <f ca="1">_xll.BDH(A122,"BEST_TARGET_PRICE",$B$2,$B$2,"fill=previous","Days=A")</f>
        <v>228.6</v>
      </c>
      <c r="F122">
        <f ca="1">_xll.BDH($A122,F$84,$B$2,$B$2,"Dir=V","Dts=H")</f>
        <v>197.05</v>
      </c>
      <c r="G122">
        <f ca="1">_xll.BDH($A122,G$84,$B$2,$B$2,"Dir=V","Dts=H")</f>
        <v>200.59</v>
      </c>
      <c r="H122">
        <f ca="1">_xll.BDH($A122,H$84,$B$2,$B$2,"Dir=V","Dts=H")</f>
        <v>194.85</v>
      </c>
      <c r="I122">
        <f ca="1">_xll.BDH($A122,I$84,$B$2,$B$2,"Dir=V","Dts=H")</f>
        <v>200.48</v>
      </c>
      <c r="J122">
        <f t="shared" si="1"/>
        <v>245</v>
      </c>
      <c r="K122">
        <f t="shared" ca="1" si="2"/>
        <v>228.6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Hedgeye Risk Management</v>
      </c>
      <c r="M122" t="s">
        <v>289</v>
      </c>
      <c r="N122" t="s">
        <v>239</v>
      </c>
      <c r="O122">
        <v>3</v>
      </c>
      <c r="P122" t="s">
        <v>124</v>
      </c>
      <c r="Q122" t="s">
        <v>142</v>
      </c>
      <c r="R122" t="s">
        <v>125</v>
      </c>
      <c r="S122" s="2">
        <v>45845</v>
      </c>
      <c r="T122">
        <v>1</v>
      </c>
      <c r="U122">
        <v>30.49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ISS-EVA</v>
      </c>
      <c r="X122" t="s">
        <v>156</v>
      </c>
      <c r="Y122" t="s">
        <v>297</v>
      </c>
      <c r="Z122">
        <v>1</v>
      </c>
      <c r="AA122" t="s">
        <v>138</v>
      </c>
      <c r="AB122" t="s">
        <v>142</v>
      </c>
      <c r="AC122" t="s">
        <v>125</v>
      </c>
      <c r="AD122" s="2">
        <v>45377</v>
      </c>
      <c r="AE122">
        <v>2</v>
      </c>
      <c r="AF122">
        <v>21.48</v>
      </c>
      <c r="AH122" t="e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#N/A</v>
      </c>
      <c r="AI122" t="s">
        <v>878</v>
      </c>
      <c r="AJ122" t="s">
        <v>137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  <c r="AR122" t="str">
        <f>_xll.BDP($A122, AR$99)</f>
        <v>Health Care</v>
      </c>
      <c r="AS122" t="str">
        <f>_xll.BDP($A122, AS$99)</f>
        <v>Health Care Equipment &amp; Suppli</v>
      </c>
      <c r="AT122">
        <f ca="1">_xll.BQL( A122, "IMPLIED_VOLATILITY("&amp;_xll.BQL.DATE(B$2)&amp;",EXPIRY=30D,PCT_MONEYNESS=100)")</f>
        <v>54.694600000000001</v>
      </c>
    </row>
    <row r="123" spans="1:46" x14ac:dyDescent="0.25">
      <c r="A123" t="s">
        <v>408</v>
      </c>
      <c r="B123">
        <f ca="1">_xll.BDH(A123,"BEST_EPS",$B$2,$B$2,"BEST_FPERIOD_OVERRIDE=1bf","fill=previous","Days=A")</f>
        <v>19.974</v>
      </c>
      <c r="C123">
        <f ca="1">_xll.BDH(A123,"BEST_EPS",$B$2,$B$2,"BEST_FPERIOD_OVERRIDE=2bf","fill=previous","Days=A")</f>
        <v>22.353999999999999</v>
      </c>
      <c r="D123">
        <f ca="1">_xll.BDH(A123,"BEST_EPS",$B$2,$B$2,"BEST_FPERIOD_OVERRIDE=3bf","fill=previous","Days=A")</f>
        <v>21.277000000000001</v>
      </c>
      <c r="E123">
        <f ca="1">_xll.BDH(A123,"BEST_TARGET_PRICE",$B$2,$B$2,"fill=previous","Days=A")</f>
        <v>226.26300000000001</v>
      </c>
      <c r="F123">
        <f ca="1">_xll.BDH($A123,F$84,$B$2,$B$2,"Dir=V","Dts=H")</f>
        <v>194.5</v>
      </c>
      <c r="G123">
        <f ca="1">_xll.BDH($A123,G$84,$B$2,$B$2,"Dir=V","Dts=H")</f>
        <v>194.5</v>
      </c>
      <c r="H123">
        <f ca="1">_xll.BDH($A123,H$84,$B$2,$B$2,"Dir=V","Dts=H")</f>
        <v>192.22</v>
      </c>
      <c r="I123">
        <f ca="1">_xll.BDH($A123,I$84,$B$2,$B$2,"Dir=V","Dts=H")</f>
        <v>194.09</v>
      </c>
      <c r="J123">
        <f t="shared" si="1"/>
        <v>229.9</v>
      </c>
      <c r="K123">
        <f t="shared" si="2"/>
        <v>235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Morgan Stanley</v>
      </c>
      <c r="M123" t="s">
        <v>770</v>
      </c>
      <c r="N123" t="s">
        <v>163</v>
      </c>
      <c r="O123">
        <v>5</v>
      </c>
      <c r="P123" t="s">
        <v>124</v>
      </c>
      <c r="Q123">
        <v>235</v>
      </c>
      <c r="R123" t="s">
        <v>131</v>
      </c>
      <c r="S123" s="2">
        <v>45845</v>
      </c>
      <c r="T123">
        <v>1</v>
      </c>
      <c r="U123">
        <v>23.58</v>
      </c>
      <c r="W123" t="e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X123" t="s">
        <v>520</v>
      </c>
      <c r="Y123" t="s">
        <v>123</v>
      </c>
      <c r="Z123">
        <v>5</v>
      </c>
      <c r="AA123" t="s">
        <v>124</v>
      </c>
      <c r="AB123">
        <v>230</v>
      </c>
      <c r="AC123" t="s">
        <v>125</v>
      </c>
      <c r="AD123" s="2">
        <v>45790</v>
      </c>
      <c r="AE123">
        <v>2</v>
      </c>
      <c r="AF123">
        <v>16.25</v>
      </c>
      <c r="AH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Baptista Research</v>
      </c>
      <c r="AI123" t="s">
        <v>133</v>
      </c>
      <c r="AJ123" t="s">
        <v>141</v>
      </c>
      <c r="AK123">
        <v>3</v>
      </c>
      <c r="AL123" t="s">
        <v>124</v>
      </c>
      <c r="AM123">
        <v>224.7</v>
      </c>
      <c r="AN123" t="s">
        <v>131</v>
      </c>
      <c r="AO123" s="2">
        <v>45729</v>
      </c>
      <c r="AP123">
        <v>3</v>
      </c>
      <c r="AQ123">
        <v>18.059999999999999</v>
      </c>
      <c r="AR123" t="str">
        <f>_xll.BDP($A123, AR$99)</f>
        <v>Financials</v>
      </c>
      <c r="AS123" t="str">
        <f>_xll.BDP($A123, AS$99)</f>
        <v>Insurance</v>
      </c>
      <c r="AT123">
        <f ca="1">_xll.BQL( A123, "IMPLIED_VOLATILITY("&amp;_xll.BQL.DATE(B$2)&amp;",EXPIRY=30D,PCT_MONEYNESS=100)")</f>
        <v>26.814800000000002</v>
      </c>
    </row>
    <row r="124" spans="1:46" x14ac:dyDescent="0.25">
      <c r="A124" t="s">
        <v>700</v>
      </c>
      <c r="B124">
        <f ca="1">_xll.BDH(A124,"BEST_EPS",$B$2,$B$2,"BEST_FPERIOD_OVERRIDE=1bf","fill=previous","Days=A")</f>
        <v>8.1869999999999994</v>
      </c>
      <c r="C124">
        <f ca="1">_xll.BDH(A124,"BEST_EPS",$B$2,$B$2,"BEST_FPERIOD_OVERRIDE=2bf","fill=previous","Days=A")</f>
        <v>8.8879999999999999</v>
      </c>
      <c r="D124">
        <f ca="1">_xll.BDH(A124,"BEST_EPS",$B$2,$B$2,"BEST_FPERIOD_OVERRIDE=3bf","fill=previous","Days=A")</f>
        <v>9.83</v>
      </c>
      <c r="E124">
        <f ca="1">_xll.BDH(A124,"BEST_TARGET_PRICE",$B$2,$B$2,"fill=previous","Days=A")</f>
        <v>149.333</v>
      </c>
      <c r="F124">
        <f ca="1">_xll.BDH($A124,F$84,$B$2,$B$2,"Dir=V","Dts=H")</f>
        <v>149.72999999999999</v>
      </c>
      <c r="G124">
        <f ca="1">_xll.BDH($A124,G$84,$B$2,$B$2,"Dir=V","Dts=H")</f>
        <v>150.35</v>
      </c>
      <c r="H124">
        <f ca="1">_xll.BDH($A124,H$84,$B$2,$B$2,"Dir=V","Dts=H")</f>
        <v>148.19</v>
      </c>
      <c r="I124">
        <f ca="1">_xll.BDH($A124,I$84,$B$2,$B$2,"Dir=V","Dts=H")</f>
        <v>150.06</v>
      </c>
      <c r="J124">
        <f t="shared" si="1"/>
        <v>165.56666666666666</v>
      </c>
      <c r="K124">
        <f t="shared" si="2"/>
        <v>162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Morningstar</v>
      </c>
      <c r="M124" t="s">
        <v>415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45784</v>
      </c>
      <c r="T124">
        <v>1</v>
      </c>
      <c r="U124">
        <v>37.32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Goldman Sachs</v>
      </c>
      <c r="X124" t="s">
        <v>974</v>
      </c>
      <c r="Y124" t="s">
        <v>126</v>
      </c>
      <c r="Z124">
        <v>5</v>
      </c>
      <c r="AA124" t="s">
        <v>124</v>
      </c>
      <c r="AB124">
        <v>170</v>
      </c>
      <c r="AC124" t="s">
        <v>131</v>
      </c>
      <c r="AD124" s="2">
        <v>45845</v>
      </c>
      <c r="AE124">
        <v>2</v>
      </c>
      <c r="AF124">
        <v>31.03</v>
      </c>
      <c r="AH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Sadif Investment Analytics</v>
      </c>
      <c r="AI124" t="s">
        <v>156</v>
      </c>
      <c r="AJ124" t="s">
        <v>157</v>
      </c>
      <c r="AK124">
        <v>5</v>
      </c>
      <c r="AL124" t="s">
        <v>134</v>
      </c>
      <c r="AM124">
        <v>164.7</v>
      </c>
      <c r="AN124" t="s">
        <v>125</v>
      </c>
      <c r="AO124" s="2">
        <v>45763</v>
      </c>
      <c r="AP124">
        <v>3</v>
      </c>
      <c r="AQ124">
        <v>12</v>
      </c>
      <c r="AR124" t="str">
        <f>_xll.BDP($A124, AR$99)</f>
        <v>Industrials</v>
      </c>
      <c r="AS124" t="str">
        <f>_xll.BDP($A124, AS$99)</f>
        <v>Building Products</v>
      </c>
      <c r="AT124">
        <f ca="1">_xll.BQL( A124, "IMPLIED_VOLATILITY("&amp;_xll.BQL.DATE(B$2)&amp;",EXPIRY=30D,PCT_MONEYNESS=100)")</f>
        <v>25.001799999999999</v>
      </c>
    </row>
    <row r="125" spans="1:46" x14ac:dyDescent="0.25">
      <c r="A125" t="s">
        <v>233</v>
      </c>
      <c r="B125">
        <f ca="1">_xll.BDH(A125,"BEST_EPS",$B$2,$B$2,"BEST_FPERIOD_OVERRIDE=1bf","fill=previous","Days=A")</f>
        <v>9.8960000000000008</v>
      </c>
      <c r="C125">
        <f ca="1">_xll.BDH(A125,"BEST_EPS",$B$2,$B$2,"BEST_FPERIOD_OVERRIDE=2bf","fill=previous","Days=A")</f>
        <v>10.815</v>
      </c>
      <c r="D125">
        <f ca="1">_xll.BDH(A125,"BEST_EPS",$B$2,$B$2,"BEST_FPERIOD_OVERRIDE=3bf","fill=previous","Days=A")</f>
        <v>11.259</v>
      </c>
      <c r="E125">
        <f ca="1">_xll.BDH(A125,"BEST_TARGET_PRICE",$B$2,$B$2,"fill=previous","Days=A")</f>
        <v>199.40899999999999</v>
      </c>
      <c r="F125">
        <f ca="1">_xll.BDH($A125,F$84,$B$2,$B$2,"Dir=V","Dts=H")</f>
        <v>195.8</v>
      </c>
      <c r="G125">
        <f ca="1">_xll.BDH($A125,G$84,$B$2,$B$2,"Dir=V","Dts=H")</f>
        <v>197.96</v>
      </c>
      <c r="H125">
        <f ca="1">_xll.BDH($A125,H$84,$B$2,$B$2,"Dir=V","Dts=H")</f>
        <v>194.23500000000001</v>
      </c>
      <c r="I125">
        <f ca="1">_xll.BDH($A125,I$84,$B$2,$B$2,"Dir=V","Dts=H")</f>
        <v>195.39</v>
      </c>
      <c r="J125">
        <f t="shared" si="1"/>
        <v>206</v>
      </c>
      <c r="K125">
        <f t="shared" si="2"/>
        <v>193</v>
      </c>
      <c r="L125" t="str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Morningstar</v>
      </c>
      <c r="M125" t="s">
        <v>505</v>
      </c>
      <c r="N125" t="s">
        <v>141</v>
      </c>
      <c r="O125">
        <v>3</v>
      </c>
      <c r="P125" t="s">
        <v>138</v>
      </c>
      <c r="Q125">
        <v>193</v>
      </c>
      <c r="R125" t="s">
        <v>125</v>
      </c>
      <c r="S125" s="2">
        <v>45819</v>
      </c>
      <c r="T125">
        <v>1</v>
      </c>
      <c r="U125">
        <v>35.43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Jefferies</v>
      </c>
      <c r="X125" t="s">
        <v>990</v>
      </c>
      <c r="Y125" t="s">
        <v>126</v>
      </c>
      <c r="Z125">
        <v>5</v>
      </c>
      <c r="AA125" t="s">
        <v>124</v>
      </c>
      <c r="AB125">
        <v>200</v>
      </c>
      <c r="AC125" t="s">
        <v>125</v>
      </c>
      <c r="AD125" s="2">
        <v>45792</v>
      </c>
      <c r="AE125">
        <v>2</v>
      </c>
      <c r="AF125">
        <v>32.409999999999997</v>
      </c>
      <c r="AH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KeyBanc Capital Markets</v>
      </c>
      <c r="AI125" t="s">
        <v>1141</v>
      </c>
      <c r="AJ125" t="s">
        <v>135</v>
      </c>
      <c r="AK125">
        <v>5</v>
      </c>
      <c r="AL125" t="s">
        <v>124</v>
      </c>
      <c r="AM125">
        <v>225</v>
      </c>
      <c r="AN125" t="s">
        <v>125</v>
      </c>
      <c r="AO125" s="2">
        <v>45798</v>
      </c>
      <c r="AP125">
        <v>3</v>
      </c>
      <c r="AQ125">
        <v>5.0999999999999996</v>
      </c>
      <c r="AR125" t="str">
        <f>_xll.BDP($A125, AR$99)</f>
        <v>Information Technology</v>
      </c>
      <c r="AS125" t="str">
        <f>_xll.BDP($A125, AS$99)</f>
        <v>Semiconductors &amp; Semiconductor</v>
      </c>
      <c r="AT125">
        <f ca="1">_xll.BQL( A125, "IMPLIED_VOLATILITY("&amp;_xll.BQL.DATE(B$2)&amp;",EXPIRY=30D,PCT_MONEYNESS=100)")</f>
        <v>30.692499999999999</v>
      </c>
    </row>
    <row r="126" spans="1:46" x14ac:dyDescent="0.25">
      <c r="A126" t="s">
        <v>659</v>
      </c>
      <c r="B126">
        <f ca="1">_xll.BDH(A126,"BEST_EPS",$B$2,$B$2,"BEST_FPERIOD_OVERRIDE=1bf","fill=previous","Days=A")</f>
        <v>0.82599999999999996</v>
      </c>
      <c r="C126">
        <f ca="1">_xll.BDH(A126,"BEST_EPS",$B$2,$B$2,"BEST_FPERIOD_OVERRIDE=2bf","fill=previous","Days=A")</f>
        <v>0.92100000000000004</v>
      </c>
      <c r="D126">
        <f ca="1">_xll.BDH(A126,"BEST_EPS",$B$2,$B$2,"BEST_FPERIOD_OVERRIDE=3bf","fill=previous","Days=A")</f>
        <v>0.999</v>
      </c>
      <c r="E126">
        <f ca="1">_xll.BDH(A126,"BEST_TARGET_PRICE",$B$2,$B$2,"fill=previous","Days=A")</f>
        <v>11.412000000000001</v>
      </c>
      <c r="F126">
        <f ca="1">_xll.BDH($A126,F$84,$B$2,$B$2,"Dir=V","Dts=H")</f>
        <v>9.9</v>
      </c>
      <c r="G126">
        <f ca="1">_xll.BDH($A126,G$84,$B$2,$B$2,"Dir=V","Dts=H")</f>
        <v>9.94</v>
      </c>
      <c r="H126">
        <f ca="1">_xll.BDH($A126,H$84,$B$2,$B$2,"Dir=V","Dts=H")</f>
        <v>9.7200000000000006</v>
      </c>
      <c r="I126">
        <f ca="1">_xll.BDH($A126,I$84,$B$2,$B$2,"Dir=V","Dts=H")</f>
        <v>9.8000000000000007</v>
      </c>
      <c r="J126">
        <f t="shared" si="1"/>
        <v>9.98</v>
      </c>
      <c r="K126">
        <f t="shared" si="2"/>
        <v>5.94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Sadif Investment Analytics</v>
      </c>
      <c r="M126" t="s">
        <v>156</v>
      </c>
      <c r="N126" t="s">
        <v>141</v>
      </c>
      <c r="O126">
        <v>3</v>
      </c>
      <c r="P126" t="s">
        <v>124</v>
      </c>
      <c r="Q126">
        <v>5.94</v>
      </c>
      <c r="R126" t="s">
        <v>201</v>
      </c>
      <c r="S126" s="2">
        <v>45658</v>
      </c>
      <c r="T126">
        <v>1</v>
      </c>
      <c r="U126">
        <v>17.93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Morningstar</v>
      </c>
      <c r="X126" t="s">
        <v>821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45779</v>
      </c>
      <c r="AE126">
        <v>2</v>
      </c>
      <c r="AF126">
        <v>16.690000000000001</v>
      </c>
      <c r="AH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Morgan Stanley</v>
      </c>
      <c r="AI126" t="s">
        <v>1208</v>
      </c>
      <c r="AJ126" t="s">
        <v>170</v>
      </c>
      <c r="AK126">
        <v>5</v>
      </c>
      <c r="AL126" t="s">
        <v>124</v>
      </c>
      <c r="AM126">
        <v>13</v>
      </c>
      <c r="AN126" t="s">
        <v>131</v>
      </c>
      <c r="AO126" s="2">
        <v>45800</v>
      </c>
      <c r="AP126">
        <v>3</v>
      </c>
      <c r="AQ126">
        <v>7.19</v>
      </c>
      <c r="AR126" t="str">
        <f>_xll.BDP($A126, AR$99)</f>
        <v>Materials</v>
      </c>
      <c r="AS126" t="str">
        <f>_xll.BDP($A126, AS$99)</f>
        <v>Containers &amp; Packaging</v>
      </c>
      <c r="AT126">
        <f ca="1">_xll.BQL( A126, "IMPLIED_VOLATILITY("&amp;_xll.BQL.DATE(B$2)&amp;",EXPIRY=30D,PCT_MONEYNESS=100)")</f>
        <v>23.198399999999999</v>
      </c>
    </row>
    <row r="127" spans="1:46" x14ac:dyDescent="0.25">
      <c r="A127" t="s">
        <v>183</v>
      </c>
      <c r="B127">
        <f ca="1">_xll.BDH(A127,"BEST_EPS",$B$2,$B$2,"BEST_FPERIOD_OVERRIDE=1bf","fill=previous","Days=A")</f>
        <v>4.9139999999999997</v>
      </c>
      <c r="C127">
        <f ca="1">_xll.BDH(A127,"BEST_EPS",$B$2,$B$2,"BEST_FPERIOD_OVERRIDE=2bf","fill=previous","Days=A")</f>
        <v>6.5030000000000001</v>
      </c>
      <c r="D127">
        <f ca="1">_xll.BDH(A127,"BEST_EPS",$B$2,$B$2,"BEST_FPERIOD_OVERRIDE=3bf","fill=previous","Days=A")</f>
        <v>7.4530000000000003</v>
      </c>
      <c r="E127">
        <f ca="1">_xll.BDH(A127,"BEST_TARGET_PRICE",$B$2,$B$2,"fill=previous","Days=A")</f>
        <v>134.04499999999999</v>
      </c>
      <c r="F127">
        <f ca="1">_xll.BDH($A127,F$84,$B$2,$B$2,"Dir=V","Dts=H")</f>
        <v>138.69</v>
      </c>
      <c r="G127">
        <f ca="1">_xll.BDH($A127,G$84,$B$2,$B$2,"Dir=V","Dts=H")</f>
        <v>140.65</v>
      </c>
      <c r="H127">
        <f ca="1">_xll.BDH($A127,H$84,$B$2,$B$2,"Dir=V","Dts=H")</f>
        <v>137.59</v>
      </c>
      <c r="I127">
        <f ca="1">_xll.BDH($A127,I$84,$B$2,$B$2,"Dir=V","Dts=H")</f>
        <v>138.41</v>
      </c>
      <c r="J127">
        <f t="shared" si="1"/>
        <v>142</v>
      </c>
      <c r="K127">
        <f t="shared" si="2"/>
        <v>142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Zacks</v>
      </c>
      <c r="M127" t="s">
        <v>156</v>
      </c>
      <c r="N127" t="s">
        <v>137</v>
      </c>
      <c r="O127">
        <v>3</v>
      </c>
      <c r="P127" t="s">
        <v>124</v>
      </c>
      <c r="Q127">
        <v>142</v>
      </c>
      <c r="R127" t="s">
        <v>131</v>
      </c>
      <c r="S127" s="2">
        <v>45846</v>
      </c>
      <c r="T127">
        <v>1</v>
      </c>
      <c r="U127">
        <v>26.2</v>
      </c>
      <c r="W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ISS-EVA</v>
      </c>
      <c r="X127" t="s">
        <v>156</v>
      </c>
      <c r="Y127" t="s">
        <v>146</v>
      </c>
      <c r="Z127">
        <v>1</v>
      </c>
      <c r="AA127" t="s">
        <v>124</v>
      </c>
      <c r="AB127" t="s">
        <v>142</v>
      </c>
      <c r="AC127" t="s">
        <v>125</v>
      </c>
      <c r="AD127" s="2">
        <v>45069</v>
      </c>
      <c r="AE127">
        <v>2</v>
      </c>
      <c r="AF127">
        <v>22.87</v>
      </c>
      <c r="AH127" t="e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#N/A</v>
      </c>
      <c r="AI127" t="s">
        <v>156</v>
      </c>
      <c r="AJ127" t="s">
        <v>146</v>
      </c>
      <c r="AK127">
        <v>1</v>
      </c>
      <c r="AL127" t="s">
        <v>124</v>
      </c>
      <c r="AM127" t="s">
        <v>142</v>
      </c>
      <c r="AN127" t="s">
        <v>125</v>
      </c>
      <c r="AO127" s="2">
        <v>45069</v>
      </c>
      <c r="AP127">
        <v>3</v>
      </c>
      <c r="AQ127">
        <v>13.69</v>
      </c>
      <c r="AR127" t="str">
        <f>_xll.BDP($A127, AR$99)</f>
        <v>Information Technology</v>
      </c>
      <c r="AS127" t="str">
        <f>_xll.BDP($A127, AS$99)</f>
        <v>Semiconductors &amp; Semiconductor</v>
      </c>
      <c r="AT127">
        <f ca="1">_xll.BQL( A127, "IMPLIED_VOLATILITY("&amp;_xll.BQL.DATE(B$2)&amp;",EXPIRY=30D,PCT_MONEYNESS=100)")</f>
        <v>47.014099999999999</v>
      </c>
    </row>
    <row r="128" spans="1:46" x14ac:dyDescent="0.25">
      <c r="A128" t="s">
        <v>466</v>
      </c>
      <c r="B128">
        <f ca="1">_xll.BDH(A128,"BEST_EPS",$B$2,$B$2,"BEST_FPERIOD_OVERRIDE=1bf","fill=previous","Days=A")</f>
        <v>7.3369999999999997</v>
      </c>
      <c r="C128">
        <f ca="1">_xll.BDH(A128,"BEST_EPS",$B$2,$B$2,"BEST_FPERIOD_OVERRIDE=2bf","fill=previous","Days=A")</f>
        <v>7.9</v>
      </c>
      <c r="D128">
        <f ca="1">_xll.BDH(A128,"BEST_EPS",$B$2,$B$2,"BEST_FPERIOD_OVERRIDE=3bf","fill=previous","Days=A")</f>
        <v>8.6140000000000008</v>
      </c>
      <c r="E128">
        <f ca="1">_xll.BDH(A128,"BEST_TARGET_PRICE",$B$2,$B$2,"fill=previous","Days=A")</f>
        <v>193.875</v>
      </c>
      <c r="F128">
        <f ca="1">_xll.BDH($A128,F$84,$B$2,$B$2,"Dir=V","Dts=H")</f>
        <v>182.83</v>
      </c>
      <c r="G128">
        <f ca="1">_xll.BDH($A128,G$84,$B$2,$B$2,"Dir=V","Dts=H")</f>
        <v>183.08</v>
      </c>
      <c r="H128">
        <f ca="1">_xll.BDH($A128,H$84,$B$2,$B$2,"Dir=V","Dts=H")</f>
        <v>180.09</v>
      </c>
      <c r="I128">
        <f ca="1">_xll.BDH($A128,I$84,$B$2,$B$2,"Dir=V","Dts=H")</f>
        <v>182.28</v>
      </c>
      <c r="J128">
        <f t="shared" si="1"/>
        <v>203.66666666666666</v>
      </c>
      <c r="K128">
        <f t="shared" si="2"/>
        <v>205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M128" t="s">
        <v>133</v>
      </c>
      <c r="N128" t="s">
        <v>141</v>
      </c>
      <c r="O128">
        <v>3</v>
      </c>
      <c r="P128" t="s">
        <v>124</v>
      </c>
      <c r="Q128">
        <v>205</v>
      </c>
      <c r="R128" t="s">
        <v>131</v>
      </c>
      <c r="S128" s="2">
        <v>45799</v>
      </c>
      <c r="T128">
        <v>1</v>
      </c>
      <c r="U128">
        <v>19.88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Mizuho Securities</v>
      </c>
      <c r="X128" t="s">
        <v>1281</v>
      </c>
      <c r="Y128" t="s">
        <v>123</v>
      </c>
      <c r="Z128">
        <v>5</v>
      </c>
      <c r="AA128" t="s">
        <v>124</v>
      </c>
      <c r="AB128">
        <v>212</v>
      </c>
      <c r="AC128" t="s">
        <v>125</v>
      </c>
      <c r="AD128" s="2">
        <v>45847</v>
      </c>
      <c r="AE128">
        <v>2</v>
      </c>
      <c r="AF128">
        <v>10.96</v>
      </c>
      <c r="AH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BNP Paribas Exane</v>
      </c>
      <c r="AI128" t="s">
        <v>1160</v>
      </c>
      <c r="AJ128" t="s">
        <v>123</v>
      </c>
      <c r="AK128">
        <v>5</v>
      </c>
      <c r="AL128" t="s">
        <v>124</v>
      </c>
      <c r="AM128">
        <v>194</v>
      </c>
      <c r="AN128" t="s">
        <v>125</v>
      </c>
      <c r="AO128" s="2">
        <v>45784</v>
      </c>
      <c r="AP128">
        <v>3</v>
      </c>
      <c r="AQ128">
        <v>0.61</v>
      </c>
      <c r="AR128" t="str">
        <f>_xll.BDP($A128, AR$99)</f>
        <v>Industrials</v>
      </c>
      <c r="AS128" t="str">
        <f>_xll.BDP($A128, AS$99)</f>
        <v>Electrical Equipment</v>
      </c>
      <c r="AT128">
        <f ca="1">_xll.BQL( A128, "IMPLIED_VOLATILITY("&amp;_xll.BQL.DATE(B$2)&amp;",EXPIRY=30D,PCT_MONEYNESS=100)")</f>
        <v>24.534199999999998</v>
      </c>
    </row>
    <row r="129" spans="1:46" x14ac:dyDescent="0.25">
      <c r="A129" t="s">
        <v>216</v>
      </c>
      <c r="B129">
        <f ca="1">_xll.BDH(A129,"BEST_EPS",$B$2,$B$2,"BEST_FPERIOD_OVERRIDE=1bf","fill=previous","Days=A")</f>
        <v>21.186</v>
      </c>
      <c r="C129">
        <f ca="1">_xll.BDH(A129,"BEST_EPS",$B$2,$B$2,"BEST_FPERIOD_OVERRIDE=2bf","fill=previous","Days=A")</f>
        <v>22.013000000000002</v>
      </c>
      <c r="D129">
        <f ca="1">_xll.BDH(A129,"BEST_EPS",$B$2,$B$2,"BEST_FPERIOD_OVERRIDE=3bf","fill=previous","Days=A")</f>
        <v>22.805</v>
      </c>
      <c r="E129">
        <f ca="1">_xll.BDH(A129,"BEST_TARGET_PRICE",$B$2,$B$2,"fill=previous","Days=A")</f>
        <v>313.42899999999997</v>
      </c>
      <c r="F129">
        <f ca="1">_xll.BDH($A129,F$84,$B$2,$B$2,"Dir=V","Dts=H")</f>
        <v>298.51</v>
      </c>
      <c r="G129">
        <f ca="1">_xll.BDH($A129,G$84,$B$2,$B$2,"Dir=V","Dts=H")</f>
        <v>301.66000000000003</v>
      </c>
      <c r="H129">
        <f ca="1">_xll.BDH($A129,H$84,$B$2,$B$2,"Dir=V","Dts=H")</f>
        <v>291.77</v>
      </c>
      <c r="I129">
        <f ca="1">_xll.BDH($A129,I$84,$B$2,$B$2,"Dir=V","Dts=H")</f>
        <v>296.52</v>
      </c>
      <c r="J129">
        <f t="shared" si="1"/>
        <v>303.66666666666669</v>
      </c>
      <c r="K129">
        <f t="shared" si="2"/>
        <v>333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Morningstar</v>
      </c>
      <c r="M129" t="s">
        <v>1052</v>
      </c>
      <c r="N129" t="s">
        <v>141</v>
      </c>
      <c r="O129">
        <v>3</v>
      </c>
      <c r="P129" t="s">
        <v>138</v>
      </c>
      <c r="Q129">
        <v>333</v>
      </c>
      <c r="R129" t="s">
        <v>125</v>
      </c>
      <c r="S129" s="2">
        <v>45845</v>
      </c>
      <c r="T129">
        <v>1</v>
      </c>
      <c r="U129">
        <v>19.23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Wells Fargo</v>
      </c>
      <c r="X129" t="s">
        <v>217</v>
      </c>
      <c r="Y129" t="s">
        <v>177</v>
      </c>
      <c r="Z129">
        <v>3</v>
      </c>
      <c r="AA129" t="s">
        <v>124</v>
      </c>
      <c r="AB129">
        <v>280</v>
      </c>
      <c r="AC129" t="s">
        <v>125</v>
      </c>
      <c r="AD129" s="2">
        <v>45831</v>
      </c>
      <c r="AE129">
        <v>2</v>
      </c>
      <c r="AF129">
        <v>5.62</v>
      </c>
      <c r="AH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Truist Securities</v>
      </c>
      <c r="AI129" t="s">
        <v>836</v>
      </c>
      <c r="AJ129" t="s">
        <v>141</v>
      </c>
      <c r="AK129">
        <v>3</v>
      </c>
      <c r="AL129" t="s">
        <v>124</v>
      </c>
      <c r="AM129">
        <v>298</v>
      </c>
      <c r="AN129" t="s">
        <v>125</v>
      </c>
      <c r="AO129" s="2">
        <v>45831</v>
      </c>
      <c r="AP129">
        <v>3</v>
      </c>
      <c r="AQ129">
        <v>4.95</v>
      </c>
      <c r="AR129" t="str">
        <f>_xll.BDP($A129, AR$99)</f>
        <v>Health Care</v>
      </c>
      <c r="AS129" t="str">
        <f>_xll.BDP($A129, AS$99)</f>
        <v>Biotechnology</v>
      </c>
      <c r="AT129">
        <f ca="1">_xll.BQL( A129, "IMPLIED_VOLATILITY("&amp;_xll.BQL.DATE(B$2)&amp;",EXPIRY=30D,PCT_MONEYNESS=100)")</f>
        <v>27.738600000000002</v>
      </c>
    </row>
    <row r="130" spans="1:46" x14ac:dyDescent="0.25">
      <c r="A130" t="s">
        <v>436</v>
      </c>
      <c r="B130">
        <f ca="1">_xll.BDH(A130,"BEST_EPS",$B$2,$B$2,"BEST_FPERIOD_OVERRIDE=1bf","fill=previous","Days=A")</f>
        <v>38.710999999999999</v>
      </c>
      <c r="C130">
        <f ca="1">_xll.BDH(A130,"BEST_EPS",$B$2,$B$2,"BEST_FPERIOD_OVERRIDE=2bf","fill=previous","Days=A")</f>
        <v>42.667000000000002</v>
      </c>
      <c r="D130">
        <f ca="1">_xll.BDH(A130,"BEST_EPS",$B$2,$B$2,"BEST_FPERIOD_OVERRIDE=3bf","fill=previous","Days=A")</f>
        <v>49.481999999999999</v>
      </c>
      <c r="E130">
        <f ca="1">_xll.BDH(A130,"BEST_TARGET_PRICE",$B$2,$B$2,"fill=previous","Days=A")</f>
        <v>537.66700000000003</v>
      </c>
      <c r="F130">
        <f ca="1">_xll.BDH($A130,F$84,$B$2,$B$2,"Dir=V","Dts=H")</f>
        <v>540.48</v>
      </c>
      <c r="G130">
        <f ca="1">_xll.BDH($A130,G$84,$B$2,$B$2,"Dir=V","Dts=H")</f>
        <v>541.9</v>
      </c>
      <c r="H130">
        <f ca="1">_xll.BDH($A130,H$84,$B$2,$B$2,"Dir=V","Dts=H")</f>
        <v>534.85</v>
      </c>
      <c r="I130">
        <f ca="1">_xll.BDH($A130,I$84,$B$2,$B$2,"Dir=V","Dts=H")</f>
        <v>539.47</v>
      </c>
      <c r="J130">
        <f t="shared" si="1"/>
        <v>559.20666666666659</v>
      </c>
      <c r="K130">
        <f t="shared" si="2"/>
        <v>613.62</v>
      </c>
      <c r="L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Sadif Investment Analytics</v>
      </c>
      <c r="M130" t="s">
        <v>156</v>
      </c>
      <c r="N130" t="s">
        <v>126</v>
      </c>
      <c r="O130">
        <v>5</v>
      </c>
      <c r="P130" t="s">
        <v>124</v>
      </c>
      <c r="Q130">
        <v>613.62</v>
      </c>
      <c r="R130" t="s">
        <v>125</v>
      </c>
      <c r="S130" s="2">
        <v>45847</v>
      </c>
      <c r="T130">
        <v>1</v>
      </c>
      <c r="U130">
        <v>27.14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Raymond James</v>
      </c>
      <c r="X130" t="s">
        <v>909</v>
      </c>
      <c r="Y130" t="s">
        <v>157</v>
      </c>
      <c r="Z130">
        <v>5</v>
      </c>
      <c r="AA130" t="s">
        <v>124</v>
      </c>
      <c r="AB130">
        <v>518</v>
      </c>
      <c r="AC130" t="s">
        <v>125</v>
      </c>
      <c r="AD130" s="2">
        <v>45771</v>
      </c>
      <c r="AE130">
        <v>2</v>
      </c>
      <c r="AF130">
        <v>25.68</v>
      </c>
      <c r="AH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Goldman Sachs</v>
      </c>
      <c r="AI130" t="s">
        <v>437</v>
      </c>
      <c r="AJ130" t="s">
        <v>137</v>
      </c>
      <c r="AK130">
        <v>3</v>
      </c>
      <c r="AL130" t="s">
        <v>124</v>
      </c>
      <c r="AM130">
        <v>546</v>
      </c>
      <c r="AN130" t="s">
        <v>131</v>
      </c>
      <c r="AO130" s="2">
        <v>45839</v>
      </c>
      <c r="AP130">
        <v>3</v>
      </c>
      <c r="AQ130">
        <v>8.85</v>
      </c>
      <c r="AR130" t="str">
        <f>_xll.BDP($A130, AR$99)</f>
        <v>Financials</v>
      </c>
      <c r="AS130" t="str">
        <f>_xll.BDP($A130, AS$99)</f>
        <v>Capital Markets</v>
      </c>
      <c r="AT130">
        <f ca="1">_xll.BQL( A130, "IMPLIED_VOLATILITY("&amp;_xll.BQL.DATE(B$2)&amp;",EXPIRY=30D,PCT_MONEYNESS=100)")</f>
        <v>25.077100000000002</v>
      </c>
    </row>
    <row r="131" spans="1:46" x14ac:dyDescent="0.25">
      <c r="A131" t="s">
        <v>277</v>
      </c>
      <c r="B131">
        <f ca="1">_xll.BDH(A131,"BEST_EPS",$B$2,$B$2,"BEST_FPERIOD_OVERRIDE=1bf","fill=previous","Days=A")</f>
        <v>6.6550000000000002</v>
      </c>
      <c r="C131">
        <f ca="1">_xll.BDH(A131,"BEST_EPS",$B$2,$B$2,"BEST_FPERIOD_OVERRIDE=2bf","fill=previous","Days=A")</f>
        <v>7.4320000000000004</v>
      </c>
      <c r="D131">
        <f ca="1">_xll.BDH(A131,"BEST_EPS",$B$2,$B$2,"BEST_FPERIOD_OVERRIDE=3bf","fill=previous","Days=A")</f>
        <v>8.2230000000000008</v>
      </c>
      <c r="E131">
        <f ca="1">_xll.BDH(A131,"BEST_TARGET_PRICE",$B$2,$B$2,"fill=previous","Days=A")</f>
        <v>246.95699999999999</v>
      </c>
      <c r="F131">
        <f ca="1">_xll.BDH($A131,F$84,$B$2,$B$2,"Dir=V","Dts=H")</f>
        <v>219.71</v>
      </c>
      <c r="G131">
        <f ca="1">_xll.BDH($A131,G$84,$B$2,$B$2,"Dir=V","Dts=H")</f>
        <v>222</v>
      </c>
      <c r="H131">
        <f ca="1">_xll.BDH($A131,H$84,$B$2,$B$2,"Dir=V","Dts=H")</f>
        <v>217.37</v>
      </c>
      <c r="I131">
        <f ca="1">_xll.BDH($A131,I$84,$B$2,$B$2,"Dir=V","Dts=H")</f>
        <v>221.83</v>
      </c>
      <c r="J131">
        <f t="shared" si="1"/>
        <v>241</v>
      </c>
      <c r="K131">
        <f t="shared" si="2"/>
        <v>243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M131" t="s">
        <v>967</v>
      </c>
      <c r="N131" t="s">
        <v>126</v>
      </c>
      <c r="O131">
        <v>5</v>
      </c>
      <c r="P131" t="s">
        <v>134</v>
      </c>
      <c r="Q131">
        <v>243</v>
      </c>
      <c r="R131" t="s">
        <v>125</v>
      </c>
      <c r="S131" s="2">
        <v>45791</v>
      </c>
      <c r="T131">
        <v>1</v>
      </c>
      <c r="U131">
        <v>24.75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Wells Fargo</v>
      </c>
      <c r="X131" t="s">
        <v>776</v>
      </c>
      <c r="Y131" t="s">
        <v>135</v>
      </c>
      <c r="Z131">
        <v>5</v>
      </c>
      <c r="AA131" t="s">
        <v>124</v>
      </c>
      <c r="AB131">
        <v>240</v>
      </c>
      <c r="AC131" t="s">
        <v>125</v>
      </c>
      <c r="AD131" s="2">
        <v>45813</v>
      </c>
      <c r="AE131">
        <v>2</v>
      </c>
      <c r="AF131">
        <v>17.309999999999999</v>
      </c>
      <c r="AH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ARC Independent Research</v>
      </c>
      <c r="AI131" t="s">
        <v>1259</v>
      </c>
      <c r="AJ131" t="s">
        <v>126</v>
      </c>
      <c r="AK131">
        <v>5</v>
      </c>
      <c r="AL131" t="s">
        <v>124</v>
      </c>
      <c r="AM131">
        <v>240</v>
      </c>
      <c r="AN131" t="s">
        <v>131</v>
      </c>
      <c r="AO131" s="2">
        <v>45778</v>
      </c>
      <c r="AP131">
        <v>3</v>
      </c>
      <c r="AQ131">
        <v>16.37</v>
      </c>
      <c r="AR131" t="str">
        <f>_xll.BDP($A131, AR$99)</f>
        <v>Real Estate</v>
      </c>
      <c r="AS131" t="str">
        <f>_xll.BDP($A131, AS$99)</f>
        <v>Specialized REITs</v>
      </c>
      <c r="AT131">
        <f ca="1">_xll.BQL( A131, "IMPLIED_VOLATILITY("&amp;_xll.BQL.DATE(B$2)&amp;",EXPIRY=30D,PCT_MONEYNESS=100)")</f>
        <v>24.061900000000001</v>
      </c>
    </row>
    <row r="132" spans="1:46" x14ac:dyDescent="0.25">
      <c r="A132" t="s">
        <v>132</v>
      </c>
      <c r="B132">
        <f ca="1">_xll.BDH(A132,"BEST_EPS",$B$2,$B$2,"BEST_FPERIOD_OVERRIDE=1bf","fill=previous","Days=A")</f>
        <v>8.14</v>
      </c>
      <c r="C132">
        <f ca="1">_xll.BDH(A132,"BEST_EPS",$B$2,$B$2,"BEST_FPERIOD_OVERRIDE=2bf","fill=previous","Days=A")</f>
        <v>9.5869999999999997</v>
      </c>
      <c r="D132">
        <f ca="1">_xll.BDH(A132,"BEST_EPS",$B$2,$B$2,"BEST_FPERIOD_OVERRIDE=3bf","fill=previous","Days=A")</f>
        <v>11.64</v>
      </c>
      <c r="E132">
        <f ca="1">_xll.BDH(A132,"BEST_TARGET_PRICE",$B$2,$B$2,"fill=previous","Days=A")</f>
        <v>243.56100000000001</v>
      </c>
      <c r="F132">
        <f ca="1">_xll.BDH($A132,F$84,$B$2,$B$2,"Dir=V","Dts=H")</f>
        <v>221.07</v>
      </c>
      <c r="G132">
        <f ca="1">_xll.BDH($A132,G$84,$B$2,$B$2,"Dir=V","Dts=H")</f>
        <v>224.29</v>
      </c>
      <c r="H132">
        <f ca="1">_xll.BDH($A132,H$84,$B$2,$B$2,"Dir=V","Dts=H")</f>
        <v>220.47</v>
      </c>
      <c r="I132">
        <f ca="1">_xll.BDH($A132,I$84,$B$2,$B$2,"Dir=V","Dts=H")</f>
        <v>222.54</v>
      </c>
      <c r="J132">
        <f t="shared" si="1"/>
        <v>258.92</v>
      </c>
      <c r="K132">
        <f t="shared" si="2"/>
        <v>241.3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Baptista Research</v>
      </c>
      <c r="M132" t="s">
        <v>133</v>
      </c>
      <c r="N132" t="s">
        <v>123</v>
      </c>
      <c r="O132">
        <v>5</v>
      </c>
      <c r="P132" t="s">
        <v>124</v>
      </c>
      <c r="Q132">
        <v>241.3</v>
      </c>
      <c r="R132" t="s">
        <v>131</v>
      </c>
      <c r="S132" s="2">
        <v>45800</v>
      </c>
      <c r="T132">
        <v>1</v>
      </c>
      <c r="U132">
        <v>31.4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Punto Research</v>
      </c>
      <c r="X132" t="s">
        <v>127</v>
      </c>
      <c r="Y132" t="s">
        <v>126</v>
      </c>
      <c r="Z132">
        <v>5</v>
      </c>
      <c r="AA132" t="s">
        <v>124</v>
      </c>
      <c r="AB132">
        <v>295.45999999999998</v>
      </c>
      <c r="AC132" t="s">
        <v>125</v>
      </c>
      <c r="AD132" s="2">
        <v>45695</v>
      </c>
      <c r="AE132">
        <v>2</v>
      </c>
      <c r="AF132">
        <v>28.59</v>
      </c>
      <c r="AH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Cantor Fitzgerald</v>
      </c>
      <c r="AI132" t="s">
        <v>1100</v>
      </c>
      <c r="AJ132" t="s">
        <v>135</v>
      </c>
      <c r="AK132">
        <v>5</v>
      </c>
      <c r="AL132" t="s">
        <v>124</v>
      </c>
      <c r="AM132">
        <v>240</v>
      </c>
      <c r="AN132" t="s">
        <v>125</v>
      </c>
      <c r="AO132" s="2">
        <v>45779</v>
      </c>
      <c r="AP132">
        <v>3</v>
      </c>
      <c r="AQ132">
        <v>26.56</v>
      </c>
      <c r="AR132" t="str">
        <f>_xll.BDP($A132, AR$99)</f>
        <v>Consumer Discretionary</v>
      </c>
      <c r="AS132" t="str">
        <f>_xll.BDP($A132, AS$99)</f>
        <v>Broadline Retail</v>
      </c>
      <c r="AT132">
        <f ca="1">_xll.BQL( A132, "IMPLIED_VOLATILITY("&amp;_xll.BQL.DATE(B$2)&amp;",EXPIRY=30D,PCT_MONEYNESS=100)")</f>
        <v>35.870399999999997</v>
      </c>
    </row>
    <row r="133" spans="1:46" x14ac:dyDescent="0.25">
      <c r="A133" t="s">
        <v>272</v>
      </c>
      <c r="B133">
        <f ca="1">_xll.BDH(A133,"BEST_EPS",$B$2,$B$2,"BEST_FPERIOD_OVERRIDE=1bf","fill=previous","Days=A")</f>
        <v>2.7839999999999998</v>
      </c>
      <c r="C133">
        <f ca="1">_xll.BDH(A133,"BEST_EPS",$B$2,$B$2,"BEST_FPERIOD_OVERRIDE=2bf","fill=previous","Days=A")</f>
        <v>3.302</v>
      </c>
      <c r="D133">
        <f ca="1">_xll.BDH(A133,"BEST_EPS",$B$2,$B$2,"BEST_FPERIOD_OVERRIDE=3bf","fill=previous","Days=A")</f>
        <v>4.03</v>
      </c>
      <c r="E133">
        <f ca="1">_xll.BDH(A133,"BEST_TARGET_PRICE",$B$2,$B$2,"fill=previous","Days=A")</f>
        <v>108.11499999999999</v>
      </c>
      <c r="F133">
        <f ca="1">_xll.BDH($A133,F$84,$B$2,$B$2,"Dir=V","Dts=H")</f>
        <v>103.85</v>
      </c>
      <c r="G133">
        <f ca="1">_xll.BDH($A133,G$84,$B$2,$B$2,"Dir=V","Dts=H")</f>
        <v>107.32</v>
      </c>
      <c r="H133">
        <f ca="1">_xll.BDH($A133,H$84,$B$2,$B$2,"Dir=V","Dts=H")</f>
        <v>103.6366</v>
      </c>
      <c r="I133">
        <f ca="1">_xll.BDH($A133,I$84,$B$2,$B$2,"Dir=V","Dts=H")</f>
        <v>106.28</v>
      </c>
      <c r="J133">
        <f t="shared" si="1"/>
        <v>93</v>
      </c>
      <c r="K133">
        <f t="shared" si="2"/>
        <v>82</v>
      </c>
      <c r="L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M133" t="s">
        <v>1080</v>
      </c>
      <c r="N133" t="s">
        <v>123</v>
      </c>
      <c r="O133">
        <v>5</v>
      </c>
      <c r="P133" t="s">
        <v>124</v>
      </c>
      <c r="Q133">
        <v>110</v>
      </c>
      <c r="R133" t="s">
        <v>131</v>
      </c>
      <c r="S133" s="2">
        <v>45832</v>
      </c>
      <c r="T133">
        <v>1</v>
      </c>
      <c r="U133">
        <v>21.41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Morningstar</v>
      </c>
      <c r="X133" t="s">
        <v>505</v>
      </c>
      <c r="Y133" t="s">
        <v>146</v>
      </c>
      <c r="Z133">
        <v>1</v>
      </c>
      <c r="AA133" t="s">
        <v>138</v>
      </c>
      <c r="AB133">
        <v>82</v>
      </c>
      <c r="AC133" t="s">
        <v>125</v>
      </c>
      <c r="AD133" s="2">
        <v>45835</v>
      </c>
      <c r="AE133">
        <v>2</v>
      </c>
      <c r="AF133">
        <v>14.88</v>
      </c>
      <c r="AH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Rosenblatt Securities Inc.</v>
      </c>
      <c r="AI133" t="s">
        <v>1260</v>
      </c>
      <c r="AJ133" t="s">
        <v>137</v>
      </c>
      <c r="AK133">
        <v>3</v>
      </c>
      <c r="AL133" t="s">
        <v>124</v>
      </c>
      <c r="AM133">
        <v>87</v>
      </c>
      <c r="AN133" t="s">
        <v>131</v>
      </c>
      <c r="AO133" s="2">
        <v>45783</v>
      </c>
      <c r="AP133">
        <v>3</v>
      </c>
      <c r="AQ133">
        <v>12.98</v>
      </c>
      <c r="AR133" t="str">
        <f>_xll.BDP($A133, AR$99)</f>
        <v>Information Technology</v>
      </c>
      <c r="AS133" t="str">
        <f>_xll.BDP($A133, AS$99)</f>
        <v>Communications Equipment</v>
      </c>
      <c r="AT133">
        <f ca="1">_xll.BQL( A133, "IMPLIED_VOLATILITY("&amp;_xll.BQL.DATE(B$2)&amp;",EXPIRY=30D,PCT_MONEYNESS=100)")</f>
        <v>58.466200000000001</v>
      </c>
    </row>
    <row r="134" spans="1:46" x14ac:dyDescent="0.25">
      <c r="A134" t="s">
        <v>535</v>
      </c>
      <c r="B134">
        <f ca="1">_xll.BDH(A134,"BEST_EPS",$B$2,$B$2,"BEST_FPERIOD_OVERRIDE=1bf","fill=previous","Days=A")</f>
        <v>12.289</v>
      </c>
      <c r="C134">
        <f ca="1">_xll.BDH(A134,"BEST_EPS",$B$2,$B$2,"BEST_FPERIOD_OVERRIDE=2bf","fill=previous","Days=A")</f>
        <v>13.202</v>
      </c>
      <c r="D134">
        <f ca="1">_xll.BDH(A134,"BEST_EPS",$B$2,$B$2,"BEST_FPERIOD_OVERRIDE=3bf","fill=previous","Days=A")</f>
        <v>14.122999999999999</v>
      </c>
      <c r="E134">
        <f ca="1">_xll.BDH(A134,"BEST_TARGET_PRICE",$B$2,$B$2,"fill=previous","Days=A")</f>
        <v>347.375</v>
      </c>
      <c r="F134">
        <f ca="1">_xll.BDH($A134,F$84,$B$2,$B$2,"Dir=V","Dts=H")</f>
        <v>366.9</v>
      </c>
      <c r="G134">
        <f ca="1">_xll.BDH($A134,G$84,$B$2,$B$2,"Dir=V","Dts=H")</f>
        <v>369.25</v>
      </c>
      <c r="H134">
        <f ca="1">_xll.BDH($A134,H$84,$B$2,$B$2,"Dir=V","Dts=H")</f>
        <v>364.72</v>
      </c>
      <c r="I134">
        <f ca="1">_xll.BDH($A134,I$84,$B$2,$B$2,"Dir=V","Dts=H")</f>
        <v>366.87</v>
      </c>
      <c r="J134">
        <f t="shared" si="1"/>
        <v>360</v>
      </c>
      <c r="K134">
        <f t="shared" si="2"/>
        <v>349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Baird</v>
      </c>
      <c r="M134" t="s">
        <v>962</v>
      </c>
      <c r="N134" t="s">
        <v>123</v>
      </c>
      <c r="O134">
        <v>5</v>
      </c>
      <c r="P134" t="s">
        <v>124</v>
      </c>
      <c r="Q134">
        <v>349</v>
      </c>
      <c r="R134" t="s">
        <v>125</v>
      </c>
      <c r="S134" s="2">
        <v>45803</v>
      </c>
      <c r="T134">
        <v>1</v>
      </c>
      <c r="U134">
        <v>11.98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ISS-EVA</v>
      </c>
      <c r="X134" t="s">
        <v>156</v>
      </c>
      <c r="Y134" t="s">
        <v>141</v>
      </c>
      <c r="Z134">
        <v>3</v>
      </c>
      <c r="AA134" t="s">
        <v>134</v>
      </c>
      <c r="AB134" t="s">
        <v>142</v>
      </c>
      <c r="AC134" t="s">
        <v>125</v>
      </c>
      <c r="AD134" s="2">
        <v>45505</v>
      </c>
      <c r="AE134">
        <v>2</v>
      </c>
      <c r="AF134">
        <v>5.44</v>
      </c>
      <c r="AH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Zacks</v>
      </c>
      <c r="AI134" t="s">
        <v>156</v>
      </c>
      <c r="AJ134" t="s">
        <v>137</v>
      </c>
      <c r="AK134">
        <v>3</v>
      </c>
      <c r="AL134" t="s">
        <v>124</v>
      </c>
      <c r="AM134">
        <v>371</v>
      </c>
      <c r="AN134" t="s">
        <v>131</v>
      </c>
      <c r="AO134" s="2">
        <v>45840</v>
      </c>
      <c r="AP134">
        <v>3</v>
      </c>
      <c r="AQ134">
        <v>0</v>
      </c>
      <c r="AR134" t="str">
        <f>_xll.BDP($A134, AR$99)</f>
        <v>Information Technology</v>
      </c>
      <c r="AS134" t="str">
        <f>_xll.BDP($A134, AS$99)</f>
        <v>Software</v>
      </c>
      <c r="AT134">
        <f ca="1">_xll.BQL( A134, "IMPLIED_VOLATILITY("&amp;_xll.BQL.DATE(B$2)&amp;",EXPIRY=30D,PCT_MONEYNESS=100)")</f>
        <v>26.3888</v>
      </c>
    </row>
    <row r="135" spans="1:46" x14ac:dyDescent="0.25">
      <c r="A135" t="s">
        <v>326</v>
      </c>
      <c r="B135">
        <f ca="1">_xll.BDH(A135,"BEST_EPS",$B$2,$B$2,"BEST_FPERIOD_OVERRIDE=1bf","fill=previous","Days=A")</f>
        <v>17.983000000000001</v>
      </c>
      <c r="C135">
        <f ca="1">_xll.BDH(A135,"BEST_EPS",$B$2,$B$2,"BEST_FPERIOD_OVERRIDE=2bf","fill=previous","Days=A")</f>
        <v>20.093</v>
      </c>
      <c r="D135">
        <f ca="1">_xll.BDH(A135,"BEST_EPS",$B$2,$B$2,"BEST_FPERIOD_OVERRIDE=3bf","fill=previous","Days=A")</f>
        <v>22.091999999999999</v>
      </c>
      <c r="E135">
        <f ca="1">_xll.BDH(A135,"BEST_TARGET_PRICE",$B$2,$B$2,"fill=previous","Days=A")</f>
        <v>395.5</v>
      </c>
      <c r="F135">
        <f ca="1">_xll.BDH($A135,F$84,$B$2,$B$2,"Dir=V","Dts=H")</f>
        <v>353.85</v>
      </c>
      <c r="G135">
        <f ca="1">_xll.BDH($A135,G$84,$B$2,$B$2,"Dir=V","Dts=H")</f>
        <v>357.27</v>
      </c>
      <c r="H135">
        <f ca="1">_xll.BDH($A135,H$84,$B$2,$B$2,"Dir=V","Dts=H")</f>
        <v>352.19</v>
      </c>
      <c r="I135">
        <f ca="1">_xll.BDH($A135,I$84,$B$2,$B$2,"Dir=V","Dts=H")</f>
        <v>356.92</v>
      </c>
      <c r="J135">
        <f t="shared" si="1"/>
        <v>419.33333333333331</v>
      </c>
      <c r="K135">
        <f t="shared" si="2"/>
        <v>449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TD Cowen</v>
      </c>
      <c r="M135" t="s">
        <v>891</v>
      </c>
      <c r="N135" t="s">
        <v>126</v>
      </c>
      <c r="O135">
        <v>5</v>
      </c>
      <c r="P135" t="s">
        <v>124</v>
      </c>
      <c r="Q135">
        <v>449</v>
      </c>
      <c r="R135" t="s">
        <v>125</v>
      </c>
      <c r="S135" s="2">
        <v>45841</v>
      </c>
      <c r="T135">
        <v>1</v>
      </c>
      <c r="U135">
        <v>19.87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Keefe Bruyette &amp; Woods</v>
      </c>
      <c r="X135" t="s">
        <v>775</v>
      </c>
      <c r="Y135" t="s">
        <v>123</v>
      </c>
      <c r="Z135">
        <v>5</v>
      </c>
      <c r="AA135" t="s">
        <v>124</v>
      </c>
      <c r="AB135">
        <v>416</v>
      </c>
      <c r="AC135" t="s">
        <v>125</v>
      </c>
      <c r="AD135" s="2">
        <v>45846</v>
      </c>
      <c r="AE135">
        <v>2</v>
      </c>
      <c r="AF135">
        <v>4.82</v>
      </c>
      <c r="AH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Piper Sandler &amp; Co</v>
      </c>
      <c r="AI135" t="s">
        <v>795</v>
      </c>
      <c r="AJ135" t="s">
        <v>135</v>
      </c>
      <c r="AK135">
        <v>5</v>
      </c>
      <c r="AL135" t="s">
        <v>124</v>
      </c>
      <c r="AM135">
        <v>393</v>
      </c>
      <c r="AN135" t="s">
        <v>125</v>
      </c>
      <c r="AO135" s="2">
        <v>45817</v>
      </c>
      <c r="AP135">
        <v>3</v>
      </c>
      <c r="AQ135">
        <v>3.45</v>
      </c>
      <c r="AR135" t="str">
        <f>_xll.BDP($A135, AR$99)</f>
        <v>Financials</v>
      </c>
      <c r="AS135" t="str">
        <f>_xll.BDP($A135, AS$99)</f>
        <v>Insurance</v>
      </c>
      <c r="AT135">
        <f ca="1">_xll.BQL( A135, "IMPLIED_VOLATILITY("&amp;_xll.BQL.DATE(B$2)&amp;",EXPIRY=30D,PCT_MONEYNESS=100)")</f>
        <v>25.7485</v>
      </c>
    </row>
    <row r="136" spans="1:46" x14ac:dyDescent="0.25">
      <c r="A136" t="s">
        <v>711</v>
      </c>
      <c r="B136">
        <f ca="1">_xll.BDH(A136,"BEST_EPS",$B$2,$B$2,"BEST_FPERIOD_OVERRIDE=1bf","fill=previous","Days=A")</f>
        <v>3.9820000000000002</v>
      </c>
      <c r="C136">
        <f ca="1">_xll.BDH(A136,"BEST_EPS",$B$2,$B$2,"BEST_FPERIOD_OVERRIDE=2bf","fill=previous","Days=A")</f>
        <v>4.3360000000000003</v>
      </c>
      <c r="D136">
        <f ca="1">_xll.BDH(A136,"BEST_EPS",$B$2,$B$2,"BEST_FPERIOD_OVERRIDE=3bf","fill=previous","Days=A")</f>
        <v>4.7370000000000001</v>
      </c>
      <c r="E136">
        <f ca="1">_xll.BDH(A136,"BEST_TARGET_PRICE",$B$2,$B$2,"fill=previous","Days=A")</f>
        <v>74.846000000000004</v>
      </c>
      <c r="F136">
        <f ca="1">_xll.BDH($A136,F$84,$B$2,$B$2,"Dir=V","Dts=H")</f>
        <v>68.61</v>
      </c>
      <c r="G136">
        <f ca="1">_xll.BDH($A136,G$84,$B$2,$B$2,"Dir=V","Dts=H")</f>
        <v>69.655000000000001</v>
      </c>
      <c r="H136">
        <f ca="1">_xll.BDH($A136,H$84,$B$2,$B$2,"Dir=V","Dts=H")</f>
        <v>68.209999999999994</v>
      </c>
      <c r="I136">
        <f ca="1">_xll.BDH($A136,I$84,$B$2,$B$2,"Dir=V","Dts=H")</f>
        <v>69.5</v>
      </c>
      <c r="J136">
        <f t="shared" si="1"/>
        <v>65.666666666666671</v>
      </c>
      <c r="K136">
        <f t="shared" si="2"/>
        <v>59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Goldman Sachs</v>
      </c>
      <c r="M136" t="s">
        <v>805</v>
      </c>
      <c r="N136" t="s">
        <v>146</v>
      </c>
      <c r="O136">
        <v>1</v>
      </c>
      <c r="P136" t="s">
        <v>124</v>
      </c>
      <c r="Q136">
        <v>59</v>
      </c>
      <c r="R136" t="s">
        <v>131</v>
      </c>
      <c r="S136" s="2">
        <v>45777</v>
      </c>
      <c r="T136">
        <v>1</v>
      </c>
      <c r="U136">
        <v>13.98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Zacks</v>
      </c>
      <c r="X136" t="s">
        <v>156</v>
      </c>
      <c r="Y136" t="s">
        <v>137</v>
      </c>
      <c r="Z136">
        <v>3</v>
      </c>
      <c r="AA136" t="s">
        <v>124</v>
      </c>
      <c r="AB136">
        <v>68</v>
      </c>
      <c r="AC136" t="s">
        <v>131</v>
      </c>
      <c r="AD136" s="2">
        <v>45826</v>
      </c>
      <c r="AE136">
        <v>2</v>
      </c>
      <c r="AF136">
        <v>11.05</v>
      </c>
      <c r="AH136" t="e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#N/A</v>
      </c>
      <c r="AI136" t="s">
        <v>156</v>
      </c>
      <c r="AJ136" t="s">
        <v>137</v>
      </c>
      <c r="AK136">
        <v>3</v>
      </c>
      <c r="AL136" t="s">
        <v>134</v>
      </c>
      <c r="AM136">
        <v>70</v>
      </c>
      <c r="AN136" t="s">
        <v>131</v>
      </c>
      <c r="AO136" s="2">
        <v>45750</v>
      </c>
      <c r="AP136">
        <v>3</v>
      </c>
      <c r="AQ136">
        <v>11.05</v>
      </c>
      <c r="AR136" t="str">
        <f>_xll.BDP($A136, AR$99)</f>
        <v>Industrials</v>
      </c>
      <c r="AS136" t="str">
        <f>_xll.BDP($A136, AS$99)</f>
        <v>Building Products</v>
      </c>
      <c r="AT136">
        <f ca="1">_xll.BQL( A136, "IMPLIED_VOLATILITY("&amp;_xll.BQL.DATE(B$2)&amp;",EXPIRY=30D,PCT_MONEYNESS=100)")</f>
        <v>25.4741</v>
      </c>
    </row>
    <row r="137" spans="1:46" x14ac:dyDescent="0.25">
      <c r="A137" t="s">
        <v>739</v>
      </c>
      <c r="B137">
        <f ca="1">_xll.BDH(A137,"BEST_EPS",$B$2,$B$2,"BEST_FPERIOD_OVERRIDE=1bf","fill=previous","Days=A")</f>
        <v>2.8479999999999999</v>
      </c>
      <c r="C137">
        <f ca="1">_xll.BDH(A137,"BEST_EPS",$B$2,$B$2,"BEST_FPERIOD_OVERRIDE=2bf","fill=previous","Days=A")</f>
        <v>2.9809999999999999</v>
      </c>
      <c r="D137">
        <f ca="1">_xll.BDH(A137,"BEST_EPS",$B$2,$B$2,"BEST_FPERIOD_OVERRIDE=3bf","fill=previous","Days=A")</f>
        <v>3.4140000000000001</v>
      </c>
      <c r="E137">
        <f ca="1">_xll.BDH(A137,"BEST_TARGET_PRICE",$B$2,$B$2,"fill=previous","Days=A")</f>
        <v>22.571000000000002</v>
      </c>
      <c r="F137">
        <f ca="1">_xll.BDH($A137,F$84,$B$2,$B$2,"Dir=V","Dts=H")</f>
        <v>20.52</v>
      </c>
      <c r="G137">
        <f ca="1">_xll.BDH($A137,G$84,$B$2,$B$2,"Dir=V","Dts=H")</f>
        <v>20.664999999999999</v>
      </c>
      <c r="H137">
        <f ca="1">_xll.BDH($A137,H$84,$B$2,$B$2,"Dir=V","Dts=H")</f>
        <v>20.18</v>
      </c>
      <c r="I137">
        <f ca="1">_xll.BDH($A137,I$84,$B$2,$B$2,"Dir=V","Dts=H")</f>
        <v>20.45</v>
      </c>
      <c r="J137">
        <f t="shared" si="1"/>
        <v>19</v>
      </c>
      <c r="K137">
        <f t="shared" si="2"/>
        <v>19</v>
      </c>
      <c r="L137" t="e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#N/A</v>
      </c>
      <c r="M137" t="s">
        <v>894</v>
      </c>
      <c r="N137" t="s">
        <v>191</v>
      </c>
      <c r="O137">
        <v>1</v>
      </c>
      <c r="P137" t="s">
        <v>124</v>
      </c>
      <c r="Q137">
        <v>19</v>
      </c>
      <c r="R137" t="s">
        <v>125</v>
      </c>
      <c r="S137" s="2">
        <v>45790</v>
      </c>
      <c r="T137">
        <v>1</v>
      </c>
      <c r="U137">
        <v>39.08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Mizuho Securities</v>
      </c>
      <c r="X137" t="s">
        <v>894</v>
      </c>
      <c r="Y137" t="s">
        <v>191</v>
      </c>
      <c r="Z137">
        <v>1</v>
      </c>
      <c r="AA137" t="s">
        <v>124</v>
      </c>
      <c r="AB137">
        <v>19</v>
      </c>
      <c r="AC137" t="s">
        <v>125</v>
      </c>
      <c r="AD137" s="2">
        <v>45844</v>
      </c>
      <c r="AE137">
        <v>2</v>
      </c>
      <c r="AF137">
        <v>25.71</v>
      </c>
      <c r="AH137" t="e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#N/A</v>
      </c>
      <c r="AI137" t="s">
        <v>894</v>
      </c>
      <c r="AJ137" t="s">
        <v>191</v>
      </c>
      <c r="AK137">
        <v>1</v>
      </c>
      <c r="AL137" t="s">
        <v>124</v>
      </c>
      <c r="AM137">
        <v>19</v>
      </c>
      <c r="AN137" t="s">
        <v>125</v>
      </c>
      <c r="AO137" s="2">
        <v>45823</v>
      </c>
      <c r="AP137">
        <v>3</v>
      </c>
      <c r="AQ137">
        <v>22.99</v>
      </c>
      <c r="AR137" t="str">
        <f>_xll.BDP($A137, AR$99)</f>
        <v>Energy</v>
      </c>
      <c r="AS137" t="str">
        <f>_xll.BDP($A137, AS$99)</f>
        <v>Oil, Gas &amp; Consumable Fuels</v>
      </c>
      <c r="AT137">
        <f ca="1">_xll.BQL( A137, "IMPLIED_VOLATILITY("&amp;_xll.BQL.DATE(B$2)&amp;",EXPIRY=30D,PCT_MONEYNESS=100)")</f>
        <v>40.752200000000002</v>
      </c>
    </row>
    <row r="138" spans="1:46" x14ac:dyDescent="0.25">
      <c r="A138" t="s">
        <v>356</v>
      </c>
      <c r="B138">
        <f ca="1">_xll.BDH(A138,"BEST_EPS",$B$2,$B$2,"BEST_FPERIOD_OVERRIDE=1bf","fill=previous","Days=A")</f>
        <v>12.869</v>
      </c>
      <c r="C138">
        <f ca="1">_xll.BDH(A138,"BEST_EPS",$B$2,$B$2,"BEST_FPERIOD_OVERRIDE=2bf","fill=previous","Days=A")</f>
        <v>13.996</v>
      </c>
      <c r="D138">
        <f ca="1">_xll.BDH(A138,"BEST_EPS",$B$2,$B$2,"BEST_FPERIOD_OVERRIDE=3bf","fill=previous","Days=A")</f>
        <v>15.215999999999999</v>
      </c>
      <c r="E138">
        <f ca="1">_xll.BDH(A138,"BEST_TARGET_PRICE",$B$2,$B$2,"fill=previous","Days=A")</f>
        <v>320.38099999999997</v>
      </c>
      <c r="F138">
        <f ca="1">_xll.BDH($A138,F$84,$B$2,$B$2,"Dir=V","Dts=H")</f>
        <v>292.82</v>
      </c>
      <c r="G138">
        <f ca="1">_xll.BDH($A138,G$84,$B$2,$B$2,"Dir=V","Dts=H")</f>
        <v>295.55</v>
      </c>
      <c r="H138">
        <f ca="1">_xll.BDH($A138,H$84,$B$2,$B$2,"Dir=V","Dts=H")</f>
        <v>290.47000000000003</v>
      </c>
      <c r="I138">
        <f ca="1">_xll.BDH($A138,I$84,$B$2,$B$2,"Dir=V","Dts=H")</f>
        <v>294.24</v>
      </c>
      <c r="J138">
        <f t="shared" si="1"/>
        <v>315.33333333333331</v>
      </c>
      <c r="K138">
        <f t="shared" si="2"/>
        <v>318</v>
      </c>
      <c r="L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Morningstar</v>
      </c>
      <c r="M138" t="s">
        <v>357</v>
      </c>
      <c r="N138" t="s">
        <v>126</v>
      </c>
      <c r="O138">
        <v>5</v>
      </c>
      <c r="P138" t="s">
        <v>124</v>
      </c>
      <c r="Q138">
        <v>318</v>
      </c>
      <c r="R138" t="s">
        <v>125</v>
      </c>
      <c r="S138" s="2">
        <v>45826</v>
      </c>
      <c r="T138">
        <v>1</v>
      </c>
      <c r="U138">
        <v>29.36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BMO Capital Markets</v>
      </c>
      <c r="X138" t="s">
        <v>1178</v>
      </c>
      <c r="Y138" t="s">
        <v>182</v>
      </c>
      <c r="Z138">
        <v>3</v>
      </c>
      <c r="AA138" t="s">
        <v>124</v>
      </c>
      <c r="AB138">
        <v>308</v>
      </c>
      <c r="AC138" t="s">
        <v>125</v>
      </c>
      <c r="AD138" s="2">
        <v>45838</v>
      </c>
      <c r="AE138">
        <v>2</v>
      </c>
      <c r="AF138">
        <v>23.29</v>
      </c>
      <c r="AH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Citi</v>
      </c>
      <c r="AI138" t="s">
        <v>832</v>
      </c>
      <c r="AJ138" t="s">
        <v>126</v>
      </c>
      <c r="AK138">
        <v>5</v>
      </c>
      <c r="AL138" t="s">
        <v>124</v>
      </c>
      <c r="AM138">
        <v>320</v>
      </c>
      <c r="AN138" t="s">
        <v>125</v>
      </c>
      <c r="AO138" s="2">
        <v>45838</v>
      </c>
      <c r="AP138">
        <v>3</v>
      </c>
      <c r="AQ138">
        <v>22.23</v>
      </c>
      <c r="AR138" t="str">
        <f>_xll.BDP($A138, AR$99)</f>
        <v>Materials</v>
      </c>
      <c r="AS138" t="str">
        <f>_xll.BDP($A138, AS$99)</f>
        <v>Chemicals</v>
      </c>
      <c r="AT138">
        <f ca="1">_xll.BQL( A138, "IMPLIED_VOLATILITY("&amp;_xll.BQL.DATE(B$2)&amp;",EXPIRY=30D,PCT_MONEYNESS=100)")</f>
        <v>25.421500000000002</v>
      </c>
    </row>
    <row r="139" spans="1:46" x14ac:dyDescent="0.25">
      <c r="A139" t="s">
        <v>323</v>
      </c>
      <c r="B139">
        <f ca="1">_xll.BDH(A139,"BEST_EPS",$B$2,$B$2,"BEST_FPERIOD_OVERRIDE=1bf","fill=previous","Days=A")</f>
        <v>2.8239999999999998</v>
      </c>
      <c r="C139">
        <f ca="1">_xll.BDH(A139,"BEST_EPS",$B$2,$B$2,"BEST_FPERIOD_OVERRIDE=2bf","fill=previous","Days=A")</f>
        <v>3.0939999999999999</v>
      </c>
      <c r="D139">
        <f ca="1">_xll.BDH(A139,"BEST_EPS",$B$2,$B$2,"BEST_FPERIOD_OVERRIDE=3bf","fill=previous","Days=A")</f>
        <v>3.3330000000000002</v>
      </c>
      <c r="E139">
        <f ca="1">_xll.BDH(A139,"BEST_TARGET_PRICE",$B$2,$B$2,"fill=previous","Days=A")</f>
        <v>94.555999999999997</v>
      </c>
      <c r="F139">
        <f ca="1">_xll.BDH($A139,F$84,$B$2,$B$2,"Dir=V","Dts=H")</f>
        <v>97.89</v>
      </c>
      <c r="G139">
        <f ca="1">_xll.BDH($A139,G$84,$B$2,$B$2,"Dir=V","Dts=H")</f>
        <v>98.79</v>
      </c>
      <c r="H139">
        <f ca="1">_xll.BDH($A139,H$84,$B$2,$B$2,"Dir=V","Dts=H")</f>
        <v>97.44</v>
      </c>
      <c r="I139">
        <f ca="1">_xll.BDH($A139,I$84,$B$2,$B$2,"Dir=V","Dts=H")</f>
        <v>98.21</v>
      </c>
      <c r="J139">
        <f t="shared" si="1"/>
        <v>98.850000000000009</v>
      </c>
      <c r="K139">
        <f t="shared" si="2"/>
        <v>102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Truist Securities</v>
      </c>
      <c r="M139" t="s">
        <v>1258</v>
      </c>
      <c r="N139" t="s">
        <v>126</v>
      </c>
      <c r="O139">
        <v>5</v>
      </c>
      <c r="P139" t="s">
        <v>124</v>
      </c>
      <c r="Q139">
        <v>102</v>
      </c>
      <c r="R139" t="s">
        <v>125</v>
      </c>
      <c r="S139" s="2">
        <v>45845</v>
      </c>
      <c r="T139">
        <v>1</v>
      </c>
      <c r="U139">
        <v>44.59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X139" t="s">
        <v>156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38.47</v>
      </c>
      <c r="AH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Fox Advisors LLC</v>
      </c>
      <c r="AI139" t="s">
        <v>1027</v>
      </c>
      <c r="AJ139" t="s">
        <v>123</v>
      </c>
      <c r="AK139">
        <v>5</v>
      </c>
      <c r="AL139" t="s">
        <v>124</v>
      </c>
      <c r="AM139">
        <v>110</v>
      </c>
      <c r="AN139" t="s">
        <v>125</v>
      </c>
      <c r="AO139" s="2">
        <v>45818</v>
      </c>
      <c r="AP139">
        <v>3</v>
      </c>
      <c r="AQ139">
        <v>28.35</v>
      </c>
      <c r="AR139" t="str">
        <f>_xll.BDP($A139, AR$99)</f>
        <v>Information Technology</v>
      </c>
      <c r="AS139" t="str">
        <f>_xll.BDP($A139, AS$99)</f>
        <v>Electronic Equipment, Instrume</v>
      </c>
      <c r="AT139">
        <f ca="1">_xll.BQL( A139, "IMPLIED_VOLATILITY("&amp;_xll.BQL.DATE(B$2)&amp;",EXPIRY=30D,PCT_MONEYNESS=100)")</f>
        <v>31.946000000000002</v>
      </c>
    </row>
    <row r="140" spans="1:46" x14ac:dyDescent="0.25">
      <c r="A140" t="s">
        <v>623</v>
      </c>
      <c r="B140">
        <f ca="1">_xll.BDH(A140,"BEST_EPS",$B$2,$B$2,"BEST_FPERIOD_OVERRIDE=1bf","fill=previous","Days=A")</f>
        <v>7.532</v>
      </c>
      <c r="C140">
        <f ca="1">_xll.BDH(A140,"BEST_EPS",$B$2,$B$2,"BEST_FPERIOD_OVERRIDE=2bf","fill=previous","Days=A")</f>
        <v>8.5410000000000004</v>
      </c>
      <c r="D140">
        <f ca="1">_xll.BDH(A140,"BEST_EPS",$B$2,$B$2,"BEST_FPERIOD_OVERRIDE=3bf","fill=previous","Days=A")</f>
        <v>10.009</v>
      </c>
      <c r="E140">
        <f ca="1">_xll.BDH(A140,"BEST_TARGET_PRICE",$B$2,$B$2,"fill=previous","Days=A")</f>
        <v>77.052999999999997</v>
      </c>
      <c r="F140">
        <f ca="1">_xll.BDH($A140,F$84,$B$2,$B$2,"Dir=V","Dts=H")</f>
        <v>71.8</v>
      </c>
      <c r="G140">
        <f ca="1">_xll.BDH($A140,G$84,$B$2,$B$2,"Dir=V","Dts=H")</f>
        <v>71.89</v>
      </c>
      <c r="H140">
        <f ca="1">_xll.BDH($A140,H$84,$B$2,$B$2,"Dir=V","Dts=H")</f>
        <v>70.72</v>
      </c>
      <c r="I140">
        <f ca="1">_xll.BDH($A140,I$84,$B$2,$B$2,"Dir=V","Dts=H")</f>
        <v>70.92</v>
      </c>
      <c r="J140">
        <f t="shared" si="1"/>
        <v>72.333333333333329</v>
      </c>
      <c r="K140">
        <f t="shared" si="2"/>
        <v>67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Deutsche Bank</v>
      </c>
      <c r="M140" t="s">
        <v>1176</v>
      </c>
      <c r="N140" t="s">
        <v>126</v>
      </c>
      <c r="O140">
        <v>5</v>
      </c>
      <c r="P140" t="s">
        <v>124</v>
      </c>
      <c r="Q140">
        <v>67</v>
      </c>
      <c r="R140" t="s">
        <v>131</v>
      </c>
      <c r="S140" s="2">
        <v>45779</v>
      </c>
      <c r="T140">
        <v>1</v>
      </c>
      <c r="U140">
        <v>11.48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Baird</v>
      </c>
      <c r="X140" t="s">
        <v>1195</v>
      </c>
      <c r="Y140" t="s">
        <v>123</v>
      </c>
      <c r="Z140">
        <v>5</v>
      </c>
      <c r="AA140" t="s">
        <v>124</v>
      </c>
      <c r="AB140">
        <v>80</v>
      </c>
      <c r="AC140" t="s">
        <v>125</v>
      </c>
      <c r="AD140" s="2">
        <v>45819</v>
      </c>
      <c r="AE140">
        <v>2</v>
      </c>
      <c r="AF140">
        <v>11.36</v>
      </c>
      <c r="AH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Piper Sandler &amp; Co</v>
      </c>
      <c r="AI140" t="s">
        <v>997</v>
      </c>
      <c r="AJ140" t="s">
        <v>137</v>
      </c>
      <c r="AK140">
        <v>3</v>
      </c>
      <c r="AL140" t="s">
        <v>124</v>
      </c>
      <c r="AM140">
        <v>70</v>
      </c>
      <c r="AN140" t="s">
        <v>125</v>
      </c>
      <c r="AO140" s="2">
        <v>45799</v>
      </c>
      <c r="AP140">
        <v>3</v>
      </c>
      <c r="AQ140">
        <v>9.9700000000000006</v>
      </c>
      <c r="AR140" t="str">
        <f>_xll.BDP($A140, AR$99)</f>
        <v>Consumer Discretionary</v>
      </c>
      <c r="AS140" t="str">
        <f>_xll.BDP($A140, AS$99)</f>
        <v>Automobile Components</v>
      </c>
      <c r="AT140">
        <f ca="1">_xll.BQL( A140, "IMPLIED_VOLATILITY("&amp;_xll.BQL.DATE(B$2)&amp;",EXPIRY=30D,PCT_MONEYNESS=100)")</f>
        <v>36.345500000000001</v>
      </c>
    </row>
    <row r="141" spans="1:46" x14ac:dyDescent="0.25">
      <c r="A141" t="s">
        <v>585</v>
      </c>
      <c r="B141">
        <f ca="1">_xll.BDH(A141,"BEST_EPS",$B$2,$B$2,"BEST_FPERIOD_OVERRIDE=1bf","fill=previous","Days=A")</f>
        <v>2.9</v>
      </c>
      <c r="C141">
        <f ca="1">_xll.BDH(A141,"BEST_EPS",$B$2,$B$2,"BEST_FPERIOD_OVERRIDE=2bf","fill=previous","Days=A")</f>
        <v>2.4009999999999998</v>
      </c>
      <c r="D141">
        <f ca="1">_xll.BDH(A141,"BEST_EPS",$B$2,$B$2,"BEST_FPERIOD_OVERRIDE=3bf","fill=previous","Days=A")</f>
        <v>1.8720000000000001</v>
      </c>
      <c r="E141">
        <f ca="1">_xll.BDH(A141,"BEST_TARGET_PRICE",$B$2,$B$2,"fill=previous","Days=A")</f>
        <v>96.832999999999998</v>
      </c>
      <c r="F141">
        <f ca="1">_xll.BDH($A141,F$84,$B$2,$B$2,"Dir=V","Dts=H")</f>
        <v>77.42</v>
      </c>
      <c r="G141">
        <f ca="1">_xll.BDH($A141,G$84,$B$2,$B$2,"Dir=V","Dts=H")</f>
        <v>78.38</v>
      </c>
      <c r="H141">
        <f ca="1">_xll.BDH($A141,H$84,$B$2,$B$2,"Dir=V","Dts=H")</f>
        <v>76.217500000000001</v>
      </c>
      <c r="I141">
        <f ca="1">_xll.BDH($A141,I$84,$B$2,$B$2,"Dir=V","Dts=H")</f>
        <v>77.069999999999993</v>
      </c>
      <c r="J141">
        <f t="shared" si="1"/>
        <v>87</v>
      </c>
      <c r="K141">
        <f t="shared" si="2"/>
        <v>74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ISS-EVA</v>
      </c>
      <c r="M141" t="s">
        <v>156</v>
      </c>
      <c r="N141" t="s">
        <v>297</v>
      </c>
      <c r="O141">
        <v>1</v>
      </c>
      <c r="P141" t="s">
        <v>138</v>
      </c>
      <c r="Q141" t="s">
        <v>142</v>
      </c>
      <c r="R141" t="s">
        <v>125</v>
      </c>
      <c r="S141" s="2">
        <v>45372</v>
      </c>
      <c r="T141">
        <v>1</v>
      </c>
      <c r="U141">
        <v>30.13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Citi</v>
      </c>
      <c r="X141" t="s">
        <v>359</v>
      </c>
      <c r="Y141" t="s">
        <v>137</v>
      </c>
      <c r="Z141">
        <v>3</v>
      </c>
      <c r="AA141" t="s">
        <v>124</v>
      </c>
      <c r="AB141">
        <v>74</v>
      </c>
      <c r="AC141" t="s">
        <v>125</v>
      </c>
      <c r="AD141" s="2">
        <v>45810</v>
      </c>
      <c r="AE141">
        <v>2</v>
      </c>
      <c r="AF141">
        <v>4.51</v>
      </c>
      <c r="AH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RBC Capital</v>
      </c>
      <c r="AI141" t="s">
        <v>929</v>
      </c>
      <c r="AJ141" t="s">
        <v>344</v>
      </c>
      <c r="AK141">
        <v>3</v>
      </c>
      <c r="AL141" t="s">
        <v>124</v>
      </c>
      <c r="AM141">
        <v>100</v>
      </c>
      <c r="AN141" t="s">
        <v>131</v>
      </c>
      <c r="AO141" s="2">
        <v>45789</v>
      </c>
      <c r="AP141">
        <v>3</v>
      </c>
      <c r="AQ141">
        <v>0.83</v>
      </c>
      <c r="AR141" t="str">
        <f>_xll.BDP($A141, AR$99)</f>
        <v>Real Estate</v>
      </c>
      <c r="AS141" t="str">
        <f>_xll.BDP($A141, AS$99)</f>
        <v>Health Care REITs</v>
      </c>
      <c r="AT141">
        <f ca="1">_xll.BQL( A141, "IMPLIED_VOLATILITY("&amp;_xll.BQL.DATE(B$2)&amp;",EXPIRY=30D,PCT_MONEYNESS=100)")</f>
        <v>31.876999999999999</v>
      </c>
    </row>
    <row r="142" spans="1:46" x14ac:dyDescent="0.25">
      <c r="A142" t="s">
        <v>595</v>
      </c>
      <c r="B142">
        <f ca="1">_xll.BDH(A142,"BEST_EPS",$B$2,$B$2,"BEST_FPERIOD_OVERRIDE=1bf","fill=previous","Days=A")</f>
        <v>7.6859999999999999</v>
      </c>
      <c r="C142">
        <f ca="1">_xll.BDH(A142,"BEST_EPS",$B$2,$B$2,"BEST_FPERIOD_OVERRIDE=2bf","fill=previous","Days=A")</f>
        <v>8.2850000000000001</v>
      </c>
      <c r="D142">
        <f ca="1">_xll.BDH(A142,"BEST_EPS",$B$2,$B$2,"BEST_FPERIOD_OVERRIDE=3bf","fill=previous","Days=A")</f>
        <v>8.9179999999999993</v>
      </c>
      <c r="E142">
        <f ca="1">_xll.BDH(A142,"BEST_TARGET_PRICE",$B$2,$B$2,"fill=previous","Days=A")</f>
        <v>162.23099999999999</v>
      </c>
      <c r="F142">
        <f ca="1">_xll.BDH($A142,F$84,$B$2,$B$2,"Dir=V","Dts=H")</f>
        <v>152.02000000000001</v>
      </c>
      <c r="G142">
        <f ca="1">_xll.BDH($A142,G$84,$B$2,$B$2,"Dir=V","Dts=H")</f>
        <v>153.44</v>
      </c>
      <c r="H142">
        <f ca="1">_xll.BDH($A142,H$84,$B$2,$B$2,"Dir=V","Dts=H")</f>
        <v>151.28</v>
      </c>
      <c r="I142">
        <f ca="1">_xll.BDH($A142,I$84,$B$2,$B$2,"Dir=V","Dts=H")</f>
        <v>153.1</v>
      </c>
      <c r="J142">
        <f t="shared" si="1"/>
        <v>160</v>
      </c>
      <c r="K142">
        <f t="shared" si="2"/>
        <v>164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Mizuho Securities</v>
      </c>
      <c r="M142" t="s">
        <v>902</v>
      </c>
      <c r="N142" t="s">
        <v>137</v>
      </c>
      <c r="O142">
        <v>3</v>
      </c>
      <c r="P142" t="s">
        <v>124</v>
      </c>
      <c r="Q142">
        <v>164</v>
      </c>
      <c r="R142" t="s">
        <v>125</v>
      </c>
      <c r="S142" s="2">
        <v>45798</v>
      </c>
      <c r="T142">
        <v>1</v>
      </c>
      <c r="U142">
        <v>41.63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Morgan Stanley</v>
      </c>
      <c r="X142" t="s">
        <v>947</v>
      </c>
      <c r="Y142" t="s">
        <v>170</v>
      </c>
      <c r="Z142">
        <v>5</v>
      </c>
      <c r="AA142" t="s">
        <v>124</v>
      </c>
      <c r="AB142">
        <v>156</v>
      </c>
      <c r="AC142" t="s">
        <v>131</v>
      </c>
      <c r="AD142" s="2">
        <v>45826</v>
      </c>
      <c r="AE142">
        <v>2</v>
      </c>
      <c r="AF142">
        <v>36.369999999999997</v>
      </c>
      <c r="AH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ISS-EVA</v>
      </c>
      <c r="AI142" t="s">
        <v>156</v>
      </c>
      <c r="AJ142" t="s">
        <v>141</v>
      </c>
      <c r="AK142">
        <v>3</v>
      </c>
      <c r="AL142" t="s">
        <v>138</v>
      </c>
      <c r="AM142" t="s">
        <v>142</v>
      </c>
      <c r="AN142" t="s">
        <v>125</v>
      </c>
      <c r="AO142" s="2">
        <v>45546</v>
      </c>
      <c r="AP142">
        <v>3</v>
      </c>
      <c r="AQ142">
        <v>18.88</v>
      </c>
      <c r="AR142" t="str">
        <f>_xll.BDP($A142, AR$99)</f>
        <v>Utilities</v>
      </c>
      <c r="AS142" t="str">
        <f>_xll.BDP($A142, AS$99)</f>
        <v>Gas Utilities</v>
      </c>
      <c r="AT142">
        <f ca="1">_xll.BQL( A142, "IMPLIED_VOLATILITY("&amp;_xll.BQL.DATE(B$2)&amp;",EXPIRY=30D,PCT_MONEYNESS=100)")</f>
        <v>17.7956</v>
      </c>
    </row>
    <row r="143" spans="1:46" x14ac:dyDescent="0.25">
      <c r="A143" t="s">
        <v>491</v>
      </c>
      <c r="B143">
        <f ca="1">_xll.BDH(A143,"BEST_EPS",$B$2,$B$2,"BEST_FPERIOD_OVERRIDE=1bf","fill=previous","Days=A")</f>
        <v>5.7309999999999999</v>
      </c>
      <c r="C143">
        <f ca="1">_xll.BDH(A143,"BEST_EPS",$B$2,$B$2,"BEST_FPERIOD_OVERRIDE=2bf","fill=previous","Days=A")</f>
        <v>5.891</v>
      </c>
      <c r="D143">
        <f ca="1">_xll.BDH(A143,"BEST_EPS",$B$2,$B$2,"BEST_FPERIOD_OVERRIDE=3bf","fill=previous","Days=A")</f>
        <v>6.2220000000000004</v>
      </c>
      <c r="E143">
        <f ca="1">_xll.BDH(A143,"BEST_TARGET_PRICE",$B$2,$B$2,"fill=previous","Days=A")</f>
        <v>232.54300000000001</v>
      </c>
      <c r="F143">
        <f ca="1">_xll.BDH($A143,F$84,$B$2,$B$2,"Dir=V","Dts=H")</f>
        <v>201.51</v>
      </c>
      <c r="G143">
        <f ca="1">_xll.BDH($A143,G$84,$B$2,$B$2,"Dir=V","Dts=H")</f>
        <v>203.12</v>
      </c>
      <c r="H143">
        <f ca="1">_xll.BDH($A143,H$84,$B$2,$B$2,"Dir=V","Dts=H")</f>
        <v>200.53</v>
      </c>
      <c r="I143">
        <f ca="1">_xll.BDH($A143,I$84,$B$2,$B$2,"Dir=V","Dts=H")</f>
        <v>200.63</v>
      </c>
      <c r="J143">
        <f t="shared" si="1"/>
        <v>229.33333333333334</v>
      </c>
      <c r="K143">
        <f t="shared" si="2"/>
        <v>232</v>
      </c>
      <c r="L143" t="e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#N/A</v>
      </c>
      <c r="M143" t="s">
        <v>780</v>
      </c>
      <c r="N143" t="s">
        <v>353</v>
      </c>
      <c r="O143">
        <v>3</v>
      </c>
      <c r="P143" t="s">
        <v>124</v>
      </c>
      <c r="Q143">
        <v>228</v>
      </c>
      <c r="R143" t="s">
        <v>131</v>
      </c>
      <c r="S143" s="2">
        <v>45791</v>
      </c>
      <c r="T143">
        <v>1</v>
      </c>
      <c r="U143">
        <v>11.48</v>
      </c>
      <c r="W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Morningstar</v>
      </c>
      <c r="X143" t="s">
        <v>380</v>
      </c>
      <c r="Y143" t="s">
        <v>126</v>
      </c>
      <c r="Z143">
        <v>5</v>
      </c>
      <c r="AA143" t="s">
        <v>124</v>
      </c>
      <c r="AB143">
        <v>232</v>
      </c>
      <c r="AC143" t="s">
        <v>125</v>
      </c>
      <c r="AD143" s="2">
        <v>45820</v>
      </c>
      <c r="AE143">
        <v>2</v>
      </c>
      <c r="AF143">
        <v>7.62</v>
      </c>
      <c r="AH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Morgan Stanley</v>
      </c>
      <c r="AI143" t="s">
        <v>780</v>
      </c>
      <c r="AJ143" t="s">
        <v>353</v>
      </c>
      <c r="AK143">
        <v>3</v>
      </c>
      <c r="AL143" t="s">
        <v>124</v>
      </c>
      <c r="AM143">
        <v>228</v>
      </c>
      <c r="AN143" t="s">
        <v>131</v>
      </c>
      <c r="AO143" s="2">
        <v>45791</v>
      </c>
      <c r="AP143">
        <v>3</v>
      </c>
      <c r="AQ143">
        <v>7.35</v>
      </c>
      <c r="AR143" t="str">
        <f>_xll.BDP($A143, AR$99)</f>
        <v>Real Estate</v>
      </c>
      <c r="AS143" t="str">
        <f>_xll.BDP($A143, AS$99)</f>
        <v>Residential REITs</v>
      </c>
      <c r="AT143">
        <f ca="1">_xll.BQL( A143, "IMPLIED_VOLATILITY("&amp;_xll.BQL.DATE(B$2)&amp;",EXPIRY=30D,PCT_MONEYNESS=100)")</f>
        <v>24.177199999999999</v>
      </c>
    </row>
    <row r="144" spans="1:46" x14ac:dyDescent="0.25">
      <c r="A144" t="s">
        <v>148</v>
      </c>
      <c r="B144">
        <f ca="1">_xll.BDH(A144,"BEST_EPS",$B$2,$B$2,"BEST_FPERIOD_OVERRIDE=1bf","fill=previous","Days=A")</f>
        <v>7.742</v>
      </c>
      <c r="C144">
        <f ca="1">_xll.BDH(A144,"BEST_EPS",$B$2,$B$2,"BEST_FPERIOD_OVERRIDE=2bf","fill=previous","Days=A")</f>
        <v>9.4469999999999992</v>
      </c>
      <c r="D144">
        <f ca="1">_xll.BDH(A144,"BEST_EPS",$B$2,$B$2,"BEST_FPERIOD_OVERRIDE=3bf","fill=previous","Days=A")</f>
        <v>11.803000000000001</v>
      </c>
      <c r="E144">
        <f ca="1">_xll.BDH(A144,"BEST_TARGET_PRICE",$B$2,$B$2,"fill=previous","Days=A")</f>
        <v>286.923</v>
      </c>
      <c r="F144">
        <f ca="1">_xll.BDH($A144,F$84,$B$2,$B$2,"Dir=V","Dts=H")</f>
        <v>272.95999999999998</v>
      </c>
      <c r="G144">
        <f ca="1">_xll.BDH($A144,G$84,$B$2,$B$2,"Dir=V","Dts=H")</f>
        <v>279.45</v>
      </c>
      <c r="H144">
        <f ca="1">_xll.BDH($A144,H$84,$B$2,$B$2,"Dir=V","Dts=H")</f>
        <v>272.72000000000003</v>
      </c>
      <c r="I144">
        <f ca="1">_xll.BDH($A144,I$84,$B$2,$B$2,"Dir=V","Dts=H")</f>
        <v>277.89999999999998</v>
      </c>
      <c r="J144">
        <f t="shared" si="1"/>
        <v>284.2</v>
      </c>
      <c r="K144">
        <f t="shared" si="2"/>
        <v>273.39999999999998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Ameriprise Advisor Services Ltd Inc</v>
      </c>
      <c r="M144" t="s">
        <v>1105</v>
      </c>
      <c r="N144" t="s">
        <v>126</v>
      </c>
      <c r="O144">
        <v>5</v>
      </c>
      <c r="P144" t="s">
        <v>124</v>
      </c>
      <c r="Q144" t="s">
        <v>142</v>
      </c>
      <c r="R144" t="s">
        <v>125</v>
      </c>
      <c r="S144" s="2">
        <v>45817</v>
      </c>
      <c r="T144">
        <v>1</v>
      </c>
      <c r="U144">
        <v>86.94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Huatai Research</v>
      </c>
      <c r="X144" t="s">
        <v>1157</v>
      </c>
      <c r="Y144" t="s">
        <v>126</v>
      </c>
      <c r="Z144">
        <v>5</v>
      </c>
      <c r="AA144" t="s">
        <v>124</v>
      </c>
      <c r="AB144">
        <v>273.39999999999998</v>
      </c>
      <c r="AC144" t="s">
        <v>125</v>
      </c>
      <c r="AD144" s="2">
        <v>45824</v>
      </c>
      <c r="AE144">
        <v>2</v>
      </c>
      <c r="AF144">
        <v>76.209999999999994</v>
      </c>
      <c r="AH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Bernstein</v>
      </c>
      <c r="AI144" t="s">
        <v>1138</v>
      </c>
      <c r="AJ144" t="s">
        <v>123</v>
      </c>
      <c r="AK144">
        <v>5</v>
      </c>
      <c r="AL144" t="s">
        <v>124</v>
      </c>
      <c r="AM144">
        <v>295</v>
      </c>
      <c r="AN144" t="s">
        <v>125</v>
      </c>
      <c r="AO144" s="2">
        <v>45846</v>
      </c>
      <c r="AP144">
        <v>3</v>
      </c>
      <c r="AQ144">
        <v>73.650000000000006</v>
      </c>
      <c r="AR144" t="str">
        <f>_xll.BDP($A144, AR$99)</f>
        <v>Information Technology</v>
      </c>
      <c r="AS144" t="str">
        <f>_xll.BDP($A144, AS$99)</f>
        <v>Semiconductors &amp; Semiconductor</v>
      </c>
      <c r="AT144">
        <f ca="1">_xll.BQL( A144, "IMPLIED_VOLATILITY("&amp;_xll.BQL.DATE(B$2)&amp;",EXPIRY=30D,PCT_MONEYNESS=100)")</f>
        <v>36.340600000000002</v>
      </c>
    </row>
    <row r="145" spans="1:46" x14ac:dyDescent="0.25">
      <c r="A145" t="s">
        <v>633</v>
      </c>
      <c r="B145">
        <f ca="1">_xll.BDH(A145,"BEST_EPS",$B$2,$B$2,"BEST_FPERIOD_OVERRIDE=1bf","fill=previous","Days=A")</f>
        <v>10.207000000000001</v>
      </c>
      <c r="C145">
        <f ca="1">_xll.BDH(A145,"BEST_EPS",$B$2,$B$2,"BEST_FPERIOD_OVERRIDE=2bf","fill=previous","Days=A")</f>
        <v>11.34</v>
      </c>
      <c r="D145">
        <f ca="1">_xll.BDH(A145,"BEST_EPS",$B$2,$B$2,"BEST_FPERIOD_OVERRIDE=3bf","fill=previous","Days=A")</f>
        <v>12.242000000000001</v>
      </c>
      <c r="E145">
        <f ca="1">_xll.BDH(A145,"BEST_TARGET_PRICE",$B$2,$B$2,"fill=previous","Days=A")</f>
        <v>188.923</v>
      </c>
      <c r="F145">
        <f ca="1">_xll.BDH($A145,F$84,$B$2,$B$2,"Dir=V","Dts=H")</f>
        <v>182.74</v>
      </c>
      <c r="G145">
        <f ca="1">_xll.BDH($A145,G$84,$B$2,$B$2,"Dir=V","Dts=H")</f>
        <v>183.7</v>
      </c>
      <c r="H145">
        <f ca="1">_xll.BDH($A145,H$84,$B$2,$B$2,"Dir=V","Dts=H")</f>
        <v>181.42</v>
      </c>
      <c r="I145">
        <f ca="1">_xll.BDH($A145,I$84,$B$2,$B$2,"Dir=V","Dts=H")</f>
        <v>183.52</v>
      </c>
      <c r="J145">
        <f t="shared" si="1"/>
        <v>177</v>
      </c>
      <c r="K145">
        <f t="shared" si="2"/>
        <v>166</v>
      </c>
      <c r="L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Morningstar</v>
      </c>
      <c r="M145" t="s">
        <v>512</v>
      </c>
      <c r="N145" t="s">
        <v>141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14.82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Zacks</v>
      </c>
      <c r="X145" t="s">
        <v>156</v>
      </c>
      <c r="Y145" t="s">
        <v>137</v>
      </c>
      <c r="Z145">
        <v>3</v>
      </c>
      <c r="AA145" t="s">
        <v>124</v>
      </c>
      <c r="AB145">
        <v>185</v>
      </c>
      <c r="AC145" t="s">
        <v>131</v>
      </c>
      <c r="AD145" s="2">
        <v>45835</v>
      </c>
      <c r="AE145">
        <v>2</v>
      </c>
      <c r="AF145">
        <v>2.65</v>
      </c>
      <c r="AH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Rothschild &amp; Co Redburn</v>
      </c>
      <c r="AI145" t="s">
        <v>864</v>
      </c>
      <c r="AJ145" t="s">
        <v>137</v>
      </c>
      <c r="AK145">
        <v>3</v>
      </c>
      <c r="AL145" t="s">
        <v>124</v>
      </c>
      <c r="AM145">
        <v>180</v>
      </c>
      <c r="AN145" t="s">
        <v>125</v>
      </c>
      <c r="AO145" s="2">
        <v>45772</v>
      </c>
      <c r="AP145">
        <v>3</v>
      </c>
      <c r="AQ145">
        <v>0</v>
      </c>
      <c r="AR145" t="str">
        <f>_xll.BDP($A145, AR$99)</f>
        <v>Materials</v>
      </c>
      <c r="AS145" t="str">
        <f>_xll.BDP($A145, AS$99)</f>
        <v>Containers &amp; Packaging</v>
      </c>
      <c r="AT145">
        <f ca="1">_xll.BQL( A145, "IMPLIED_VOLATILITY("&amp;_xll.BQL.DATE(B$2)&amp;",EXPIRY=30D,PCT_MONEYNESS=100)")</f>
        <v>22.397300000000001</v>
      </c>
    </row>
    <row r="146" spans="1:46" x14ac:dyDescent="0.25">
      <c r="A146" t="s">
        <v>526</v>
      </c>
      <c r="B146">
        <f ca="1">_xll.BDH(A146,"BEST_EPS",$B$2,$B$2,"BEST_FPERIOD_OVERRIDE=1bf","fill=previous","Days=A")</f>
        <v>5.923</v>
      </c>
      <c r="C146">
        <f ca="1">_xll.BDH(A146,"BEST_EPS",$B$2,$B$2,"BEST_FPERIOD_OVERRIDE=2bf","fill=previous","Days=A")</f>
        <v>6.3209999999999997</v>
      </c>
      <c r="D146">
        <f ca="1">_xll.BDH(A146,"BEST_EPS",$B$2,$B$2,"BEST_FPERIOD_OVERRIDE=3bf","fill=previous","Days=A")</f>
        <v>6.7539999999999996</v>
      </c>
      <c r="E146">
        <f ca="1">_xll.BDH(A146,"BEST_TARGET_PRICE",$B$2,$B$2,"fill=previous","Days=A")</f>
        <v>145</v>
      </c>
      <c r="F146">
        <f ca="1">_xll.BDH($A146,F$84,$B$2,$B$2,"Dir=V","Dts=H")</f>
        <v>140.82</v>
      </c>
      <c r="G146">
        <f ca="1">_xll.BDH($A146,G$84,$B$2,$B$2,"Dir=V","Dts=H")</f>
        <v>142.21</v>
      </c>
      <c r="H146">
        <f ca="1">_xll.BDH($A146,H$84,$B$2,$B$2,"Dir=V","Dts=H")</f>
        <v>139.91</v>
      </c>
      <c r="I146">
        <f ca="1">_xll.BDH($A146,I$84,$B$2,$B$2,"Dir=V","Dts=H")</f>
        <v>141.80000000000001</v>
      </c>
      <c r="J146">
        <f t="shared" si="1"/>
        <v>147.66666666666666</v>
      </c>
      <c r="K146">
        <f t="shared" si="2"/>
        <v>137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Morningstar</v>
      </c>
      <c r="M146" t="s">
        <v>396</v>
      </c>
      <c r="N146" t="s">
        <v>141</v>
      </c>
      <c r="O146">
        <v>3</v>
      </c>
      <c r="P146" t="s">
        <v>134</v>
      </c>
      <c r="Q146">
        <v>137</v>
      </c>
      <c r="R146" t="s">
        <v>125</v>
      </c>
      <c r="S146" s="2">
        <v>45791</v>
      </c>
      <c r="T146">
        <v>1</v>
      </c>
      <c r="U146">
        <v>26.7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Wells Fargo</v>
      </c>
      <c r="X146" t="s">
        <v>989</v>
      </c>
      <c r="Y146" t="s">
        <v>177</v>
      </c>
      <c r="Z146">
        <v>3</v>
      </c>
      <c r="AA146" t="s">
        <v>124</v>
      </c>
      <c r="AB146">
        <v>147</v>
      </c>
      <c r="AC146" t="s">
        <v>125</v>
      </c>
      <c r="AD146" s="2">
        <v>45778</v>
      </c>
      <c r="AE146">
        <v>2</v>
      </c>
      <c r="AF146">
        <v>13.6</v>
      </c>
      <c r="AH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Janney Montgomery Scott</v>
      </c>
      <c r="AI146" t="s">
        <v>1193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45779</v>
      </c>
      <c r="AP146">
        <v>3</v>
      </c>
      <c r="AQ146">
        <v>11.13</v>
      </c>
      <c r="AR146" t="str">
        <f>_xll.BDP($A146, AR$99)</f>
        <v>Utilities</v>
      </c>
      <c r="AS146" t="str">
        <f>_xll.BDP($A146, AS$99)</f>
        <v>Water Utilities</v>
      </c>
      <c r="AT146">
        <f ca="1">_xll.BQL( A146, "IMPLIED_VOLATILITY("&amp;_xll.BQL.DATE(B$2)&amp;",EXPIRY=30D,PCT_MONEYNESS=100)")</f>
        <v>22.3401</v>
      </c>
    </row>
    <row r="147" spans="1:46" x14ac:dyDescent="0.25">
      <c r="A147" t="s">
        <v>528</v>
      </c>
      <c r="B147">
        <f ca="1">_xll.BDH(A147,"BEST_EPS",$B$2,$B$2,"BEST_FPERIOD_OVERRIDE=1bf","fill=previous","Days=A")</f>
        <v>7.0250000000000004</v>
      </c>
      <c r="C147">
        <f ca="1">_xll.BDH(A147,"BEST_EPS",$B$2,$B$2,"BEST_FPERIOD_OVERRIDE=2bf","fill=previous","Days=A")</f>
        <v>8.4589999999999996</v>
      </c>
      <c r="D147">
        <f ca="1">_xll.BDH(A147,"BEST_EPS",$B$2,$B$2,"BEST_FPERIOD_OVERRIDE=3bf","fill=previous","Days=A")</f>
        <v>10.44</v>
      </c>
      <c r="E147">
        <f ca="1">_xll.BDH(A147,"BEST_TARGET_PRICE",$B$2,$B$2,"fill=previous","Days=A")</f>
        <v>764.86699999999996</v>
      </c>
      <c r="F147">
        <f ca="1">_xll.BDH($A147,F$84,$B$2,$B$2,"Dir=V","Dts=H")</f>
        <v>794.3</v>
      </c>
      <c r="G147">
        <f ca="1">_xll.BDH($A147,G$84,$B$2,$B$2,"Dir=V","Dts=H")</f>
        <v>809.99</v>
      </c>
      <c r="H147">
        <f ca="1">_xll.BDH($A147,H$84,$B$2,$B$2,"Dir=V","Dts=H")</f>
        <v>785</v>
      </c>
      <c r="I147">
        <f ca="1">_xll.BDH($A147,I$84,$B$2,$B$2,"Dir=V","Dts=H")</f>
        <v>805.86</v>
      </c>
      <c r="J147">
        <f t="shared" si="1"/>
        <v>723.88499999999999</v>
      </c>
      <c r="K147">
        <f t="shared" si="2"/>
        <v>800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Baird</v>
      </c>
      <c r="M147" t="s">
        <v>1117</v>
      </c>
      <c r="N147" t="s">
        <v>123</v>
      </c>
      <c r="O147">
        <v>5</v>
      </c>
      <c r="P147" t="s">
        <v>124</v>
      </c>
      <c r="Q147">
        <v>800</v>
      </c>
      <c r="R147" t="s">
        <v>125</v>
      </c>
      <c r="S147" s="2">
        <v>45816</v>
      </c>
      <c r="T147">
        <v>1</v>
      </c>
      <c r="U147">
        <v>161.25</v>
      </c>
      <c r="W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Sadif Investment Analytics</v>
      </c>
      <c r="X147" t="s">
        <v>156</v>
      </c>
      <c r="Y147" t="s">
        <v>141</v>
      </c>
      <c r="Z147">
        <v>3</v>
      </c>
      <c r="AA147" t="s">
        <v>138</v>
      </c>
      <c r="AB147">
        <v>647.77</v>
      </c>
      <c r="AC147" t="s">
        <v>125</v>
      </c>
      <c r="AD147" s="2">
        <v>45819</v>
      </c>
      <c r="AE147">
        <v>2</v>
      </c>
      <c r="AF147">
        <v>157.33000000000001</v>
      </c>
      <c r="AH147" t="e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#N/A</v>
      </c>
      <c r="AI147" t="s">
        <v>863</v>
      </c>
      <c r="AJ147" t="s">
        <v>137</v>
      </c>
      <c r="AK147">
        <v>3</v>
      </c>
      <c r="AL147" t="s">
        <v>124</v>
      </c>
      <c r="AM147" t="s">
        <v>142</v>
      </c>
      <c r="AN147" t="s">
        <v>125</v>
      </c>
      <c r="AO147" s="2">
        <v>45786</v>
      </c>
      <c r="AP147">
        <v>3</v>
      </c>
      <c r="AQ147">
        <v>106.76</v>
      </c>
      <c r="AR147" t="str">
        <f>_xll.BDP($A147, AR$99)</f>
        <v>Industrials</v>
      </c>
      <c r="AS147" t="str">
        <f>_xll.BDP($A147, AS$99)</f>
        <v>Aerospace &amp; Defense</v>
      </c>
      <c r="AT147">
        <f ca="1">_xll.BQL( A147, "IMPLIED_VOLATILITY("&amp;_xll.BQL.DATE(B$2)&amp;",EXPIRY=30D,PCT_MONEYNESS=100)")</f>
        <v>53.276400000000002</v>
      </c>
    </row>
    <row r="148" spans="1:46" x14ac:dyDescent="0.25">
      <c r="A148" t="s">
        <v>209</v>
      </c>
      <c r="B148">
        <f ca="1">_xll.BDH(A148,"BEST_EPS",$B$2,$B$2,"BEST_FPERIOD_OVERRIDE=1bf","fill=previous","Days=A")</f>
        <v>16.312000000000001</v>
      </c>
      <c r="C148">
        <f ca="1">_xll.BDH(A148,"BEST_EPS",$B$2,$B$2,"BEST_FPERIOD_OVERRIDE=2bf","fill=previous","Days=A")</f>
        <v>18.611000000000001</v>
      </c>
      <c r="D148">
        <f ca="1">_xll.BDH(A148,"BEST_EPS",$B$2,$B$2,"BEST_FPERIOD_OVERRIDE=3bf","fill=previous","Days=A")</f>
        <v>20.102</v>
      </c>
      <c r="E148">
        <f ca="1">_xll.BDH(A148,"BEST_TARGET_PRICE",$B$2,$B$2,"fill=previous","Days=A")</f>
        <v>308.63299999999998</v>
      </c>
      <c r="F148">
        <f ca="1">_xll.BDH($A148,F$84,$B$2,$B$2,"Dir=V","Dts=H")</f>
        <v>318.66000000000003</v>
      </c>
      <c r="G148">
        <f ca="1">_xll.BDH($A148,G$84,$B$2,$B$2,"Dir=V","Dts=H")</f>
        <v>320.93</v>
      </c>
      <c r="H148">
        <f ca="1">_xll.BDH($A148,H$84,$B$2,$B$2,"Dir=V","Dts=H")</f>
        <v>317.31</v>
      </c>
      <c r="I148">
        <f ca="1">_xll.BDH($A148,I$84,$B$2,$B$2,"Dir=V","Dts=H")</f>
        <v>317.35000000000002</v>
      </c>
      <c r="J148">
        <f t="shared" si="1"/>
        <v>297</v>
      </c>
      <c r="K148">
        <f t="shared" si="2"/>
        <v>371</v>
      </c>
      <c r="L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Keefe Bruyette &amp; Woods</v>
      </c>
      <c r="M148" t="s">
        <v>1254</v>
      </c>
      <c r="N148" t="s">
        <v>123</v>
      </c>
      <c r="O148">
        <v>5</v>
      </c>
      <c r="P148" t="s">
        <v>124</v>
      </c>
      <c r="Q148">
        <v>371</v>
      </c>
      <c r="R148" t="s">
        <v>125</v>
      </c>
      <c r="S148" s="2">
        <v>45846</v>
      </c>
      <c r="T148">
        <v>1</v>
      </c>
      <c r="U148">
        <v>36.64</v>
      </c>
      <c r="W148" t="e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#N/A</v>
      </c>
      <c r="X148" t="s">
        <v>941</v>
      </c>
      <c r="Y148" t="s">
        <v>137</v>
      </c>
      <c r="Z148">
        <v>3</v>
      </c>
      <c r="AA148" t="s">
        <v>124</v>
      </c>
      <c r="AB148">
        <v>260</v>
      </c>
      <c r="AC148" t="s">
        <v>125</v>
      </c>
      <c r="AD148" s="2">
        <v>45768</v>
      </c>
      <c r="AE148">
        <v>2</v>
      </c>
      <c r="AF148">
        <v>17.32</v>
      </c>
      <c r="AH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JP Morgan</v>
      </c>
      <c r="AI148" t="s">
        <v>941</v>
      </c>
      <c r="AJ148" t="s">
        <v>137</v>
      </c>
      <c r="AK148">
        <v>3</v>
      </c>
      <c r="AL148" t="s">
        <v>124</v>
      </c>
      <c r="AM148">
        <v>260</v>
      </c>
      <c r="AN148" t="s">
        <v>125</v>
      </c>
      <c r="AO148" s="2">
        <v>45768</v>
      </c>
      <c r="AP148">
        <v>3</v>
      </c>
      <c r="AQ148">
        <v>17.05</v>
      </c>
      <c r="AR148" t="str">
        <f>_xll.BDP($A148, AR$99)</f>
        <v>Financials</v>
      </c>
      <c r="AS148" t="str">
        <f>_xll.BDP($A148, AS$99)</f>
        <v>Consumer Finance</v>
      </c>
      <c r="AT148">
        <f ca="1">_xll.BQL( A148, "IMPLIED_VOLATILITY("&amp;_xll.BQL.DATE(B$2)&amp;",EXPIRY=30D,PCT_MONEYNESS=100)")</f>
        <v>28.1905</v>
      </c>
    </row>
    <row r="149" spans="1:46" x14ac:dyDescent="0.25">
      <c r="A149" t="s">
        <v>390</v>
      </c>
      <c r="B149">
        <f ca="1">_xll.BDH(A149,"BEST_EPS",$B$2,$B$2,"BEST_FPERIOD_OVERRIDE=1bf","fill=previous","Days=A")</f>
        <v>163.62299999999999</v>
      </c>
      <c r="C149">
        <f ca="1">_xll.BDH(A149,"BEST_EPS",$B$2,$B$2,"BEST_FPERIOD_OVERRIDE=2bf","fill=previous","Days=A")</f>
        <v>182.75700000000001</v>
      </c>
      <c r="D149">
        <f ca="1">_xll.BDH(A149,"BEST_EPS",$B$2,$B$2,"BEST_FPERIOD_OVERRIDE=3bf","fill=previous","Days=A")</f>
        <v>205.04599999999999</v>
      </c>
      <c r="E149">
        <f ca="1">_xll.BDH(A149,"BEST_TARGET_PRICE",$B$2,$B$2,"fill=previous","Days=A")</f>
        <v>4147.2079999999996</v>
      </c>
      <c r="F149">
        <f ca="1">_xll.BDH($A149,F$84,$B$2,$B$2,"Dir=V","Dts=H")</f>
        <v>3731.64</v>
      </c>
      <c r="G149">
        <f ca="1">_xll.BDH($A149,G$84,$B$2,$B$2,"Dir=V","Dts=H")</f>
        <v>3748.7510000000002</v>
      </c>
      <c r="H149">
        <f ca="1">_xll.BDH($A149,H$84,$B$2,$B$2,"Dir=V","Dts=H")</f>
        <v>3703.2750000000001</v>
      </c>
      <c r="I149">
        <f ca="1">_xll.BDH($A149,I$84,$B$2,$B$2,"Dir=V","Dts=H")</f>
        <v>3742.18</v>
      </c>
      <c r="J149">
        <f t="shared" si="1"/>
        <v>4050</v>
      </c>
      <c r="K149">
        <f t="shared" si="2"/>
        <v>4050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Mizuho Securities</v>
      </c>
      <c r="M149" t="s">
        <v>1184</v>
      </c>
      <c r="N149" t="s">
        <v>123</v>
      </c>
      <c r="O149">
        <v>5</v>
      </c>
      <c r="P149" t="s">
        <v>124</v>
      </c>
      <c r="Q149">
        <v>4050</v>
      </c>
      <c r="R149" t="s">
        <v>125</v>
      </c>
      <c r="S149" s="2">
        <v>45842</v>
      </c>
      <c r="T149">
        <v>1</v>
      </c>
      <c r="U149">
        <v>31.93</v>
      </c>
      <c r="W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Edgewater Research Company LLC</v>
      </c>
      <c r="X149" t="s">
        <v>869</v>
      </c>
      <c r="Y149" t="s">
        <v>123</v>
      </c>
      <c r="Z149">
        <v>5</v>
      </c>
      <c r="AA149" t="s">
        <v>124</v>
      </c>
      <c r="AB149" t="s">
        <v>142</v>
      </c>
      <c r="AC149" t="s">
        <v>125</v>
      </c>
      <c r="AD149" s="2">
        <v>45804</v>
      </c>
      <c r="AE149">
        <v>2</v>
      </c>
      <c r="AF149">
        <v>11.67</v>
      </c>
      <c r="AH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Argus Research Company</v>
      </c>
      <c r="AI149" t="s">
        <v>999</v>
      </c>
      <c r="AJ149" t="s">
        <v>141</v>
      </c>
      <c r="AK149">
        <v>3</v>
      </c>
      <c r="AL149" t="s">
        <v>124</v>
      </c>
      <c r="AM149" t="s">
        <v>142</v>
      </c>
      <c r="AN149" t="s">
        <v>125</v>
      </c>
      <c r="AO149" s="2">
        <v>45807</v>
      </c>
      <c r="AP149">
        <v>3</v>
      </c>
      <c r="AQ149">
        <v>11.24</v>
      </c>
      <c r="AR149" t="str">
        <f>_xll.BDP($A149, AR$99)</f>
        <v>Consumer Discretionary</v>
      </c>
      <c r="AS149" t="str">
        <f>_xll.BDP($A149, AS$99)</f>
        <v>Specialty Retail</v>
      </c>
      <c r="AT149">
        <f ca="1">_xll.BQL( A149, "IMPLIED_VOLATILITY("&amp;_xll.BQL.DATE(B$2)&amp;",EXPIRY=30D,PCT_MONEYNESS=100)")</f>
        <v>20.354199999999999</v>
      </c>
    </row>
    <row r="150" spans="1:46" x14ac:dyDescent="0.25">
      <c r="A150" t="s">
        <v>299</v>
      </c>
      <c r="B150">
        <f ca="1">_xll.BDH(A150,"BEST_EPS",$B$2,$B$2,"BEST_FPERIOD_OVERRIDE=1bf","fill=previous","Days=A")</f>
        <v>1.054</v>
      </c>
      <c r="C150">
        <f ca="1">_xll.BDH(A150,"BEST_EPS",$B$2,$B$2,"BEST_FPERIOD_OVERRIDE=2bf","fill=previous","Days=A")</f>
        <v>4.82</v>
      </c>
      <c r="D150">
        <f ca="1">_xll.BDH(A150,"BEST_EPS",$B$2,$B$2,"BEST_FPERIOD_OVERRIDE=3bf","fill=previous","Days=A")</f>
        <v>7.29</v>
      </c>
      <c r="E150">
        <f ca="1">_xll.BDH(A150,"BEST_TARGET_PRICE",$B$2,$B$2,"fill=previous","Days=A")</f>
        <v>233.2</v>
      </c>
      <c r="F150">
        <f ca="1">_xll.BDH($A150,F$84,$B$2,$B$2,"Dir=V","Dts=H")</f>
        <v>220.11500000000001</v>
      </c>
      <c r="G150">
        <f ca="1">_xll.BDH($A150,G$84,$B$2,$B$2,"Dir=V","Dts=H")</f>
        <v>230.2</v>
      </c>
      <c r="H150">
        <f ca="1">_xll.BDH($A150,H$84,$B$2,$B$2,"Dir=V","Dts=H")</f>
        <v>220.01</v>
      </c>
      <c r="I150">
        <f ca="1">_xll.BDH($A150,I$84,$B$2,$B$2,"Dir=V","Dts=H")</f>
        <v>226.6</v>
      </c>
      <c r="J150">
        <f t="shared" si="1"/>
        <v>237.33333333333334</v>
      </c>
      <c r="K150">
        <f t="shared" si="2"/>
        <v>242</v>
      </c>
      <c r="L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Morningstar</v>
      </c>
      <c r="M150" t="s">
        <v>231</v>
      </c>
      <c r="N150" t="s">
        <v>141</v>
      </c>
      <c r="O150">
        <v>3</v>
      </c>
      <c r="P150" t="s">
        <v>138</v>
      </c>
      <c r="Q150">
        <v>242</v>
      </c>
      <c r="R150" t="s">
        <v>125</v>
      </c>
      <c r="S150" s="2">
        <v>45838</v>
      </c>
      <c r="T150">
        <v>1</v>
      </c>
      <c r="U150">
        <v>50.49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DBS Bank</v>
      </c>
      <c r="X150" t="s">
        <v>1023</v>
      </c>
      <c r="Y150" t="s">
        <v>126</v>
      </c>
      <c r="Z150">
        <v>5</v>
      </c>
      <c r="AA150" t="s">
        <v>124</v>
      </c>
      <c r="AB150">
        <v>260</v>
      </c>
      <c r="AC150" t="s">
        <v>125</v>
      </c>
      <c r="AD150" s="2">
        <v>45821</v>
      </c>
      <c r="AE150">
        <v>2</v>
      </c>
      <c r="AF150">
        <v>33.14</v>
      </c>
      <c r="AH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Barclays</v>
      </c>
      <c r="AI150" t="s">
        <v>958</v>
      </c>
      <c r="AJ150" t="s">
        <v>135</v>
      </c>
      <c r="AK150">
        <v>5</v>
      </c>
      <c r="AL150" t="s">
        <v>124</v>
      </c>
      <c r="AM150">
        <v>210</v>
      </c>
      <c r="AN150" t="s">
        <v>125</v>
      </c>
      <c r="AO150" s="2">
        <v>45847</v>
      </c>
      <c r="AP150">
        <v>3</v>
      </c>
      <c r="AQ150">
        <v>27.95</v>
      </c>
      <c r="AR150" t="str">
        <f>_xll.BDP($A150, AR$99)</f>
        <v>Industrials</v>
      </c>
      <c r="AS150" t="str">
        <f>_xll.BDP($A150, AS$99)</f>
        <v>Aerospace &amp; Defense</v>
      </c>
      <c r="AT150">
        <f ca="1">_xll.BQL( A150, "IMPLIED_VOLATILITY("&amp;_xll.BQL.DATE(B$2)&amp;",EXPIRY=30D,PCT_MONEYNESS=100)")</f>
        <v>33.087699999999998</v>
      </c>
    </row>
    <row r="151" spans="1:46" x14ac:dyDescent="0.25">
      <c r="A151" t="s">
        <v>175</v>
      </c>
      <c r="B151">
        <f ca="1">_xll.BDH(A151,"BEST_EPS",$B$2,$B$2,"BEST_FPERIOD_OVERRIDE=1bf","fill=previous","Days=A")</f>
        <v>3.93</v>
      </c>
      <c r="C151">
        <f ca="1">_xll.BDH(A151,"BEST_EPS",$B$2,$B$2,"BEST_FPERIOD_OVERRIDE=2bf","fill=previous","Days=A")</f>
        <v>4.47</v>
      </c>
      <c r="D151">
        <f ca="1">_xll.BDH(A151,"BEST_EPS",$B$2,$B$2,"BEST_FPERIOD_OVERRIDE=3bf","fill=previous","Days=A")</f>
        <v>4.4130000000000003</v>
      </c>
      <c r="E151">
        <f ca="1">_xll.BDH(A151,"BEST_TARGET_PRICE",$B$2,$B$2,"fill=previous","Days=A")</f>
        <v>51.304000000000002</v>
      </c>
      <c r="F151">
        <f ca="1">_xll.BDH($A151,F$84,$B$2,$B$2,"Dir=V","Dts=H")</f>
        <v>47.16</v>
      </c>
      <c r="G151">
        <f ca="1">_xll.BDH($A151,G$84,$B$2,$B$2,"Dir=V","Dts=H")</f>
        <v>47.45</v>
      </c>
      <c r="H151">
        <f ca="1">_xll.BDH($A151,H$84,$B$2,$B$2,"Dir=V","Dts=H")</f>
        <v>46.71</v>
      </c>
      <c r="I151">
        <f ca="1">_xll.BDH($A151,I$84,$B$2,$B$2,"Dir=V","Dts=H")</f>
        <v>46.84</v>
      </c>
      <c r="J151">
        <f t="shared" si="1"/>
        <v>49.666666666666664</v>
      </c>
      <c r="K151">
        <f t="shared" si="2"/>
        <v>49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Morgan Stanley</v>
      </c>
      <c r="M151" t="s">
        <v>162</v>
      </c>
      <c r="N151" t="s">
        <v>170</v>
      </c>
      <c r="O151">
        <v>5</v>
      </c>
      <c r="P151" t="s">
        <v>124</v>
      </c>
      <c r="Q151">
        <v>49</v>
      </c>
      <c r="R151" t="s">
        <v>131</v>
      </c>
      <c r="S151" s="2">
        <v>45831</v>
      </c>
      <c r="T151">
        <v>1</v>
      </c>
      <c r="U151">
        <v>47.7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Morningstar</v>
      </c>
      <c r="X151" t="s">
        <v>261</v>
      </c>
      <c r="Y151" t="s">
        <v>146</v>
      </c>
      <c r="Z151">
        <v>1</v>
      </c>
      <c r="AA151" t="s">
        <v>138</v>
      </c>
      <c r="AB151">
        <v>43</v>
      </c>
      <c r="AC151" t="s">
        <v>125</v>
      </c>
      <c r="AD151" s="2">
        <v>45845</v>
      </c>
      <c r="AE151">
        <v>2</v>
      </c>
      <c r="AF151">
        <v>23.92</v>
      </c>
      <c r="AH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Wolfe Research</v>
      </c>
      <c r="AI151" t="s">
        <v>160</v>
      </c>
      <c r="AJ151" t="s">
        <v>123</v>
      </c>
      <c r="AK151">
        <v>5</v>
      </c>
      <c r="AL151" t="s">
        <v>124</v>
      </c>
      <c r="AM151">
        <v>57</v>
      </c>
      <c r="AN151" t="s">
        <v>125</v>
      </c>
      <c r="AO151" s="2">
        <v>45847</v>
      </c>
      <c r="AP151">
        <v>3</v>
      </c>
      <c r="AQ151">
        <v>18.93</v>
      </c>
      <c r="AR151" t="str">
        <f>_xll.BDP($A151, AR$99)</f>
        <v>Financials</v>
      </c>
      <c r="AS151" t="str">
        <f>_xll.BDP($A151, AS$99)</f>
        <v>Banks</v>
      </c>
      <c r="AT151">
        <f ca="1">_xll.BQL( A151, "IMPLIED_VOLATILITY("&amp;_xll.BQL.DATE(B$2)&amp;",EXPIRY=30D,PCT_MONEYNESS=100)")</f>
        <v>25.5503</v>
      </c>
    </row>
    <row r="152" spans="1:46" x14ac:dyDescent="0.25">
      <c r="A152" t="s">
        <v>608</v>
      </c>
      <c r="B152">
        <f ca="1">_xll.BDH(A152,"BEST_EPS",$B$2,$B$2,"BEST_FPERIOD_OVERRIDE=1bf","fill=previous","Days=A")</f>
        <v>3.7839999999999998</v>
      </c>
      <c r="C152">
        <f ca="1">_xll.BDH(A152,"BEST_EPS",$B$2,$B$2,"BEST_FPERIOD_OVERRIDE=2bf","fill=previous","Days=A")</f>
        <v>4.2539999999999996</v>
      </c>
      <c r="D152">
        <f ca="1">_xll.BDH(A152,"BEST_EPS",$B$2,$B$2,"BEST_FPERIOD_OVERRIDE=3bf","fill=previous","Days=A")</f>
        <v>4.71</v>
      </c>
      <c r="E152">
        <f ca="1">_xll.BDH(A152,"BEST_TARGET_PRICE",$B$2,$B$2,"fill=previous","Days=A")</f>
        <v>62.929000000000002</v>
      </c>
      <c r="F152">
        <f ca="1">_xll.BDH($A152,F$84,$B$2,$B$2,"Dir=V","Dts=H")</f>
        <v>57.63</v>
      </c>
      <c r="G152">
        <f ca="1">_xll.BDH($A152,G$84,$B$2,$B$2,"Dir=V","Dts=H")</f>
        <v>58.42</v>
      </c>
      <c r="H152">
        <f ca="1">_xll.BDH($A152,H$84,$B$2,$B$2,"Dir=V","Dts=H")</f>
        <v>57.33</v>
      </c>
      <c r="I152">
        <f ca="1">_xll.BDH($A152,I$84,$B$2,$B$2,"Dir=V","Dts=H")</f>
        <v>57.94</v>
      </c>
      <c r="J152">
        <f t="shared" si="1"/>
        <v>59.333333333333336</v>
      </c>
      <c r="K152">
        <f t="shared" si="2"/>
        <v>59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Morningstar</v>
      </c>
      <c r="M152" t="s">
        <v>512</v>
      </c>
      <c r="N152" t="s">
        <v>141</v>
      </c>
      <c r="O152">
        <v>3</v>
      </c>
      <c r="P152" t="s">
        <v>138</v>
      </c>
      <c r="Q152">
        <v>59</v>
      </c>
      <c r="R152" t="s">
        <v>125</v>
      </c>
      <c r="S152" s="2">
        <v>45819</v>
      </c>
      <c r="T152">
        <v>1</v>
      </c>
      <c r="U152">
        <v>18.420000000000002</v>
      </c>
      <c r="W152" t="e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#N/A</v>
      </c>
      <c r="X152" t="s">
        <v>512</v>
      </c>
      <c r="Y152" t="s">
        <v>126</v>
      </c>
      <c r="Z152">
        <v>5</v>
      </c>
      <c r="AA152" t="s">
        <v>124</v>
      </c>
      <c r="AB152">
        <v>59</v>
      </c>
      <c r="AC152" t="s">
        <v>125</v>
      </c>
      <c r="AD152" s="2">
        <v>45783</v>
      </c>
      <c r="AE152">
        <v>2</v>
      </c>
      <c r="AF152">
        <v>11.83</v>
      </c>
      <c r="AH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Mizuho Securities</v>
      </c>
      <c r="AI152" t="s">
        <v>953</v>
      </c>
      <c r="AJ152" t="s">
        <v>123</v>
      </c>
      <c r="AK152">
        <v>5</v>
      </c>
      <c r="AL152" t="s">
        <v>124</v>
      </c>
      <c r="AM152">
        <v>60</v>
      </c>
      <c r="AN152" t="s">
        <v>125</v>
      </c>
      <c r="AO152" s="2">
        <v>45835</v>
      </c>
      <c r="AP152">
        <v>3</v>
      </c>
      <c r="AQ152">
        <v>3.73</v>
      </c>
      <c r="AR152" t="str">
        <f>_xll.BDP($A152, AR$99)</f>
        <v>Materials</v>
      </c>
      <c r="AS152" t="str">
        <f>_xll.BDP($A152, AS$99)</f>
        <v>Containers &amp; Packaging</v>
      </c>
      <c r="AT152">
        <f ca="1">_xll.BQL( A152, "IMPLIED_VOLATILITY("&amp;_xll.BQL.DATE(B$2)&amp;",EXPIRY=30D,PCT_MONEYNESS=100)")</f>
        <v>25.1372</v>
      </c>
    </row>
    <row r="153" spans="1:46" x14ac:dyDescent="0.25">
      <c r="A153" t="s">
        <v>605</v>
      </c>
      <c r="B153">
        <f ca="1">_xll.BDH(A153,"BEST_EPS",$B$2,$B$2,"BEST_FPERIOD_OVERRIDE=1bf","fill=previous","Days=A")</f>
        <v>2.6259999999999999</v>
      </c>
      <c r="C153">
        <f ca="1">_xll.BDH(A153,"BEST_EPS",$B$2,$B$2,"BEST_FPERIOD_OVERRIDE=2bf","fill=previous","Days=A")</f>
        <v>2.8530000000000002</v>
      </c>
      <c r="D153">
        <f ca="1">_xll.BDH(A153,"BEST_EPS",$B$2,$B$2,"BEST_FPERIOD_OVERRIDE=3bf","fill=previous","Days=A")</f>
        <v>3.0529999999999999</v>
      </c>
      <c r="E153">
        <f ca="1">_xll.BDH(A153,"BEST_TARGET_PRICE",$B$2,$B$2,"fill=previous","Days=A")</f>
        <v>36.813000000000002</v>
      </c>
      <c r="F153">
        <f ca="1">_xll.BDH($A153,F$84,$B$2,$B$2,"Dir=V","Dts=H")</f>
        <v>30.96</v>
      </c>
      <c r="G153">
        <f ca="1">_xll.BDH($A153,G$84,$B$2,$B$2,"Dir=V","Dts=H")</f>
        <v>31.15</v>
      </c>
      <c r="H153">
        <f ca="1">_xll.BDH($A153,H$84,$B$2,$B$2,"Dir=V","Dts=H")</f>
        <v>29.68</v>
      </c>
      <c r="I153">
        <f ca="1">_xll.BDH($A153,I$84,$B$2,$B$2,"Dir=V","Dts=H")</f>
        <v>29.81</v>
      </c>
      <c r="J153">
        <f t="shared" si="1"/>
        <v>32</v>
      </c>
      <c r="K153">
        <f t="shared" si="2"/>
        <v>28</v>
      </c>
      <c r="L153" t="e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#N/A</v>
      </c>
      <c r="M153" t="s">
        <v>156</v>
      </c>
      <c r="N153" t="s">
        <v>137</v>
      </c>
      <c r="O153">
        <v>3</v>
      </c>
      <c r="P153" t="s">
        <v>124</v>
      </c>
      <c r="Q153">
        <v>37</v>
      </c>
      <c r="R153" t="s">
        <v>131</v>
      </c>
      <c r="S153" s="2">
        <v>45734</v>
      </c>
      <c r="T153">
        <v>1</v>
      </c>
      <c r="U153">
        <v>4.01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Morgan Stanley</v>
      </c>
      <c r="X153" t="s">
        <v>534</v>
      </c>
      <c r="Y153" t="s">
        <v>787</v>
      </c>
      <c r="Z153">
        <v>1</v>
      </c>
      <c r="AA153" t="s">
        <v>124</v>
      </c>
      <c r="AB153">
        <v>28</v>
      </c>
      <c r="AC153" t="s">
        <v>131</v>
      </c>
      <c r="AD153" s="2">
        <v>45779</v>
      </c>
      <c r="AE153">
        <v>2</v>
      </c>
      <c r="AF153">
        <v>7.63</v>
      </c>
      <c r="AH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Zacks</v>
      </c>
      <c r="AI153" t="s">
        <v>156</v>
      </c>
      <c r="AJ153" t="s">
        <v>137</v>
      </c>
      <c r="AK153">
        <v>3</v>
      </c>
      <c r="AL153" t="s">
        <v>124</v>
      </c>
      <c r="AM153">
        <v>31</v>
      </c>
      <c r="AN153" t="s">
        <v>131</v>
      </c>
      <c r="AO153" s="2">
        <v>45846</v>
      </c>
      <c r="AP153">
        <v>3</v>
      </c>
      <c r="AQ153">
        <v>4.01</v>
      </c>
      <c r="AR153" t="str">
        <f>_xll.BDP($A153, AR$99)</f>
        <v>Health Care</v>
      </c>
      <c r="AS153" t="str">
        <f>_xll.BDP($A153, AS$99)</f>
        <v>Health Care Equipment &amp; Suppli</v>
      </c>
      <c r="AT153">
        <f ca="1">_xll.BQL( A153, "IMPLIED_VOLATILITY("&amp;_xll.BQL.DATE(B$2)&amp;",EXPIRY=30D,PCT_MONEYNESS=100)")</f>
        <v>35.3947</v>
      </c>
    </row>
    <row r="154" spans="1:46" x14ac:dyDescent="0.25">
      <c r="A154" t="s">
        <v>753</v>
      </c>
      <c r="B154">
        <f ca="1">_xll.BDH(A154,"BEST_EPS",$B$2,$B$2,"BEST_FPERIOD_OVERRIDE=1bf","fill=previous","Days=A")</f>
        <v>3.6339999999999999</v>
      </c>
      <c r="C154">
        <f ca="1">_xll.BDH(A154,"BEST_EPS",$B$2,$B$2,"BEST_FPERIOD_OVERRIDE=2bf","fill=previous","Days=A")</f>
        <v>3.9780000000000002</v>
      </c>
      <c r="D154">
        <f ca="1">_xll.BDH(A154,"BEST_EPS",$B$2,$B$2,"BEST_FPERIOD_OVERRIDE=3bf","fill=previous","Days=A")</f>
        <v>4.7270000000000003</v>
      </c>
      <c r="E154">
        <f ca="1">_xll.BDH(A154,"BEST_TARGET_PRICE",$B$2,$B$2,"fill=previous","Days=A")</f>
        <v>41.332999999999998</v>
      </c>
      <c r="F154">
        <f ca="1">_xll.BDH($A154,F$84,$B$2,$B$2,"Dir=V","Dts=H")</f>
        <v>33.630000000000003</v>
      </c>
      <c r="G154">
        <f ca="1">_xll.BDH($A154,G$84,$B$2,$B$2,"Dir=V","Dts=H")</f>
        <v>33.869999999999997</v>
      </c>
      <c r="H154">
        <f ca="1">_xll.BDH($A154,H$84,$B$2,$B$2,"Dir=V","Dts=H")</f>
        <v>32.805</v>
      </c>
      <c r="I154">
        <f ca="1">_xll.BDH($A154,I$84,$B$2,$B$2,"Dir=V","Dts=H")</f>
        <v>32.950000000000003</v>
      </c>
      <c r="J154">
        <f t="shared" si="1"/>
        <v>38.666666666666664</v>
      </c>
      <c r="K154">
        <f t="shared" si="2"/>
        <v>30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Jefferies</v>
      </c>
      <c r="M154" t="s">
        <v>842</v>
      </c>
      <c r="N154" t="s">
        <v>141</v>
      </c>
      <c r="O154">
        <v>3</v>
      </c>
      <c r="P154" t="s">
        <v>124</v>
      </c>
      <c r="Q154">
        <v>30</v>
      </c>
      <c r="R154" t="s">
        <v>125</v>
      </c>
      <c r="S154" s="2">
        <v>45806</v>
      </c>
      <c r="T154">
        <v>1</v>
      </c>
      <c r="U154">
        <v>0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Wells Fargo</v>
      </c>
      <c r="X154" t="s">
        <v>801</v>
      </c>
      <c r="Y154" t="s">
        <v>135</v>
      </c>
      <c r="Z154">
        <v>5</v>
      </c>
      <c r="AA154" t="s">
        <v>124</v>
      </c>
      <c r="AB154">
        <v>44</v>
      </c>
      <c r="AC154" t="s">
        <v>125</v>
      </c>
      <c r="AD154" s="2">
        <v>45806</v>
      </c>
      <c r="AE154">
        <v>2</v>
      </c>
      <c r="AF154">
        <v>-6.79</v>
      </c>
      <c r="AH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Citi</v>
      </c>
      <c r="AI154" t="s">
        <v>979</v>
      </c>
      <c r="AJ154" t="s">
        <v>126</v>
      </c>
      <c r="AK154">
        <v>5</v>
      </c>
      <c r="AL154" t="s">
        <v>124</v>
      </c>
      <c r="AM154">
        <v>42</v>
      </c>
      <c r="AN154" t="s">
        <v>125</v>
      </c>
      <c r="AO154" s="2">
        <v>45807</v>
      </c>
      <c r="AP154">
        <v>3</v>
      </c>
      <c r="AQ154">
        <v>-6.81</v>
      </c>
      <c r="AR154" t="str">
        <f>_xll.BDP($A154, AR$99)</f>
        <v>Consumer Discretionary</v>
      </c>
      <c r="AS154" t="str">
        <f>_xll.BDP($A154, AS$99)</f>
        <v>Specialty Retail</v>
      </c>
      <c r="AT154">
        <f ca="1">_xll.BQL( A154, "IMPLIED_VOLATILITY("&amp;_xll.BQL.DATE(B$2)&amp;",EXPIRY=30D,PCT_MONEYNESS=100)")</f>
        <v>39.917700000000004</v>
      </c>
    </row>
    <row r="155" spans="1:46" x14ac:dyDescent="0.25">
      <c r="A155" t="s">
        <v>597</v>
      </c>
      <c r="B155">
        <f ca="1">_xll.BDH(A155,"BEST_EPS",$B$2,$B$2,"BEST_FPERIOD_OVERRIDE=1bf","fill=previous","Days=A")</f>
        <v>6.3949999999999996</v>
      </c>
      <c r="C155">
        <f ca="1">_xll.BDH(A155,"BEST_EPS",$B$2,$B$2,"BEST_FPERIOD_OVERRIDE=2bf","fill=previous","Days=A")</f>
        <v>6.9569999999999999</v>
      </c>
      <c r="D155">
        <f ca="1">_xll.BDH(A155,"BEST_EPS",$B$2,$B$2,"BEST_FPERIOD_OVERRIDE=3bf","fill=previous","Days=A")</f>
        <v>7.5990000000000002</v>
      </c>
      <c r="E155">
        <f ca="1">_xll.BDH(A155,"BEST_TARGET_PRICE",$B$2,$B$2,"fill=previous","Days=A")</f>
        <v>78.135999999999996</v>
      </c>
      <c r="F155">
        <f ca="1">_xll.BDH($A155,F$84,$B$2,$B$2,"Dir=V","Dts=H")</f>
        <v>72.53</v>
      </c>
      <c r="G155">
        <f ca="1">_xll.BDH($A155,G$84,$B$2,$B$2,"Dir=V","Dts=H")</f>
        <v>73.094999999999999</v>
      </c>
      <c r="H155">
        <f ca="1">_xll.BDH($A155,H$84,$B$2,$B$2,"Dir=V","Dts=H")</f>
        <v>71.87</v>
      </c>
      <c r="I155">
        <f ca="1">_xll.BDH($A155,I$84,$B$2,$B$2,"Dir=V","Dts=H")</f>
        <v>72.459999999999994</v>
      </c>
      <c r="J155">
        <f t="shared" si="1"/>
        <v>79.3</v>
      </c>
      <c r="K155">
        <f t="shared" si="2"/>
        <v>79.3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Hedgeye Risk Management</v>
      </c>
      <c r="M155" t="s">
        <v>847</v>
      </c>
      <c r="N155" t="s">
        <v>792</v>
      </c>
      <c r="O155">
        <v>1</v>
      </c>
      <c r="P155" t="s">
        <v>124</v>
      </c>
      <c r="Q155" t="s">
        <v>142</v>
      </c>
      <c r="R155" t="s">
        <v>125</v>
      </c>
      <c r="S155" s="2">
        <v>45845</v>
      </c>
      <c r="T155">
        <v>1</v>
      </c>
      <c r="U155">
        <v>11.47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Baptista Research</v>
      </c>
      <c r="X155" t="s">
        <v>133</v>
      </c>
      <c r="Y155" t="s">
        <v>141</v>
      </c>
      <c r="Z155">
        <v>3</v>
      </c>
      <c r="AA155" t="s">
        <v>138</v>
      </c>
      <c r="AB155">
        <v>79.3</v>
      </c>
      <c r="AC155" t="s">
        <v>131</v>
      </c>
      <c r="AD155" s="2">
        <v>45820</v>
      </c>
      <c r="AE155">
        <v>2</v>
      </c>
      <c r="AF155">
        <v>0.46</v>
      </c>
      <c r="AH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KeyBanc Capital Markets</v>
      </c>
      <c r="AI155" t="s">
        <v>1221</v>
      </c>
      <c r="AJ155" t="s">
        <v>419</v>
      </c>
      <c r="AK155">
        <v>3</v>
      </c>
      <c r="AL155" t="s">
        <v>124</v>
      </c>
      <c r="AM155" t="s">
        <v>142</v>
      </c>
      <c r="AN155" t="s">
        <v>125</v>
      </c>
      <c r="AO155" s="2">
        <v>45844</v>
      </c>
      <c r="AP155">
        <v>3</v>
      </c>
      <c r="AQ155">
        <v>0</v>
      </c>
      <c r="AR155" t="str">
        <f>_xll.BDP($A155, AR$99)</f>
        <v>Consumer Discretionary</v>
      </c>
      <c r="AS155" t="str">
        <f>_xll.BDP($A155, AS$99)</f>
        <v>Specialty Retail</v>
      </c>
      <c r="AT155">
        <f ca="1">_xll.BQL( A155, "IMPLIED_VOLATILITY("&amp;_xll.BQL.DATE(B$2)&amp;",EXPIRY=30D,PCT_MONEYNESS=100)")</f>
        <v>31.757300000000001</v>
      </c>
    </row>
    <row r="156" spans="1:46" x14ac:dyDescent="0.25">
      <c r="A156" t="s">
        <v>345</v>
      </c>
      <c r="B156">
        <f ca="1">_xll.BDH(A156,"BEST_EPS",$B$2,$B$2,"BEST_FPERIOD_OVERRIDE=1bf","fill=previous","Days=A")</f>
        <v>14.606999999999999</v>
      </c>
      <c r="C156">
        <f ca="1">_xll.BDH(A156,"BEST_EPS",$B$2,$B$2,"BEST_FPERIOD_OVERRIDE=2bf","fill=previous","Days=A")</f>
        <v>15.709</v>
      </c>
      <c r="D156">
        <f ca="1">_xll.BDH(A156,"BEST_EPS",$B$2,$B$2,"BEST_FPERIOD_OVERRIDE=3bf","fill=previous","Days=A")</f>
        <v>16.873999999999999</v>
      </c>
      <c r="E156">
        <f ca="1">_xll.BDH(A156,"BEST_TARGET_PRICE",$B$2,$B$2,"fill=previous","Days=A")</f>
        <v>206.286</v>
      </c>
      <c r="F156">
        <f ca="1">_xll.BDH($A156,F$84,$B$2,$B$2,"Dir=V","Dts=H")</f>
        <v>175</v>
      </c>
      <c r="G156">
        <f ca="1">_xll.BDH($A156,G$84,$B$2,$B$2,"Dir=V","Dts=H")</f>
        <v>175.63</v>
      </c>
      <c r="H156">
        <f ca="1">_xll.BDH($A156,H$84,$B$2,$B$2,"Dir=V","Dts=H")</f>
        <v>173.02</v>
      </c>
      <c r="I156">
        <f ca="1">_xll.BDH($A156,I$84,$B$2,$B$2,"Dir=V","Dts=H")</f>
        <v>175.5</v>
      </c>
      <c r="J156">
        <f t="shared" si="1"/>
        <v>205.13</v>
      </c>
      <c r="K156">
        <f t="shared" si="2"/>
        <v>177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Zacks</v>
      </c>
      <c r="M156" t="s">
        <v>156</v>
      </c>
      <c r="N156" t="s">
        <v>137</v>
      </c>
      <c r="O156">
        <v>3</v>
      </c>
      <c r="P156" t="s">
        <v>124</v>
      </c>
      <c r="Q156">
        <v>177</v>
      </c>
      <c r="R156" t="s">
        <v>131</v>
      </c>
      <c r="S156" s="2">
        <v>45831</v>
      </c>
      <c r="T156">
        <v>1</v>
      </c>
      <c r="U156">
        <v>0</v>
      </c>
      <c r="W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Sadif Investment Analytics</v>
      </c>
      <c r="X156" t="s">
        <v>156</v>
      </c>
      <c r="Y156" t="s">
        <v>126</v>
      </c>
      <c r="Z156">
        <v>5</v>
      </c>
      <c r="AA156" t="s">
        <v>134</v>
      </c>
      <c r="AB156">
        <v>197.39</v>
      </c>
      <c r="AC156" t="s">
        <v>125</v>
      </c>
      <c r="AD156" s="2">
        <v>45769</v>
      </c>
      <c r="AE156">
        <v>2</v>
      </c>
      <c r="AF156">
        <v>-5.94</v>
      </c>
      <c r="AH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Barclays</v>
      </c>
      <c r="AI156" t="s">
        <v>800</v>
      </c>
      <c r="AJ156" t="s">
        <v>135</v>
      </c>
      <c r="AK156">
        <v>5</v>
      </c>
      <c r="AL156" t="s">
        <v>124</v>
      </c>
      <c r="AM156">
        <v>241</v>
      </c>
      <c r="AN156" t="s">
        <v>125</v>
      </c>
      <c r="AO156" s="2">
        <v>45847</v>
      </c>
      <c r="AP156">
        <v>3</v>
      </c>
      <c r="AQ156">
        <v>-21.07</v>
      </c>
      <c r="AR156" t="str">
        <f>_xll.BDP($A156, AR$99)</f>
        <v>Health Care</v>
      </c>
      <c r="AS156" t="str">
        <f>_xll.BDP($A156, AS$99)</f>
        <v>Health Care Equipment &amp; Suppli</v>
      </c>
      <c r="AT156">
        <f ca="1">_xll.BQL( A156, "IMPLIED_VOLATILITY("&amp;_xll.BQL.DATE(B$2)&amp;",EXPIRY=30D,PCT_MONEYNESS=100)")</f>
        <v>29.1114</v>
      </c>
    </row>
    <row r="157" spans="1:46" x14ac:dyDescent="0.25">
      <c r="A157" t="s">
        <v>720</v>
      </c>
      <c r="B157">
        <f ca="1">_xll.BDH(A157,"BEST_EPS",$B$2,$B$2,"BEST_FPERIOD_OVERRIDE=1bf","fill=previous","Days=A")</f>
        <v>2.3079999999999998</v>
      </c>
      <c r="C157">
        <f ca="1">_xll.BDH(A157,"BEST_EPS",$B$2,$B$2,"BEST_FPERIOD_OVERRIDE=2bf","fill=previous","Days=A")</f>
        <v>2.6890000000000001</v>
      </c>
      <c r="D157">
        <f ca="1">_xll.BDH(A157,"BEST_EPS",$B$2,$B$2,"BEST_FPERIOD_OVERRIDE=3bf","fill=previous","Days=A")</f>
        <v>2.9460000000000002</v>
      </c>
      <c r="E157">
        <f ca="1">_xll.BDH(A157,"BEST_TARGET_PRICE",$B$2,$B$2,"fill=previous","Days=A")</f>
        <v>22.375</v>
      </c>
      <c r="F157">
        <f ca="1">_xll.BDH($A157,F$84,$B$2,$B$2,"Dir=V","Dts=H")</f>
        <v>24.85</v>
      </c>
      <c r="G157">
        <f ca="1">_xll.BDH($A157,G$84,$B$2,$B$2,"Dir=V","Dts=H")</f>
        <v>24.9</v>
      </c>
      <c r="H157">
        <f ca="1">_xll.BDH($A157,H$84,$B$2,$B$2,"Dir=V","Dts=H")</f>
        <v>24.605</v>
      </c>
      <c r="I157">
        <f ca="1">_xll.BDH($A157,I$84,$B$2,$B$2,"Dir=V","Dts=H")</f>
        <v>24.9</v>
      </c>
      <c r="J157">
        <f t="shared" si="1"/>
        <v>30.240000000000002</v>
      </c>
      <c r="K157">
        <f t="shared" si="2"/>
        <v>29.48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Sadif Investment Analytics</v>
      </c>
      <c r="M157" t="s">
        <v>156</v>
      </c>
      <c r="N157" t="s">
        <v>157</v>
      </c>
      <c r="O157">
        <v>5</v>
      </c>
      <c r="P157" t="s">
        <v>134</v>
      </c>
      <c r="Q157">
        <v>29.48</v>
      </c>
      <c r="R157" t="s">
        <v>158</v>
      </c>
      <c r="S157" s="2">
        <v>45614</v>
      </c>
      <c r="T157">
        <v>1</v>
      </c>
      <c r="U157">
        <v>20.3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ISS-EVA</v>
      </c>
      <c r="X157" t="s">
        <v>156</v>
      </c>
      <c r="Y157" t="s">
        <v>135</v>
      </c>
      <c r="Z157">
        <v>5</v>
      </c>
      <c r="AA157" t="s">
        <v>124</v>
      </c>
      <c r="AB157" t="s">
        <v>142</v>
      </c>
      <c r="AC157" t="s">
        <v>125</v>
      </c>
      <c r="AD157" s="2">
        <v>45412</v>
      </c>
      <c r="AE157">
        <v>2</v>
      </c>
      <c r="AF157">
        <v>17.61</v>
      </c>
      <c r="AH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TD Cowen</v>
      </c>
      <c r="AI157" t="s">
        <v>1200</v>
      </c>
      <c r="AJ157" t="s">
        <v>126</v>
      </c>
      <c r="AK157">
        <v>5</v>
      </c>
      <c r="AL157" t="s">
        <v>124</v>
      </c>
      <c r="AM157">
        <v>31</v>
      </c>
      <c r="AN157" t="s">
        <v>125</v>
      </c>
      <c r="AO157" s="2">
        <v>45847</v>
      </c>
      <c r="AP157">
        <v>3</v>
      </c>
      <c r="AQ157">
        <v>12.81</v>
      </c>
      <c r="AR157" t="str">
        <f>_xll.BDP($A157, AR$99)</f>
        <v>Financials</v>
      </c>
      <c r="AS157" t="str">
        <f>_xll.BDP($A157, AS$99)</f>
        <v>Capital Markets</v>
      </c>
      <c r="AT157">
        <f ca="1">_xll.BQL( A157, "IMPLIED_VOLATILITY("&amp;_xll.BQL.DATE(B$2)&amp;",EXPIRY=30D,PCT_MONEYNESS=100)")</f>
        <v>28.384399999999999</v>
      </c>
    </row>
    <row r="158" spans="1:46" x14ac:dyDescent="0.25">
      <c r="A158" t="s">
        <v>583</v>
      </c>
      <c r="B158">
        <f ca="1">_xll.BDH(A158,"BEST_EPS",$B$2,$B$2,"BEST_FPERIOD_OVERRIDE=1bf","fill=previous","Days=A")</f>
        <v>1.673</v>
      </c>
      <c r="C158">
        <f ca="1">_xll.BDH(A158,"BEST_EPS",$B$2,$B$2,"BEST_FPERIOD_OVERRIDE=2bf","fill=previous","Days=A")</f>
        <v>1.768</v>
      </c>
      <c r="D158">
        <f ca="1">_xll.BDH(A158,"BEST_EPS",$B$2,$B$2,"BEST_FPERIOD_OVERRIDE=3bf","fill=previous","Days=A")</f>
        <v>1.905</v>
      </c>
      <c r="E158">
        <f ca="1">_xll.BDH(A158,"BEST_TARGET_PRICE",$B$2,$B$2,"fill=previous","Days=A")</f>
        <v>30.652999999999999</v>
      </c>
      <c r="F158">
        <f ca="1">_xll.BDH($A158,F$84,$B$2,$B$2,"Dir=V","Dts=H")</f>
        <v>28.56</v>
      </c>
      <c r="G158">
        <f ca="1">_xll.BDH($A158,G$84,$B$2,$B$2,"Dir=V","Dts=H")</f>
        <v>28.74</v>
      </c>
      <c r="H158">
        <f ca="1">_xll.BDH($A158,H$84,$B$2,$B$2,"Dir=V","Dts=H")</f>
        <v>27.83</v>
      </c>
      <c r="I158">
        <f ca="1">_xll.BDH($A158,I$84,$B$2,$B$2,"Dir=V","Dts=H")</f>
        <v>28.32</v>
      </c>
      <c r="J158">
        <f t="shared" si="1"/>
        <v>30.666666666666668</v>
      </c>
      <c r="K158">
        <f t="shared" si="2"/>
        <v>28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JP Morgan</v>
      </c>
      <c r="M158" t="s">
        <v>822</v>
      </c>
      <c r="N158" t="s">
        <v>297</v>
      </c>
      <c r="O158">
        <v>1</v>
      </c>
      <c r="P158" t="s">
        <v>124</v>
      </c>
      <c r="Q158">
        <v>28</v>
      </c>
      <c r="R158" t="s">
        <v>125</v>
      </c>
      <c r="S158" s="2">
        <v>45813</v>
      </c>
      <c r="T158">
        <v>1</v>
      </c>
      <c r="U158">
        <v>32.43</v>
      </c>
      <c r="W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Rothschild &amp; Co Redburn</v>
      </c>
      <c r="X158" t="s">
        <v>1299</v>
      </c>
      <c r="Y158" t="s">
        <v>137</v>
      </c>
      <c r="Z158">
        <v>3</v>
      </c>
      <c r="AA158" t="s">
        <v>134</v>
      </c>
      <c r="AB158">
        <v>30</v>
      </c>
      <c r="AC158" t="s">
        <v>125</v>
      </c>
      <c r="AD158" s="2">
        <v>45847</v>
      </c>
      <c r="AE158">
        <v>2</v>
      </c>
      <c r="AF158">
        <v>30.66</v>
      </c>
      <c r="AH158" t="e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#N/A</v>
      </c>
      <c r="AI158" t="s">
        <v>822</v>
      </c>
      <c r="AJ158" t="s">
        <v>297</v>
      </c>
      <c r="AK158">
        <v>1</v>
      </c>
      <c r="AL158" t="s">
        <v>124</v>
      </c>
      <c r="AM158">
        <v>34</v>
      </c>
      <c r="AN158" t="s">
        <v>125</v>
      </c>
      <c r="AO158" s="2">
        <v>45806</v>
      </c>
      <c r="AP158">
        <v>3</v>
      </c>
      <c r="AQ158">
        <v>20.29</v>
      </c>
      <c r="AR158" t="str">
        <f>_xll.BDP($A158, AR$99)</f>
        <v>Consumer Staples</v>
      </c>
      <c r="AS158" t="str">
        <f>_xll.BDP($A158, AS$99)</f>
        <v>Beverages</v>
      </c>
      <c r="AT158">
        <f ca="1">_xll.BQL( A158, "IMPLIED_VOLATILITY("&amp;_xll.BQL.DATE(B$2)&amp;",EXPIRY=30D,PCT_MONEYNESS=100)")</f>
        <v>26.8992</v>
      </c>
    </row>
    <row r="159" spans="1:46" x14ac:dyDescent="0.25">
      <c r="A159" t="s">
        <v>689</v>
      </c>
      <c r="B159">
        <f ca="1">_xll.BDH(A159,"BEST_EPS",$B$2,$B$2,"BEST_FPERIOD_OVERRIDE=1bf","fill=previous","Days=A")</f>
        <v>8.266</v>
      </c>
      <c r="C159">
        <f ca="1">_xll.BDH(A159,"BEST_EPS",$B$2,$B$2,"BEST_FPERIOD_OVERRIDE=2bf","fill=previous","Days=A")</f>
        <v>8.6519999999999992</v>
      </c>
      <c r="D159">
        <f ca="1">_xll.BDH(A159,"BEST_EPS",$B$2,$B$2,"BEST_FPERIOD_OVERRIDE=3bf","fill=previous","Days=A")</f>
        <v>8.9890000000000008</v>
      </c>
      <c r="E159">
        <f ca="1">_xll.BDH(A159,"BEST_TARGET_PRICE",$B$2,$B$2,"fill=previous","Days=A")</f>
        <v>90.090999999999994</v>
      </c>
      <c r="F159">
        <f ca="1">_xll.BDH($A159,F$84,$B$2,$B$2,"Dir=V","Dts=H")</f>
        <v>75.62</v>
      </c>
      <c r="G159">
        <f ca="1">_xll.BDH($A159,G$84,$B$2,$B$2,"Dir=V","Dts=H")</f>
        <v>76.02</v>
      </c>
      <c r="H159">
        <f ca="1">_xll.BDH($A159,H$84,$B$2,$B$2,"Dir=V","Dts=H")</f>
        <v>73.81</v>
      </c>
      <c r="I159">
        <f ca="1">_xll.BDH($A159,I$84,$B$2,$B$2,"Dir=V","Dts=H")</f>
        <v>75.64</v>
      </c>
      <c r="J159">
        <f t="shared" si="1"/>
        <v>81.206666666666663</v>
      </c>
      <c r="K159">
        <f t="shared" si="2"/>
        <v>74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Morgan Stanley</v>
      </c>
      <c r="M159" t="s">
        <v>846</v>
      </c>
      <c r="N159" t="s">
        <v>353</v>
      </c>
      <c r="O159">
        <v>3</v>
      </c>
      <c r="P159" t="s">
        <v>124</v>
      </c>
      <c r="Q159">
        <v>74</v>
      </c>
      <c r="R159" t="s">
        <v>131</v>
      </c>
      <c r="S159" s="2">
        <v>45824</v>
      </c>
      <c r="T159">
        <v>1</v>
      </c>
      <c r="U159">
        <v>0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Sadif Investment Analytics</v>
      </c>
      <c r="X159" t="s">
        <v>156</v>
      </c>
      <c r="Y159" t="s">
        <v>126</v>
      </c>
      <c r="Z159">
        <v>5</v>
      </c>
      <c r="AA159" t="s">
        <v>124</v>
      </c>
      <c r="AB159">
        <v>77.62</v>
      </c>
      <c r="AC159" t="s">
        <v>125</v>
      </c>
      <c r="AD159" s="2">
        <v>45769</v>
      </c>
      <c r="AE159">
        <v>2</v>
      </c>
      <c r="AF159">
        <v>-2.94</v>
      </c>
      <c r="AH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CICC</v>
      </c>
      <c r="AI159" t="s">
        <v>1137</v>
      </c>
      <c r="AJ159" t="s">
        <v>123</v>
      </c>
      <c r="AK159">
        <v>5</v>
      </c>
      <c r="AL159" t="s">
        <v>124</v>
      </c>
      <c r="AM159">
        <v>92</v>
      </c>
      <c r="AN159" t="s">
        <v>125</v>
      </c>
      <c r="AO159" s="2">
        <v>45825</v>
      </c>
      <c r="AP159">
        <v>3</v>
      </c>
      <c r="AQ159">
        <v>-20.41</v>
      </c>
      <c r="AR159" t="str">
        <f>_xll.BDP($A159, AR$99)</f>
        <v>Consumer Staples</v>
      </c>
      <c r="AS159" t="str">
        <f>_xll.BDP($A159, AS$99)</f>
        <v>Food Products</v>
      </c>
      <c r="AT159">
        <f ca="1">_xll.BQL( A159, "IMPLIED_VOLATILITY("&amp;_xll.BQL.DATE(B$2)&amp;",EXPIRY=30D,PCT_MONEYNESS=100)")</f>
        <v>31.672799999999999</v>
      </c>
    </row>
    <row r="160" spans="1:46" x14ac:dyDescent="0.25">
      <c r="A160" t="s">
        <v>529</v>
      </c>
      <c r="B160">
        <f ca="1">_xll.BDH(A160,"BEST_EPS",$B$2,$B$2,"BEST_FPERIOD_OVERRIDE=1bf","fill=previous","Days=A")</f>
        <v>15.077999999999999</v>
      </c>
      <c r="C160">
        <f ca="1">_xll.BDH(A160,"BEST_EPS",$B$2,$B$2,"BEST_FPERIOD_OVERRIDE=2bf","fill=previous","Days=A")</f>
        <v>15.755000000000001</v>
      </c>
      <c r="D160">
        <f ca="1">_xll.BDH(A160,"BEST_EPS",$B$2,$B$2,"BEST_FPERIOD_OVERRIDE=3bf","fill=previous","Days=A")</f>
        <v>16.404</v>
      </c>
      <c r="E160">
        <f ca="1">_xll.BDH(A160,"BEST_TARGET_PRICE",$B$2,$B$2,"fill=previous","Days=A")</f>
        <v>169.46700000000001</v>
      </c>
      <c r="F160">
        <f ca="1">_xll.BDH($A160,F$84,$B$2,$B$2,"Dir=V","Dts=H")</f>
        <v>134.56</v>
      </c>
      <c r="G160">
        <f ca="1">_xll.BDH($A160,G$84,$B$2,$B$2,"Dir=V","Dts=H")</f>
        <v>137.84</v>
      </c>
      <c r="H160">
        <f ca="1">_xll.BDH($A160,H$84,$B$2,$B$2,"Dir=V","Dts=H")</f>
        <v>131.66999999999999</v>
      </c>
      <c r="I160">
        <f ca="1">_xll.BDH($A160,I$84,$B$2,$B$2,"Dir=V","Dts=H")</f>
        <v>133.02000000000001</v>
      </c>
      <c r="J160">
        <f t="shared" si="1"/>
        <v>143</v>
      </c>
      <c r="K160">
        <f t="shared" si="2"/>
        <v>140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Wells Fargo</v>
      </c>
      <c r="M160" t="s">
        <v>217</v>
      </c>
      <c r="N160" t="s">
        <v>177</v>
      </c>
      <c r="O160">
        <v>3</v>
      </c>
      <c r="P160" t="s">
        <v>124</v>
      </c>
      <c r="Q160">
        <v>140</v>
      </c>
      <c r="R160" t="s">
        <v>125</v>
      </c>
      <c r="S160" s="2">
        <v>45835</v>
      </c>
      <c r="T160">
        <v>1</v>
      </c>
      <c r="U160">
        <v>0</v>
      </c>
      <c r="W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Morgan Stanley</v>
      </c>
      <c r="X160" t="s">
        <v>843</v>
      </c>
      <c r="Y160" t="s">
        <v>185</v>
      </c>
      <c r="Z160">
        <v>3</v>
      </c>
      <c r="AA160" t="s">
        <v>124</v>
      </c>
      <c r="AB160">
        <v>146</v>
      </c>
      <c r="AC160" t="s">
        <v>131</v>
      </c>
      <c r="AD160" s="2">
        <v>45833</v>
      </c>
      <c r="AE160">
        <v>2</v>
      </c>
      <c r="AF160">
        <v>-23.71</v>
      </c>
      <c r="AH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Needham</v>
      </c>
      <c r="AI160" t="s">
        <v>900</v>
      </c>
      <c r="AJ160" t="s">
        <v>141</v>
      </c>
      <c r="AK160">
        <v>3</v>
      </c>
      <c r="AL160" t="s">
        <v>124</v>
      </c>
      <c r="AM160" t="s">
        <v>142</v>
      </c>
      <c r="AN160" t="s">
        <v>125</v>
      </c>
      <c r="AO160" s="2">
        <v>45820</v>
      </c>
      <c r="AP160">
        <v>3</v>
      </c>
      <c r="AQ160">
        <v>-30.75</v>
      </c>
      <c r="AR160" t="str">
        <f>_xll.BDP($A160, AR$99)</f>
        <v>Health Care</v>
      </c>
      <c r="AS160" t="str">
        <f>_xll.BDP($A160, AS$99)</f>
        <v>Biotechnology</v>
      </c>
      <c r="AT160">
        <f ca="1">_xll.BQL( A160, "IMPLIED_VOLATILITY("&amp;_xll.BQL.DATE(B$2)&amp;",EXPIRY=30D,PCT_MONEYNESS=100)")</f>
        <v>37.140500000000003</v>
      </c>
    </row>
    <row r="161" spans="1:46" x14ac:dyDescent="0.25">
      <c r="A161" t="s">
        <v>736</v>
      </c>
      <c r="B161">
        <f ca="1">_xll.BDH(A161,"BEST_EPS",$B$2,$B$2,"BEST_FPERIOD_OVERRIDE=1bf","fill=previous","Days=A")</f>
        <v>8.9809999999999999</v>
      </c>
      <c r="C161">
        <f ca="1">_xll.BDH(A161,"BEST_EPS",$B$2,$B$2,"BEST_FPERIOD_OVERRIDE=2bf","fill=previous","Days=A")</f>
        <v>9.875</v>
      </c>
      <c r="D161">
        <f ca="1">_xll.BDH(A161,"BEST_EPS",$B$2,$B$2,"BEST_FPERIOD_OVERRIDE=3bf","fill=previous","Days=A")</f>
        <v>10.207000000000001</v>
      </c>
      <c r="E161">
        <f ca="1">_xll.BDH(A161,"BEST_TARGET_PRICE",$B$2,$B$2,"fill=previous","Days=A")</f>
        <v>307.75</v>
      </c>
      <c r="F161">
        <f ca="1">_xll.BDH($A161,F$84,$B$2,$B$2,"Dir=V","Dts=H")</f>
        <v>251.22</v>
      </c>
      <c r="G161">
        <f ca="1">_xll.BDH($A161,G$84,$B$2,$B$2,"Dir=V","Dts=H")</f>
        <v>253.58</v>
      </c>
      <c r="H161">
        <f ca="1">_xll.BDH($A161,H$84,$B$2,$B$2,"Dir=V","Dts=H")</f>
        <v>247.64</v>
      </c>
      <c r="I161">
        <f ca="1">_xll.BDH($A161,I$84,$B$2,$B$2,"Dir=V","Dts=H")</f>
        <v>253.07</v>
      </c>
      <c r="J161">
        <f t="shared" si="1"/>
        <v>323</v>
      </c>
      <c r="K161">
        <f t="shared" si="2"/>
        <v>259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ISS-EVA</v>
      </c>
      <c r="M161" t="s">
        <v>156</v>
      </c>
      <c r="N161" t="s">
        <v>297</v>
      </c>
      <c r="O161">
        <v>1</v>
      </c>
      <c r="P161" t="s">
        <v>138</v>
      </c>
      <c r="Q161" t="s">
        <v>142</v>
      </c>
      <c r="R161" t="s">
        <v>125</v>
      </c>
      <c r="S161" s="2">
        <v>45506</v>
      </c>
      <c r="T161">
        <v>1</v>
      </c>
      <c r="U161">
        <v>47.55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Zacks</v>
      </c>
      <c r="X161" t="s">
        <v>156</v>
      </c>
      <c r="Y161" t="s">
        <v>137</v>
      </c>
      <c r="Z161">
        <v>3</v>
      </c>
      <c r="AA161" t="s">
        <v>124</v>
      </c>
      <c r="AB161">
        <v>259</v>
      </c>
      <c r="AC161" t="s">
        <v>131</v>
      </c>
      <c r="AD161" s="2">
        <v>45846</v>
      </c>
      <c r="AE161">
        <v>2</v>
      </c>
      <c r="AF161">
        <v>0</v>
      </c>
      <c r="AH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RBC Capital</v>
      </c>
      <c r="AI161" t="s">
        <v>1066</v>
      </c>
      <c r="AJ161" t="s">
        <v>123</v>
      </c>
      <c r="AK161">
        <v>5</v>
      </c>
      <c r="AL161" t="s">
        <v>124</v>
      </c>
      <c r="AM161">
        <v>387</v>
      </c>
      <c r="AN161" t="s">
        <v>131</v>
      </c>
      <c r="AO161" s="2">
        <v>45845</v>
      </c>
      <c r="AP161">
        <v>3</v>
      </c>
      <c r="AQ161">
        <v>-8.81</v>
      </c>
      <c r="AR161" t="str">
        <f>_xll.BDP($A161, AR$99)</f>
        <v>Health Care</v>
      </c>
      <c r="AS161" t="str">
        <f>_xll.BDP($A161, AS$99)</f>
        <v>Life Sciences Tools &amp; Services</v>
      </c>
      <c r="AT161">
        <f ca="1">_xll.BQL( A161, "IMPLIED_VOLATILITY("&amp;_xll.BQL.DATE(B$2)&amp;",EXPIRY=30D,PCT_MONEYNESS=100)")</f>
        <v>38.124099999999999</v>
      </c>
    </row>
    <row r="162" spans="1:46" x14ac:dyDescent="0.25">
      <c r="A162" t="s">
        <v>403</v>
      </c>
      <c r="B162">
        <f ca="1">_xll.BDH(A162,"BEST_EPS",$B$2,$B$2,"BEST_FPERIOD_OVERRIDE=1bf","fill=previous","Days=A")</f>
        <v>7.2549999999999999</v>
      </c>
      <c r="C162">
        <f ca="1">_xll.BDH(A162,"BEST_EPS",$B$2,$B$2,"BEST_FPERIOD_OVERRIDE=2bf","fill=previous","Days=A")</f>
        <v>8.077</v>
      </c>
      <c r="D162">
        <f ca="1">_xll.BDH(A162,"BEST_EPS",$B$2,$B$2,"BEST_FPERIOD_OVERRIDE=3bf","fill=previous","Days=A")</f>
        <v>8.7089999999999996</v>
      </c>
      <c r="E162">
        <f ca="1">_xll.BDH(A162,"BEST_TARGET_PRICE",$B$2,$B$2,"fill=previous","Days=A")</f>
        <v>97.293999999999997</v>
      </c>
      <c r="F162">
        <f ca="1">_xll.BDH($A162,F$84,$B$2,$B$2,"Dir=V","Dts=H")</f>
        <v>93.43</v>
      </c>
      <c r="G162">
        <f ca="1">_xll.BDH($A162,G$84,$B$2,$B$2,"Dir=V","Dts=H")</f>
        <v>93.715000000000003</v>
      </c>
      <c r="H162">
        <f ca="1">_xll.BDH($A162,H$84,$B$2,$B$2,"Dir=V","Dts=H")</f>
        <v>92.814999999999998</v>
      </c>
      <c r="I162">
        <f ca="1">_xll.BDH($A162,I$84,$B$2,$B$2,"Dir=V","Dts=H")</f>
        <v>93.05</v>
      </c>
      <c r="J162">
        <f t="shared" si="1"/>
        <v>102.5</v>
      </c>
      <c r="K162">
        <f t="shared" si="2"/>
        <v>103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Seaport Global</v>
      </c>
      <c r="M162" t="s">
        <v>1071</v>
      </c>
      <c r="N162" t="s">
        <v>126</v>
      </c>
      <c r="O162">
        <v>5</v>
      </c>
      <c r="P162" t="s">
        <v>124</v>
      </c>
      <c r="Q162">
        <v>103</v>
      </c>
      <c r="R162" t="s">
        <v>125</v>
      </c>
      <c r="S162" s="2">
        <v>45846</v>
      </c>
      <c r="T162">
        <v>1</v>
      </c>
      <c r="U162">
        <v>59.68</v>
      </c>
      <c r="W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Wolfe Research</v>
      </c>
      <c r="X162" t="s">
        <v>160</v>
      </c>
      <c r="Y162" t="s">
        <v>161</v>
      </c>
      <c r="Z162">
        <v>3</v>
      </c>
      <c r="AA162" t="s">
        <v>124</v>
      </c>
      <c r="AB162" t="s">
        <v>142</v>
      </c>
      <c r="AC162" t="s">
        <v>125</v>
      </c>
      <c r="AD162" s="2">
        <v>45761</v>
      </c>
      <c r="AE162">
        <v>2</v>
      </c>
      <c r="AF162">
        <v>30.97</v>
      </c>
      <c r="AH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Deutsche Bank</v>
      </c>
      <c r="AI162" t="s">
        <v>1175</v>
      </c>
      <c r="AJ162" t="s">
        <v>126</v>
      </c>
      <c r="AK162">
        <v>5</v>
      </c>
      <c r="AL162" t="s">
        <v>124</v>
      </c>
      <c r="AM162">
        <v>102</v>
      </c>
      <c r="AN162" t="s">
        <v>131</v>
      </c>
      <c r="AO162" s="2">
        <v>45821</v>
      </c>
      <c r="AP162">
        <v>3</v>
      </c>
      <c r="AQ162">
        <v>30.81</v>
      </c>
      <c r="AR162" t="str">
        <f>_xll.BDP($A162, AR$99)</f>
        <v>Financials</v>
      </c>
      <c r="AS162" t="str">
        <f>_xll.BDP($A162, AS$99)</f>
        <v>Capital Markets</v>
      </c>
      <c r="AT162">
        <f ca="1">_xll.BQL( A162, "IMPLIED_VOLATILITY("&amp;_xll.BQL.DATE(B$2)&amp;",EXPIRY=30D,PCT_MONEYNESS=100)")</f>
        <v>28.140899999999998</v>
      </c>
    </row>
    <row r="163" spans="1:46" x14ac:dyDescent="0.25">
      <c r="A163" t="s">
        <v>250</v>
      </c>
      <c r="B163">
        <f ca="1">_xll.BDH(A163,"BEST_EPS",$B$2,$B$2,"BEST_FPERIOD_OVERRIDE=1bf","fill=previous","Days=A")</f>
        <v>232.25200000000001</v>
      </c>
      <c r="C163">
        <f ca="1">_xll.BDH(A163,"BEST_EPS",$B$2,$B$2,"BEST_FPERIOD_OVERRIDE=2bf","fill=previous","Days=A")</f>
        <v>270.44200000000001</v>
      </c>
      <c r="D163">
        <f ca="1">_xll.BDH(A163,"BEST_EPS",$B$2,$B$2,"BEST_FPERIOD_OVERRIDE=3bf","fill=previous","Days=A")</f>
        <v>313.15899999999999</v>
      </c>
      <c r="E163">
        <f ca="1">_xll.BDH(A163,"BEST_TARGET_PRICE",$B$2,$B$2,"fill=previous","Days=A")</f>
        <v>5637</v>
      </c>
      <c r="F163">
        <f ca="1">_xll.BDH($A163,F$84,$B$2,$B$2,"Dir=V","Dts=H")</f>
        <v>5760.27</v>
      </c>
      <c r="G163">
        <f ca="1">_xll.BDH($A163,G$84,$B$2,$B$2,"Dir=V","Dts=H")</f>
        <v>5767</v>
      </c>
      <c r="H163">
        <f ca="1">_xll.BDH($A163,H$84,$B$2,$B$2,"Dir=V","Dts=H")</f>
        <v>5653.12</v>
      </c>
      <c r="I163">
        <f ca="1">_xll.BDH($A163,I$84,$B$2,$B$2,"Dir=V","Dts=H")</f>
        <v>5668.04</v>
      </c>
      <c r="J163">
        <f t="shared" si="1"/>
        <v>5933.333333333333</v>
      </c>
      <c r="K163">
        <f t="shared" si="2"/>
        <v>5700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Fubon Securities</v>
      </c>
      <c r="M163" t="s">
        <v>976</v>
      </c>
      <c r="N163" t="s">
        <v>126</v>
      </c>
      <c r="O163">
        <v>5</v>
      </c>
      <c r="P163" t="s">
        <v>124</v>
      </c>
      <c r="Q163">
        <v>5700</v>
      </c>
      <c r="R163" t="s">
        <v>140</v>
      </c>
      <c r="S163" s="2">
        <v>45777</v>
      </c>
      <c r="T163">
        <v>1</v>
      </c>
      <c r="U163">
        <v>53.33</v>
      </c>
      <c r="W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B Riley Securities Inc.</v>
      </c>
      <c r="X163" t="s">
        <v>1247</v>
      </c>
      <c r="Y163" t="s">
        <v>126</v>
      </c>
      <c r="Z163">
        <v>5</v>
      </c>
      <c r="AA163" t="s">
        <v>124</v>
      </c>
      <c r="AB163">
        <v>6100</v>
      </c>
      <c r="AC163" t="s">
        <v>125</v>
      </c>
      <c r="AD163" s="2">
        <v>45845</v>
      </c>
      <c r="AE163">
        <v>2</v>
      </c>
      <c r="AF163">
        <v>44.5</v>
      </c>
      <c r="AH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Benchmark Co., LLC</v>
      </c>
      <c r="AI163" t="s">
        <v>954</v>
      </c>
      <c r="AJ163" t="s">
        <v>126</v>
      </c>
      <c r="AK163">
        <v>5</v>
      </c>
      <c r="AL163" t="s">
        <v>124</v>
      </c>
      <c r="AM163">
        <v>6000</v>
      </c>
      <c r="AN163" t="s">
        <v>131</v>
      </c>
      <c r="AO163" s="2">
        <v>45777</v>
      </c>
      <c r="AP163">
        <v>3</v>
      </c>
      <c r="AQ163">
        <v>43</v>
      </c>
      <c r="AR163" t="str">
        <f>_xll.BDP($A163, AR$99)</f>
        <v>Consumer Discretionary</v>
      </c>
      <c r="AS163" t="str">
        <f>_xll.BDP($A163, AS$99)</f>
        <v>Hotels, Restaurants &amp; Leisure</v>
      </c>
      <c r="AT163">
        <f ca="1">_xll.BQL( A163, "IMPLIED_VOLATILITY("&amp;_xll.BQL.DATE(B$2)&amp;",EXPIRY=30D,PCT_MONEYNESS=100)")</f>
        <v>31.838999999999999</v>
      </c>
    </row>
    <row r="164" spans="1:46" x14ac:dyDescent="0.25">
      <c r="A164" t="s">
        <v>493</v>
      </c>
      <c r="B164">
        <f ca="1">_xll.BDH(A164,"BEST_EPS",$B$2,$B$2,"BEST_FPERIOD_OVERRIDE=1bf","fill=previous","Days=A")</f>
        <v>2.5179999999999998</v>
      </c>
      <c r="C164">
        <f ca="1">_xll.BDH(A164,"BEST_EPS",$B$2,$B$2,"BEST_FPERIOD_OVERRIDE=2bf","fill=previous","Days=A")</f>
        <v>2.8069999999999999</v>
      </c>
      <c r="D164">
        <f ca="1">_xll.BDH(A164,"BEST_EPS",$B$2,$B$2,"BEST_FPERIOD_OVERRIDE=3bf","fill=previous","Days=A")</f>
        <v>3.1349999999999998</v>
      </c>
      <c r="E164">
        <f ca="1">_xll.BDH(A164,"BEST_TARGET_PRICE",$B$2,$B$2,"fill=previous","Days=A")</f>
        <v>46.667000000000002</v>
      </c>
      <c r="F164">
        <f ca="1">_xll.BDH($A164,F$84,$B$2,$B$2,"Dir=V","Dts=H")</f>
        <v>40.1</v>
      </c>
      <c r="G164">
        <f ca="1">_xll.BDH($A164,G$84,$B$2,$B$2,"Dir=V","Dts=H")</f>
        <v>40.1</v>
      </c>
      <c r="H164">
        <f ca="1">_xll.BDH($A164,H$84,$B$2,$B$2,"Dir=V","Dts=H")</f>
        <v>39.14</v>
      </c>
      <c r="I164">
        <f ca="1">_xll.BDH($A164,I$84,$B$2,$B$2,"Dir=V","Dts=H")</f>
        <v>39.33</v>
      </c>
      <c r="J164">
        <f t="shared" si="1"/>
        <v>41.5</v>
      </c>
      <c r="K164">
        <f t="shared" si="2"/>
        <v>40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TPH&amp;Co.</v>
      </c>
      <c r="M164" t="s">
        <v>791</v>
      </c>
      <c r="N164" t="s">
        <v>141</v>
      </c>
      <c r="O164">
        <v>3</v>
      </c>
      <c r="P164" t="s">
        <v>124</v>
      </c>
      <c r="Q164" t="s">
        <v>142</v>
      </c>
      <c r="R164" t="s">
        <v>125</v>
      </c>
      <c r="S164" s="2">
        <v>45839</v>
      </c>
      <c r="T164">
        <v>1</v>
      </c>
      <c r="U164">
        <v>27.13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ATB Capital Markets</v>
      </c>
      <c r="X164" t="s">
        <v>905</v>
      </c>
      <c r="Y164" t="s">
        <v>344</v>
      </c>
      <c r="Z164">
        <v>3</v>
      </c>
      <c r="AA164" t="s">
        <v>124</v>
      </c>
      <c r="AB164">
        <v>40</v>
      </c>
      <c r="AC164" t="s">
        <v>125</v>
      </c>
      <c r="AD164" s="2">
        <v>45839</v>
      </c>
      <c r="AE164">
        <v>2</v>
      </c>
      <c r="AF164">
        <v>22.01</v>
      </c>
      <c r="AH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Morningstar</v>
      </c>
      <c r="AI164" t="s">
        <v>824</v>
      </c>
      <c r="AJ164" t="s">
        <v>141</v>
      </c>
      <c r="AK164">
        <v>3</v>
      </c>
      <c r="AL164" t="s">
        <v>138</v>
      </c>
      <c r="AM164">
        <v>43</v>
      </c>
      <c r="AN164" t="s">
        <v>125</v>
      </c>
      <c r="AO164" s="2">
        <v>45847</v>
      </c>
      <c r="AP164">
        <v>3</v>
      </c>
      <c r="AQ164">
        <v>21.19</v>
      </c>
      <c r="AR164" t="str">
        <f>_xll.BDP($A164, AR$99)</f>
        <v>Energy</v>
      </c>
      <c r="AS164" t="str">
        <f>_xll.BDP($A164, AS$99)</f>
        <v>Energy Equipment &amp; Services</v>
      </c>
      <c r="AT164">
        <f ca="1">_xll.BQL( A164, "IMPLIED_VOLATILITY("&amp;_xll.BQL.DATE(B$2)&amp;",EXPIRY=30D,PCT_MONEYNESS=100)")</f>
        <v>30.1511</v>
      </c>
    </row>
    <row r="165" spans="1:46" x14ac:dyDescent="0.25">
      <c r="A165" t="s">
        <v>593</v>
      </c>
      <c r="B165">
        <f ca="1">_xll.BDH(A165,"BEST_EPS",$B$2,$B$2,"BEST_FPERIOD_OVERRIDE=1bf","fill=previous","Days=A")</f>
        <v>9.09</v>
      </c>
      <c r="C165">
        <f ca="1">_xll.BDH(A165,"BEST_EPS",$B$2,$B$2,"BEST_FPERIOD_OVERRIDE=2bf","fill=previous","Days=A")</f>
        <v>11.000999999999999</v>
      </c>
      <c r="D165">
        <f ca="1">_xll.BDH(A165,"BEST_EPS",$B$2,$B$2,"BEST_FPERIOD_OVERRIDE=3bf","fill=previous","Days=A")</f>
        <v>11.398999999999999</v>
      </c>
      <c r="E165">
        <f ca="1">_xll.BDH(A165,"BEST_TARGET_PRICE",$B$2,$B$2,"fill=previous","Days=A")</f>
        <v>138.286</v>
      </c>
      <c r="F165">
        <f ca="1">_xll.BDH($A165,F$84,$B$2,$B$2,"Dir=V","Dts=H")</f>
        <v>128.21</v>
      </c>
      <c r="G165">
        <f ca="1">_xll.BDH($A165,G$84,$B$2,$B$2,"Dir=V","Dts=H")</f>
        <v>133.43</v>
      </c>
      <c r="H165">
        <f ca="1">_xll.BDH($A165,H$84,$B$2,$B$2,"Dir=V","Dts=H")</f>
        <v>127.825</v>
      </c>
      <c r="I165">
        <f ca="1">_xll.BDH($A165,I$84,$B$2,$B$2,"Dir=V","Dts=H")</f>
        <v>133</v>
      </c>
      <c r="J165">
        <f t="shared" ref="J165:J228" si="3">AVERAGE(Q165,AB165,AM165)</f>
        <v>124.5</v>
      </c>
      <c r="K165">
        <f t="shared" ref="K165:K228" si="4">IF(OR(ISNA(L165),Q165=0,Q165="#N/A N/A"),IF(OR(ISNA(W165),AB165=0,AB165="#N/A N/A"),IF(OR(ISNA(AH165),AM165=0,AM165="#N/A N/A"),E165,AM165),AB165),Q165)</f>
        <v>135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ISS-EVA</v>
      </c>
      <c r="M165" t="s">
        <v>156</v>
      </c>
      <c r="N165" t="s">
        <v>297</v>
      </c>
      <c r="O165">
        <v>1</v>
      </c>
      <c r="P165" t="s">
        <v>138</v>
      </c>
      <c r="Q165" t="s">
        <v>142</v>
      </c>
      <c r="R165" t="s">
        <v>125</v>
      </c>
      <c r="S165" s="2">
        <v>45511</v>
      </c>
      <c r="T165">
        <v>1</v>
      </c>
      <c r="U165">
        <v>30.32</v>
      </c>
      <c r="W165" t="e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#N/A</v>
      </c>
      <c r="X165" t="s">
        <v>156</v>
      </c>
      <c r="Y165" t="s">
        <v>137</v>
      </c>
      <c r="Z165">
        <v>3</v>
      </c>
      <c r="AA165" t="s">
        <v>124</v>
      </c>
      <c r="AB165">
        <v>114</v>
      </c>
      <c r="AC165" t="s">
        <v>131</v>
      </c>
      <c r="AD165" s="2">
        <v>45806</v>
      </c>
      <c r="AE165">
        <v>2</v>
      </c>
      <c r="AF165">
        <v>12.73</v>
      </c>
      <c r="AH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BMO Capital Markets</v>
      </c>
      <c r="AI165" t="s">
        <v>1207</v>
      </c>
      <c r="AJ165" t="s">
        <v>182</v>
      </c>
      <c r="AK165">
        <v>3</v>
      </c>
      <c r="AL165" t="s">
        <v>124</v>
      </c>
      <c r="AM165">
        <v>135</v>
      </c>
      <c r="AN165" t="s">
        <v>125</v>
      </c>
      <c r="AO165" s="2">
        <v>45779</v>
      </c>
      <c r="AP165">
        <v>3</v>
      </c>
      <c r="AQ165">
        <v>0</v>
      </c>
      <c r="AR165" t="str">
        <f>_xll.BDP($A165, AR$99)</f>
        <v>Industrials</v>
      </c>
      <c r="AS165" t="str">
        <f>_xll.BDP($A165, AS$99)</f>
        <v>Building Products</v>
      </c>
      <c r="AT165">
        <f ca="1">_xll.BQL( A165, "IMPLIED_VOLATILITY("&amp;_xll.BQL.DATE(B$2)&amp;",EXPIRY=30D,PCT_MONEYNESS=100)")</f>
        <v>49.753900000000002</v>
      </c>
    </row>
    <row r="166" spans="1:46" x14ac:dyDescent="0.25">
      <c r="A166" t="s">
        <v>249</v>
      </c>
      <c r="B166">
        <f ca="1">_xll.BDH(A166,"BEST_EPS",$B$2,$B$2,"BEST_FPERIOD_OVERRIDE=1bf","fill=previous","Days=A")</f>
        <v>49.786000000000001</v>
      </c>
      <c r="C166">
        <f ca="1">_xll.BDH(A166,"BEST_EPS",$B$2,$B$2,"BEST_FPERIOD_OVERRIDE=2bf","fill=previous","Days=A")</f>
        <v>56.335999999999999</v>
      </c>
      <c r="D166">
        <f ca="1">_xll.BDH(A166,"BEST_EPS",$B$2,$B$2,"BEST_FPERIOD_OVERRIDE=3bf","fill=previous","Days=A")</f>
        <v>63.033999999999999</v>
      </c>
      <c r="E166">
        <f ca="1">_xll.BDH(A166,"BEST_TARGET_PRICE",$B$2,$B$2,"fill=previous","Days=A")</f>
        <v>1112.9000000000001</v>
      </c>
      <c r="F166">
        <f ca="1">_xll.BDH($A166,F$84,$B$2,$B$2,"Dir=V","Dts=H")</f>
        <v>1080</v>
      </c>
      <c r="G166">
        <f ca="1">_xll.BDH($A166,G$84,$B$2,$B$2,"Dir=V","Dts=H")</f>
        <v>1088.77</v>
      </c>
      <c r="H166">
        <f ca="1">_xll.BDH($A166,H$84,$B$2,$B$2,"Dir=V","Dts=H")</f>
        <v>1077.6410000000001</v>
      </c>
      <c r="I166">
        <f ca="1">_xll.BDH($A166,I$84,$B$2,$B$2,"Dir=V","Dts=H")</f>
        <v>1088.75</v>
      </c>
      <c r="J166">
        <f t="shared" si="3"/>
        <v>1168.3333333333333</v>
      </c>
      <c r="K166">
        <f t="shared" si="4"/>
        <v>1210</v>
      </c>
      <c r="L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Jefferies</v>
      </c>
      <c r="M166" t="s">
        <v>912</v>
      </c>
      <c r="N166" t="s">
        <v>126</v>
      </c>
      <c r="O166">
        <v>5</v>
      </c>
      <c r="P166" t="s">
        <v>124</v>
      </c>
      <c r="Q166">
        <v>1210</v>
      </c>
      <c r="R166" t="s">
        <v>125</v>
      </c>
      <c r="S166" s="2">
        <v>45847</v>
      </c>
      <c r="T166">
        <v>1</v>
      </c>
      <c r="U166">
        <v>38.99</v>
      </c>
      <c r="W166" t="e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#N/A</v>
      </c>
      <c r="X166" t="s">
        <v>437</v>
      </c>
      <c r="Y166" t="s">
        <v>126</v>
      </c>
      <c r="Z166">
        <v>5</v>
      </c>
      <c r="AA166" t="s">
        <v>124</v>
      </c>
      <c r="AB166">
        <v>1115</v>
      </c>
      <c r="AC166" t="s">
        <v>131</v>
      </c>
      <c r="AD166" s="2">
        <v>45834</v>
      </c>
      <c r="AE166">
        <v>2</v>
      </c>
      <c r="AF166">
        <v>33.74</v>
      </c>
      <c r="AH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Wells Fargo</v>
      </c>
      <c r="AI166" t="s">
        <v>1110</v>
      </c>
      <c r="AJ166" t="s">
        <v>135</v>
      </c>
      <c r="AK166">
        <v>5</v>
      </c>
      <c r="AL166" t="s">
        <v>124</v>
      </c>
      <c r="AM166">
        <v>1180</v>
      </c>
      <c r="AN166" t="s">
        <v>125</v>
      </c>
      <c r="AO166" s="2">
        <v>45841</v>
      </c>
      <c r="AP166">
        <v>3</v>
      </c>
      <c r="AQ166">
        <v>24.49</v>
      </c>
      <c r="AR166" t="str">
        <f>_xll.BDP($A166, AR$99)</f>
        <v>Financials</v>
      </c>
      <c r="AS166" t="str">
        <f>_xll.BDP($A166, AS$99)</f>
        <v>Capital Markets</v>
      </c>
      <c r="AT166">
        <f ca="1">_xll.BQL( A166, "IMPLIED_VOLATILITY("&amp;_xll.BQL.DATE(B$2)&amp;",EXPIRY=30D,PCT_MONEYNESS=100)")</f>
        <v>20.931699999999999</v>
      </c>
    </row>
    <row r="167" spans="1:46" x14ac:dyDescent="0.25">
      <c r="A167" t="s">
        <v>296</v>
      </c>
      <c r="B167">
        <f ca="1">_xll.BDH(A167,"BEST_EPS",$B$2,$B$2,"BEST_FPERIOD_OVERRIDE=1bf","fill=previous","Days=A")</f>
        <v>6.3230000000000004</v>
      </c>
      <c r="C167">
        <f ca="1">_xll.BDH(A167,"BEST_EPS",$B$2,$B$2,"BEST_FPERIOD_OVERRIDE=2bf","fill=previous","Days=A")</f>
        <v>5.9980000000000002</v>
      </c>
      <c r="D167">
        <f ca="1">_xll.BDH(A167,"BEST_EPS",$B$2,$B$2,"BEST_FPERIOD_OVERRIDE=3bf","fill=previous","Days=A")</f>
        <v>5.6959999999999997</v>
      </c>
      <c r="E167">
        <f ca="1">_xll.BDH(A167,"BEST_TARGET_PRICE",$B$2,$B$2,"fill=previous","Days=A")</f>
        <v>55.177999999999997</v>
      </c>
      <c r="F167">
        <f ca="1">_xll.BDH($A167,F$84,$B$2,$B$2,"Dir=V","Dts=H")</f>
        <v>47.2</v>
      </c>
      <c r="G167">
        <f ca="1">_xll.BDH($A167,G$84,$B$2,$B$2,"Dir=V","Dts=H")</f>
        <v>47.78</v>
      </c>
      <c r="H167">
        <f ca="1">_xll.BDH($A167,H$84,$B$2,$B$2,"Dir=V","Dts=H")</f>
        <v>47.1</v>
      </c>
      <c r="I167">
        <f ca="1">_xll.BDH($A167,I$84,$B$2,$B$2,"Dir=V","Dts=H")</f>
        <v>47.66</v>
      </c>
      <c r="J167">
        <f t="shared" si="3"/>
        <v>66.666666666666671</v>
      </c>
      <c r="K167">
        <f t="shared" si="4"/>
        <v>67</v>
      </c>
      <c r="L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JP Morgan</v>
      </c>
      <c r="M167" t="s">
        <v>982</v>
      </c>
      <c r="N167" t="s">
        <v>135</v>
      </c>
      <c r="O167">
        <v>5</v>
      </c>
      <c r="P167" t="s">
        <v>124</v>
      </c>
      <c r="Q167">
        <v>67</v>
      </c>
      <c r="R167" t="s">
        <v>125</v>
      </c>
      <c r="S167" s="2">
        <v>45824</v>
      </c>
      <c r="T167">
        <v>1</v>
      </c>
      <c r="U167">
        <v>23.2</v>
      </c>
      <c r="W167" t="e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#N/A</v>
      </c>
      <c r="X167" t="s">
        <v>982</v>
      </c>
      <c r="Y167" t="s">
        <v>135</v>
      </c>
      <c r="Z167">
        <v>5</v>
      </c>
      <c r="AA167" t="s">
        <v>124</v>
      </c>
      <c r="AB167">
        <v>67</v>
      </c>
      <c r="AC167" t="s">
        <v>125</v>
      </c>
      <c r="AD167" s="2">
        <v>45824</v>
      </c>
      <c r="AE167">
        <v>2</v>
      </c>
      <c r="AF167">
        <v>16.96</v>
      </c>
      <c r="AH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Morningstar</v>
      </c>
      <c r="AI167" t="s">
        <v>1052</v>
      </c>
      <c r="AJ167" t="s">
        <v>126</v>
      </c>
      <c r="AK167">
        <v>5</v>
      </c>
      <c r="AL167" t="s">
        <v>124</v>
      </c>
      <c r="AM167">
        <v>66</v>
      </c>
      <c r="AN167" t="s">
        <v>125</v>
      </c>
      <c r="AO167" s="2">
        <v>45810</v>
      </c>
      <c r="AP167">
        <v>3</v>
      </c>
      <c r="AQ167">
        <v>8.2899999999999991</v>
      </c>
      <c r="AR167" t="str">
        <f>_xll.BDP($A167, AR$99)</f>
        <v>Health Care</v>
      </c>
      <c r="AS167" t="str">
        <f>_xll.BDP($A167, AS$99)</f>
        <v>Pharmaceuticals</v>
      </c>
      <c r="AT167">
        <f ca="1">_xll.BQL( A167, "IMPLIED_VOLATILITY("&amp;_xll.BQL.DATE(B$2)&amp;",EXPIRY=30D,PCT_MONEYNESS=100)")</f>
        <v>31.429099999999998</v>
      </c>
    </row>
    <row r="168" spans="1:46" x14ac:dyDescent="0.25">
      <c r="A168" t="s">
        <v>557</v>
      </c>
      <c r="B168">
        <f ca="1">_xll.BDH(A168,"BEST_EPS",$B$2,$B$2,"BEST_FPERIOD_OVERRIDE=1bf","fill=previous","Days=A")</f>
        <v>9.3290000000000006</v>
      </c>
      <c r="C168">
        <f ca="1">_xll.BDH(A168,"BEST_EPS",$B$2,$B$2,"BEST_FPERIOD_OVERRIDE=2bf","fill=previous","Days=A")</f>
        <v>10.273</v>
      </c>
      <c r="D168">
        <f ca="1">_xll.BDH(A168,"BEST_EPS",$B$2,$B$2,"BEST_FPERIOD_OVERRIDE=3bf","fill=previous","Days=A")</f>
        <v>11.475</v>
      </c>
      <c r="E168">
        <f ca="1">_xll.BDH(A168,"BEST_TARGET_PRICE",$B$2,$B$2,"fill=previous","Days=A")</f>
        <v>253.5</v>
      </c>
      <c r="F168">
        <f ca="1">_xll.BDH($A168,F$84,$B$2,$B$2,"Dir=V","Dts=H")</f>
        <v>237.64</v>
      </c>
      <c r="G168">
        <f ca="1">_xll.BDH($A168,G$84,$B$2,$B$2,"Dir=V","Dts=H")</f>
        <v>238.78</v>
      </c>
      <c r="H168">
        <f ca="1">_xll.BDH($A168,H$84,$B$2,$B$2,"Dir=V","Dts=H")</f>
        <v>236.4</v>
      </c>
      <c r="I168">
        <f ca="1">_xll.BDH($A168,I$84,$B$2,$B$2,"Dir=V","Dts=H")</f>
        <v>238.76</v>
      </c>
      <c r="J168">
        <f t="shared" si="3"/>
        <v>246</v>
      </c>
      <c r="K168">
        <f t="shared" si="4"/>
        <v>259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RBC Capital</v>
      </c>
      <c r="M168" t="s">
        <v>981</v>
      </c>
      <c r="N168" t="s">
        <v>123</v>
      </c>
      <c r="O168">
        <v>5</v>
      </c>
      <c r="P168" t="s">
        <v>124</v>
      </c>
      <c r="Q168">
        <v>259</v>
      </c>
      <c r="R168" t="s">
        <v>131</v>
      </c>
      <c r="S168" s="2">
        <v>45799</v>
      </c>
      <c r="T168">
        <v>1</v>
      </c>
      <c r="U168">
        <v>19.559999999999999</v>
      </c>
      <c r="W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D.A. Davidson</v>
      </c>
      <c r="X168" t="s">
        <v>1257</v>
      </c>
      <c r="Y168" t="s">
        <v>137</v>
      </c>
      <c r="Z168">
        <v>3</v>
      </c>
      <c r="AA168" t="s">
        <v>124</v>
      </c>
      <c r="AB168">
        <v>220</v>
      </c>
      <c r="AC168" t="s">
        <v>125</v>
      </c>
      <c r="AD168" s="2">
        <v>45841</v>
      </c>
      <c r="AE168">
        <v>2</v>
      </c>
      <c r="AF168">
        <v>0</v>
      </c>
      <c r="AH168" t="str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Baptista Research</v>
      </c>
      <c r="AI168" t="s">
        <v>133</v>
      </c>
      <c r="AJ168" t="s">
        <v>141</v>
      </c>
      <c r="AK168">
        <v>3</v>
      </c>
      <c r="AL168" t="s">
        <v>134</v>
      </c>
      <c r="AM168">
        <v>259</v>
      </c>
      <c r="AN168" t="s">
        <v>131</v>
      </c>
      <c r="AO168" s="2">
        <v>45799</v>
      </c>
      <c r="AP168">
        <v>3</v>
      </c>
      <c r="AQ168">
        <v>-7.91</v>
      </c>
      <c r="AR168" t="str">
        <f>_xll.BDP($A168, AR$99)</f>
        <v>Industrials</v>
      </c>
      <c r="AS168" t="str">
        <f>_xll.BDP($A168, AS$99)</f>
        <v>Professional Services</v>
      </c>
      <c r="AT168">
        <f ca="1">_xll.BQL( A168, "IMPLIED_VOLATILITY("&amp;_xll.BQL.DATE(B$2)&amp;",EXPIRY=30D,PCT_MONEYNESS=100)")</f>
        <v>21.8323</v>
      </c>
    </row>
    <row r="169" spans="1:46" x14ac:dyDescent="0.25">
      <c r="A169" t="s">
        <v>144</v>
      </c>
      <c r="B169">
        <f ca="1">_xll.BDH(A169,"BEST_EPS",$B$2,$B$2,"BEST_FPERIOD_OVERRIDE=1bf","fill=previous","Days=A")</f>
        <v>19.925000000000001</v>
      </c>
      <c r="C169">
        <f ca="1">_xll.BDH(A169,"BEST_EPS",$B$2,$B$2,"BEST_FPERIOD_OVERRIDE=2bf","fill=previous","Days=A")</f>
        <v>21.143999999999998</v>
      </c>
      <c r="D169" t="str">
        <f ca="1">_xll.BDH(A169,"BEST_EPS",$B$2,$B$2,"BEST_FPERIOD_OVERRIDE=3bf","fill=previous","Days=A")</f>
        <v>#N/A N/A</v>
      </c>
      <c r="E169">
        <f ca="1">_xll.BDH(A169,"BEST_TARGET_PRICE",$B$2,$B$2,"fill=previous","Days=A")</f>
        <v>523.4</v>
      </c>
      <c r="F169">
        <f ca="1">_xll.BDH($A169,F$84,$B$2,$B$2,"Dir=V","Dts=H")</f>
        <v>477</v>
      </c>
      <c r="G169">
        <f ca="1">_xll.BDH($A169,G$84,$B$2,$B$2,"Dir=V","Dts=H")</f>
        <v>479.49020000000002</v>
      </c>
      <c r="H169">
        <f ca="1">_xll.BDH($A169,H$84,$B$2,$B$2,"Dir=V","Dts=H")</f>
        <v>475.83</v>
      </c>
      <c r="I169">
        <f ca="1">_xll.BDH($A169,I$84,$B$2,$B$2,"Dir=V","Dts=H")</f>
        <v>478.91</v>
      </c>
      <c r="J169">
        <f t="shared" si="3"/>
        <v>517</v>
      </c>
      <c r="K169">
        <f t="shared" si="4"/>
        <v>487</v>
      </c>
      <c r="L169" t="e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#N/A</v>
      </c>
      <c r="M169" t="s">
        <v>246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Morningstar</v>
      </c>
      <c r="X169" t="s">
        <v>145</v>
      </c>
      <c r="Y169" t="s">
        <v>141</v>
      </c>
      <c r="Z169">
        <v>3</v>
      </c>
      <c r="AA169" t="s">
        <v>134</v>
      </c>
      <c r="AB169">
        <v>487</v>
      </c>
      <c r="AC169" t="s">
        <v>125</v>
      </c>
      <c r="AD169" s="2">
        <v>45814</v>
      </c>
      <c r="AE169">
        <v>2</v>
      </c>
      <c r="AF169">
        <v>9.4700000000000006</v>
      </c>
      <c r="AH169" t="e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#N/A</v>
      </c>
      <c r="AI169" t="s">
        <v>145</v>
      </c>
      <c r="AJ169" t="s">
        <v>146</v>
      </c>
      <c r="AK169">
        <v>1</v>
      </c>
      <c r="AL169" t="s">
        <v>124</v>
      </c>
      <c r="AM169">
        <v>487</v>
      </c>
      <c r="AN169" t="s">
        <v>125</v>
      </c>
      <c r="AO169" s="2">
        <v>45772</v>
      </c>
      <c r="AP169">
        <v>3</v>
      </c>
      <c r="AQ169">
        <v>8.92</v>
      </c>
      <c r="AR169" t="str">
        <f>_xll.BDP($A169, AR$99)</f>
        <v>Financials</v>
      </c>
      <c r="AS169" t="str">
        <f>_xll.BDP($A169, AS$99)</f>
        <v>Financial Services</v>
      </c>
      <c r="AT169">
        <f ca="1">_xll.BQL( A169, "IMPLIED_VOLATILITY("&amp;_xll.BQL.DATE(B$2)&amp;",EXPIRY=30D,PCT_MONEYNESS=100)")</f>
        <v>18.03</v>
      </c>
    </row>
    <row r="170" spans="1:46" x14ac:dyDescent="0.25">
      <c r="A170" t="s">
        <v>519</v>
      </c>
      <c r="B170">
        <f ca="1">_xll.BDH(A170,"BEST_EPS",$B$2,$B$2,"BEST_FPERIOD_OVERRIDE=1bf","fill=previous","Days=A")</f>
        <v>4.4370000000000003</v>
      </c>
      <c r="C170">
        <f ca="1">_xll.BDH(A170,"BEST_EPS",$B$2,$B$2,"BEST_FPERIOD_OVERRIDE=2bf","fill=previous","Days=A")</f>
        <v>4.9189999999999996</v>
      </c>
      <c r="D170" t="str">
        <f ca="1">_xll.BDH(A170,"BEST_EPS",$B$2,$B$2,"BEST_FPERIOD_OVERRIDE=3bf","fill=previous","Days=A")</f>
        <v>#N/A N/A</v>
      </c>
      <c r="E170">
        <f ca="1">_xll.BDH(A170,"BEST_TARGET_PRICE",$B$2,$B$2,"fill=previous","Days=A")</f>
        <v>120.5</v>
      </c>
      <c r="F170">
        <f ca="1">_xll.BDH($A170,F$84,$B$2,$B$2,"Dir=V","Dts=H")</f>
        <v>107.41</v>
      </c>
      <c r="G170">
        <f ca="1">_xll.BDH($A170,G$84,$B$2,$B$2,"Dir=V","Dts=H")</f>
        <v>108.23</v>
      </c>
      <c r="H170">
        <f ca="1">_xll.BDH($A170,H$84,$B$2,$B$2,"Dir=V","Dts=H")</f>
        <v>106.63</v>
      </c>
      <c r="I170">
        <f ca="1">_xll.BDH($A170,I$84,$B$2,$B$2,"Dir=V","Dts=H")</f>
        <v>108.13</v>
      </c>
      <c r="J170">
        <f t="shared" si="3"/>
        <v>123.33333333333333</v>
      </c>
      <c r="K170">
        <f t="shared" si="4"/>
        <v>121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Goldman Sachs</v>
      </c>
      <c r="M170" t="s">
        <v>1009</v>
      </c>
      <c r="N170" t="s">
        <v>137</v>
      </c>
      <c r="O170">
        <v>3</v>
      </c>
      <c r="P170" t="s">
        <v>124</v>
      </c>
      <c r="Q170">
        <v>121</v>
      </c>
      <c r="R170" t="s">
        <v>131</v>
      </c>
      <c r="S170" s="2">
        <v>45840</v>
      </c>
      <c r="T170">
        <v>1</v>
      </c>
      <c r="U170">
        <v>21.03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BMO Capital Markets</v>
      </c>
      <c r="X170" t="s">
        <v>520</v>
      </c>
      <c r="Y170" t="s">
        <v>123</v>
      </c>
      <c r="Z170">
        <v>5</v>
      </c>
      <c r="AA170" t="s">
        <v>124</v>
      </c>
      <c r="AB170">
        <v>122</v>
      </c>
      <c r="AC170" t="s">
        <v>125</v>
      </c>
      <c r="AD170" s="2">
        <v>45832</v>
      </c>
      <c r="AE170">
        <v>2</v>
      </c>
      <c r="AF170">
        <v>19.059999999999999</v>
      </c>
      <c r="AH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Wells Fargo</v>
      </c>
      <c r="AI170" t="s">
        <v>242</v>
      </c>
      <c r="AJ170" t="s">
        <v>135</v>
      </c>
      <c r="AK170">
        <v>5</v>
      </c>
      <c r="AL170" t="s">
        <v>124</v>
      </c>
      <c r="AM170">
        <v>127</v>
      </c>
      <c r="AN170" t="s">
        <v>125</v>
      </c>
      <c r="AO170" s="2">
        <v>45819</v>
      </c>
      <c r="AP170">
        <v>3</v>
      </c>
      <c r="AQ170">
        <v>8.17</v>
      </c>
      <c r="AR170" t="str">
        <f>_xll.BDP($A170, AR$99)</f>
        <v>Financials</v>
      </c>
      <c r="AS170" t="str">
        <f>_xll.BDP($A170, AS$99)</f>
        <v>Insurance</v>
      </c>
      <c r="AT170">
        <f ca="1">_xll.BQL( A170, "IMPLIED_VOLATILITY("&amp;_xll.BQL.DATE(B$2)&amp;",EXPIRY=30D,PCT_MONEYNESS=100)")</f>
        <v>30.692799999999998</v>
      </c>
    </row>
    <row r="171" spans="1:46" x14ac:dyDescent="0.25">
      <c r="A171" t="s">
        <v>255</v>
      </c>
      <c r="B171">
        <f ca="1">_xll.BDH(A171,"BEST_EPS",$B$2,$B$2,"BEST_FPERIOD_OVERRIDE=1bf","fill=previous","Days=A")</f>
        <v>3.12</v>
      </c>
      <c r="C171">
        <f ca="1">_xll.BDH(A171,"BEST_EPS",$B$2,$B$2,"BEST_FPERIOD_OVERRIDE=2bf","fill=previous","Days=A")</f>
        <v>3.5249999999999999</v>
      </c>
      <c r="D171">
        <f ca="1">_xll.BDH(A171,"BEST_EPS",$B$2,$B$2,"BEST_FPERIOD_OVERRIDE=3bf","fill=previous","Days=A")</f>
        <v>3.9769999999999999</v>
      </c>
      <c r="E171">
        <f ca="1">_xll.BDH(A171,"BEST_TARGET_PRICE",$B$2,$B$2,"fill=previous","Days=A")</f>
        <v>120.063</v>
      </c>
      <c r="F171">
        <f ca="1">_xll.BDH($A171,F$84,$B$2,$B$2,"Dir=V","Dts=H")</f>
        <v>102.95</v>
      </c>
      <c r="G171">
        <f ca="1">_xll.BDH($A171,G$84,$B$2,$B$2,"Dir=V","Dts=H")</f>
        <v>103.21</v>
      </c>
      <c r="H171">
        <f ca="1">_xll.BDH($A171,H$84,$B$2,$B$2,"Dir=V","Dts=H")</f>
        <v>101.6</v>
      </c>
      <c r="I171">
        <f ca="1">_xll.BDH($A171,I$84,$B$2,$B$2,"Dir=V","Dts=H")</f>
        <v>102.96</v>
      </c>
      <c r="J171">
        <f t="shared" si="3"/>
        <v>120</v>
      </c>
      <c r="K171">
        <f t="shared" si="4"/>
        <v>125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Ameriprise Advisor Services Ltd Inc</v>
      </c>
      <c r="M171" t="s">
        <v>972</v>
      </c>
      <c r="N171" t="s">
        <v>126</v>
      </c>
      <c r="O171">
        <v>5</v>
      </c>
      <c r="P171" t="s">
        <v>124</v>
      </c>
      <c r="Q171" t="s">
        <v>142</v>
      </c>
      <c r="R171" t="s">
        <v>125</v>
      </c>
      <c r="S171" s="2">
        <v>45771</v>
      </c>
      <c r="T171">
        <v>1</v>
      </c>
      <c r="U171">
        <v>37.909999999999997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Barclays</v>
      </c>
      <c r="X171" t="s">
        <v>800</v>
      </c>
      <c r="Y171" t="s">
        <v>135</v>
      </c>
      <c r="Z171">
        <v>5</v>
      </c>
      <c r="AA171" t="s">
        <v>124</v>
      </c>
      <c r="AB171">
        <v>125</v>
      </c>
      <c r="AC171" t="s">
        <v>125</v>
      </c>
      <c r="AD171" s="2">
        <v>45847</v>
      </c>
      <c r="AE171">
        <v>2</v>
      </c>
      <c r="AF171">
        <v>34.56</v>
      </c>
      <c r="AH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Needham</v>
      </c>
      <c r="AI171" t="s">
        <v>754</v>
      </c>
      <c r="AJ171" t="s">
        <v>126</v>
      </c>
      <c r="AK171">
        <v>5</v>
      </c>
      <c r="AL171" t="s">
        <v>124</v>
      </c>
      <c r="AM171">
        <v>115</v>
      </c>
      <c r="AN171" t="s">
        <v>125</v>
      </c>
      <c r="AO171" s="2">
        <v>45805</v>
      </c>
      <c r="AP171">
        <v>3</v>
      </c>
      <c r="AQ171">
        <v>23.23</v>
      </c>
      <c r="AR171" t="str">
        <f>_xll.BDP($A171, AR$99)</f>
        <v>Health Care</v>
      </c>
      <c r="AS171" t="str">
        <f>_xll.BDP($A171, AS$99)</f>
        <v>Health Care Equipment &amp; Suppli</v>
      </c>
      <c r="AT171">
        <f ca="1">_xll.BQL( A171, "IMPLIED_VOLATILITY("&amp;_xll.BQL.DATE(B$2)&amp;",EXPIRY=30D,PCT_MONEYNESS=100)")</f>
        <v>28.736999999999998</v>
      </c>
    </row>
    <row r="172" spans="1:46" x14ac:dyDescent="0.25">
      <c r="A172" t="s">
        <v>749</v>
      </c>
      <c r="B172">
        <f ca="1">_xll.BDH(A172,"BEST_EPS",$B$2,$B$2,"BEST_FPERIOD_OVERRIDE=1bf","fill=previous","Days=A")</f>
        <v>4.444</v>
      </c>
      <c r="C172">
        <f ca="1">_xll.BDH(A172,"BEST_EPS",$B$2,$B$2,"BEST_FPERIOD_OVERRIDE=2bf","fill=previous","Days=A")</f>
        <v>4.8760000000000003</v>
      </c>
      <c r="D172">
        <f ca="1">_xll.BDH(A172,"BEST_EPS",$B$2,$B$2,"BEST_FPERIOD_OVERRIDE=3bf","fill=previous","Days=A")</f>
        <v>5.2939999999999996</v>
      </c>
      <c r="E172">
        <f ca="1">_xll.BDH(A172,"BEST_TARGET_PRICE",$B$2,$B$2,"fill=previous","Days=A")</f>
        <v>37.6</v>
      </c>
      <c r="F172">
        <f ca="1">_xll.BDH($A172,F$84,$B$2,$B$2,"Dir=V","Dts=H")</f>
        <v>35.630000000000003</v>
      </c>
      <c r="G172">
        <f ca="1">_xll.BDH($A172,G$84,$B$2,$B$2,"Dir=V","Dts=H")</f>
        <v>35.630000000000003</v>
      </c>
      <c r="H172">
        <f ca="1">_xll.BDH($A172,H$84,$B$2,$B$2,"Dir=V","Dts=H")</f>
        <v>35.159999999999997</v>
      </c>
      <c r="I172">
        <f ca="1">_xll.BDH($A172,I$84,$B$2,$B$2,"Dir=V","Dts=H")</f>
        <v>35.369999999999997</v>
      </c>
      <c r="J172">
        <f t="shared" si="3"/>
        <v>39.666666666666664</v>
      </c>
      <c r="K172">
        <f t="shared" si="4"/>
        <v>36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Goldman Sachs</v>
      </c>
      <c r="M172" t="s">
        <v>917</v>
      </c>
      <c r="N172" t="s">
        <v>126</v>
      </c>
      <c r="O172">
        <v>5</v>
      </c>
      <c r="P172" t="s">
        <v>124</v>
      </c>
      <c r="Q172">
        <v>36</v>
      </c>
      <c r="R172" t="s">
        <v>131</v>
      </c>
      <c r="S172" s="2">
        <v>45784</v>
      </c>
      <c r="T172">
        <v>1</v>
      </c>
      <c r="U172">
        <v>37.67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BNP Paribas Exane</v>
      </c>
      <c r="X172" t="s">
        <v>963</v>
      </c>
      <c r="Y172" t="s">
        <v>123</v>
      </c>
      <c r="Z172">
        <v>5</v>
      </c>
      <c r="AA172" t="s">
        <v>124</v>
      </c>
      <c r="AB172">
        <v>38</v>
      </c>
      <c r="AC172" t="s">
        <v>125</v>
      </c>
      <c r="AD172" s="2">
        <v>45797</v>
      </c>
      <c r="AE172">
        <v>2</v>
      </c>
      <c r="AF172">
        <v>22.62</v>
      </c>
      <c r="AH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Wells Fargo</v>
      </c>
      <c r="AI172" t="s">
        <v>1186</v>
      </c>
      <c r="AJ172" t="s">
        <v>135</v>
      </c>
      <c r="AK172">
        <v>5</v>
      </c>
      <c r="AL172" t="s">
        <v>124</v>
      </c>
      <c r="AM172">
        <v>45</v>
      </c>
      <c r="AN172" t="s">
        <v>125</v>
      </c>
      <c r="AO172" s="2">
        <v>45839</v>
      </c>
      <c r="AP172">
        <v>3</v>
      </c>
      <c r="AQ172">
        <v>13.61</v>
      </c>
      <c r="AR172" t="str">
        <f>_xll.BDP($A172, AR$99)</f>
        <v>Consumer Discretionary</v>
      </c>
      <c r="AS172" t="str">
        <f>_xll.BDP($A172, AS$99)</f>
        <v>Automobile Components</v>
      </c>
      <c r="AT172">
        <f ca="1">_xll.BQL( A172, "IMPLIED_VOLATILITY("&amp;_xll.BQL.DATE(B$2)&amp;",EXPIRY=30D,PCT_MONEYNESS=100)")</f>
        <v>31.831199999999999</v>
      </c>
    </row>
    <row r="173" spans="1:46" x14ac:dyDescent="0.25">
      <c r="A173" t="s">
        <v>208</v>
      </c>
      <c r="B173">
        <f ca="1">_xll.BDH(A173,"BEST_EPS",$B$2,$B$2,"BEST_FPERIOD_OVERRIDE=1bf","fill=previous","Days=A")</f>
        <v>5.6550000000000002</v>
      </c>
      <c r="C173">
        <f ca="1">_xll.BDH(A173,"BEST_EPS",$B$2,$B$2,"BEST_FPERIOD_OVERRIDE=2bf","fill=previous","Days=A")</f>
        <v>7.1779999999999999</v>
      </c>
      <c r="D173">
        <f ca="1">_xll.BDH(A173,"BEST_EPS",$B$2,$B$2,"BEST_FPERIOD_OVERRIDE=3bf","fill=previous","Days=A")</f>
        <v>7.83</v>
      </c>
      <c r="E173">
        <f ca="1">_xll.BDH(A173,"BEST_TARGET_PRICE",$B$2,$B$2,"fill=previous","Days=A")</f>
        <v>151.04499999999999</v>
      </c>
      <c r="F173">
        <f ca="1">_xll.BDH($A173,F$84,$B$2,$B$2,"Dir=V","Dts=H")</f>
        <v>157</v>
      </c>
      <c r="G173">
        <f ca="1">_xll.BDH($A173,G$84,$B$2,$B$2,"Dir=V","Dts=H")</f>
        <v>158.71</v>
      </c>
      <c r="H173">
        <f ca="1">_xll.BDH($A173,H$84,$B$2,$B$2,"Dir=V","Dts=H")</f>
        <v>156.36000000000001</v>
      </c>
      <c r="I173">
        <f ca="1">_xll.BDH($A173,I$84,$B$2,$B$2,"Dir=V","Dts=H")</f>
        <v>158.68</v>
      </c>
      <c r="J173">
        <f t="shared" si="3"/>
        <v>159.66666666666666</v>
      </c>
      <c r="K173">
        <f t="shared" si="4"/>
        <v>153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Wells Fargo</v>
      </c>
      <c r="M173" t="s">
        <v>1110</v>
      </c>
      <c r="N173" t="s">
        <v>177</v>
      </c>
      <c r="O173">
        <v>3</v>
      </c>
      <c r="P173" t="s">
        <v>124</v>
      </c>
      <c r="Q173">
        <v>153</v>
      </c>
      <c r="R173" t="s">
        <v>125</v>
      </c>
      <c r="S173" s="2">
        <v>45832</v>
      </c>
      <c r="T173">
        <v>1</v>
      </c>
      <c r="U173">
        <v>33.5</v>
      </c>
      <c r="W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Morgan Stanley</v>
      </c>
      <c r="X173" t="s">
        <v>885</v>
      </c>
      <c r="Y173" t="s">
        <v>170</v>
      </c>
      <c r="Z173">
        <v>5</v>
      </c>
      <c r="AA173" t="s">
        <v>124</v>
      </c>
      <c r="AB173">
        <v>150</v>
      </c>
      <c r="AC173" t="s">
        <v>131</v>
      </c>
      <c r="AD173" s="2">
        <v>45806</v>
      </c>
      <c r="AE173">
        <v>2</v>
      </c>
      <c r="AF173">
        <v>32.909999999999997</v>
      </c>
      <c r="AH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Jefferies</v>
      </c>
      <c r="AI173" t="s">
        <v>912</v>
      </c>
      <c r="AJ173" t="s">
        <v>126</v>
      </c>
      <c r="AK173">
        <v>5</v>
      </c>
      <c r="AL173" t="s">
        <v>124</v>
      </c>
      <c r="AM173">
        <v>176</v>
      </c>
      <c r="AN173" t="s">
        <v>125</v>
      </c>
      <c r="AO173" s="2">
        <v>45846</v>
      </c>
      <c r="AP173">
        <v>3</v>
      </c>
      <c r="AQ173">
        <v>29.18</v>
      </c>
      <c r="AR173" t="str">
        <f>_xll.BDP($A173, AR$99)</f>
        <v>Financials</v>
      </c>
      <c r="AS173" t="str">
        <f>_xll.BDP($A173, AS$99)</f>
        <v>Capital Markets</v>
      </c>
      <c r="AT173">
        <f ca="1">_xll.BQL( A173, "IMPLIED_VOLATILITY("&amp;_xll.BQL.DATE(B$2)&amp;",EXPIRY=30D,PCT_MONEYNESS=100)")</f>
        <v>31.360600000000002</v>
      </c>
    </row>
    <row r="174" spans="1:46" x14ac:dyDescent="0.25">
      <c r="A174" t="s">
        <v>699</v>
      </c>
      <c r="B174">
        <f ca="1">_xll.BDH(A174,"BEST_EPS",$B$2,$B$2,"BEST_FPERIOD_OVERRIDE=1bf","fill=previous","Days=A")</f>
        <v>1.8260000000000001</v>
      </c>
      <c r="C174">
        <f ca="1">_xll.BDH(A174,"BEST_EPS",$B$2,$B$2,"BEST_FPERIOD_OVERRIDE=2bf","fill=previous","Days=A")</f>
        <v>2.0630000000000002</v>
      </c>
      <c r="D174">
        <f ca="1">_xll.BDH(A174,"BEST_EPS",$B$2,$B$2,"BEST_FPERIOD_OVERRIDE=3bf","fill=previous","Days=A")</f>
        <v>2.3159999999999998</v>
      </c>
      <c r="E174">
        <f ca="1">_xll.BDH(A174,"BEST_TARGET_PRICE",$B$2,$B$2,"fill=previous","Days=A")</f>
        <v>76.332999999999998</v>
      </c>
      <c r="F174">
        <f ca="1">_xll.BDH($A174,F$84,$B$2,$B$2,"Dir=V","Dts=H")</f>
        <v>68.569999999999993</v>
      </c>
      <c r="G174">
        <f ca="1">_xll.BDH($A174,G$84,$B$2,$B$2,"Dir=V","Dts=H")</f>
        <v>69.674999999999997</v>
      </c>
      <c r="H174">
        <f ca="1">_xll.BDH($A174,H$84,$B$2,$B$2,"Dir=V","Dts=H")</f>
        <v>68.55</v>
      </c>
      <c r="I174">
        <f ca="1">_xll.BDH($A174,I$84,$B$2,$B$2,"Dir=V","Dts=H")</f>
        <v>69.03</v>
      </c>
      <c r="J174">
        <f t="shared" si="3"/>
        <v>83</v>
      </c>
      <c r="K174">
        <f t="shared" si="4"/>
        <v>83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Scotiabank</v>
      </c>
      <c r="M174" t="s">
        <v>262</v>
      </c>
      <c r="N174" t="s">
        <v>344</v>
      </c>
      <c r="O174">
        <v>3</v>
      </c>
      <c r="P174" t="s">
        <v>124</v>
      </c>
      <c r="Q174">
        <v>83</v>
      </c>
      <c r="R174" t="s">
        <v>131</v>
      </c>
      <c r="S174" s="2">
        <v>45812</v>
      </c>
      <c r="T174">
        <v>1</v>
      </c>
      <c r="U174">
        <v>34.869999999999997</v>
      </c>
      <c r="W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Morningstar</v>
      </c>
      <c r="X174" t="s">
        <v>261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45777</v>
      </c>
      <c r="AE174">
        <v>2</v>
      </c>
      <c r="AF174">
        <v>29.24</v>
      </c>
      <c r="AH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Jefferies</v>
      </c>
      <c r="AI174" t="s">
        <v>932</v>
      </c>
      <c r="AJ174" t="s">
        <v>126</v>
      </c>
      <c r="AK174">
        <v>5</v>
      </c>
      <c r="AL174" t="s">
        <v>124</v>
      </c>
      <c r="AM174">
        <v>75</v>
      </c>
      <c r="AN174" t="s">
        <v>125</v>
      </c>
      <c r="AO174" s="2">
        <v>45807</v>
      </c>
      <c r="AP174">
        <v>3</v>
      </c>
      <c r="AQ174">
        <v>26.6</v>
      </c>
      <c r="AR174" t="str">
        <f>_xll.BDP($A174, AR$99)</f>
        <v>Real Estate</v>
      </c>
      <c r="AS174" t="str">
        <f>_xll.BDP($A174, AS$99)</f>
        <v>Office REITs</v>
      </c>
      <c r="AT174">
        <f ca="1">_xll.BQL( A174, "IMPLIED_VOLATILITY("&amp;_xll.BQL.DATE(B$2)&amp;",EXPIRY=30D,PCT_MONEYNESS=100)")</f>
        <v>36.569299999999998</v>
      </c>
    </row>
    <row r="175" spans="1:46" x14ac:dyDescent="0.25">
      <c r="A175" t="s">
        <v>278</v>
      </c>
      <c r="B175">
        <f ca="1">_xll.BDH(A175,"BEST_EPS",$B$2,$B$2,"BEST_FPERIOD_OVERRIDE=1bf","fill=previous","Days=A")</f>
        <v>8.4090000000000007</v>
      </c>
      <c r="C175">
        <f ca="1">_xll.BDH(A175,"BEST_EPS",$B$2,$B$2,"BEST_FPERIOD_OVERRIDE=2bf","fill=previous","Days=A")</f>
        <v>10.193</v>
      </c>
      <c r="D175">
        <f ca="1">_xll.BDH(A175,"BEST_EPS",$B$2,$B$2,"BEST_FPERIOD_OVERRIDE=3bf","fill=previous","Days=A")</f>
        <v>9.5109999999999992</v>
      </c>
      <c r="E175">
        <f ca="1">_xll.BDH(A175,"BEST_TARGET_PRICE",$B$2,$B$2,"fill=previous","Days=A")</f>
        <v>92.04</v>
      </c>
      <c r="F175">
        <f ca="1">_xll.BDH($A175,F$84,$B$2,$B$2,"Dir=V","Dts=H")</f>
        <v>86.64</v>
      </c>
      <c r="G175">
        <f ca="1">_xll.BDH($A175,G$84,$B$2,$B$2,"Dir=V","Dts=H")</f>
        <v>86.64</v>
      </c>
      <c r="H175">
        <f ca="1">_xll.BDH($A175,H$84,$B$2,$B$2,"Dir=V","Dts=H")</f>
        <v>85.59</v>
      </c>
      <c r="I175">
        <f ca="1">_xll.BDH($A175,I$84,$B$2,$B$2,"Dir=V","Dts=H")</f>
        <v>85.79</v>
      </c>
      <c r="J175">
        <f t="shared" si="3"/>
        <v>89.666666666666671</v>
      </c>
      <c r="K175">
        <f t="shared" si="4"/>
        <v>102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Wolfe Research</v>
      </c>
      <c r="M175" t="s">
        <v>160</v>
      </c>
      <c r="N175" t="s">
        <v>123</v>
      </c>
      <c r="O175">
        <v>5</v>
      </c>
      <c r="P175" t="s">
        <v>124</v>
      </c>
      <c r="Q175">
        <v>102</v>
      </c>
      <c r="R175" t="s">
        <v>125</v>
      </c>
      <c r="S175" s="2">
        <v>45847</v>
      </c>
      <c r="T175">
        <v>1</v>
      </c>
      <c r="U175">
        <v>36.72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Morningstar</v>
      </c>
      <c r="X175" t="s">
        <v>261</v>
      </c>
      <c r="Y175" t="s">
        <v>146</v>
      </c>
      <c r="Z175">
        <v>1</v>
      </c>
      <c r="AA175" t="s">
        <v>138</v>
      </c>
      <c r="AB175">
        <v>75</v>
      </c>
      <c r="AC175" t="s">
        <v>125</v>
      </c>
      <c r="AD175" s="2">
        <v>45845</v>
      </c>
      <c r="AE175">
        <v>2</v>
      </c>
      <c r="AF175">
        <v>28.7</v>
      </c>
      <c r="AH175" t="e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#N/A</v>
      </c>
      <c r="AI175" t="s">
        <v>802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45818</v>
      </c>
      <c r="AP175">
        <v>3</v>
      </c>
      <c r="AQ175">
        <v>24.55</v>
      </c>
      <c r="AR175" t="str">
        <f>_xll.BDP($A175, AR$99)</f>
        <v>Financials</v>
      </c>
      <c r="AS175" t="str">
        <f>_xll.BDP($A175, AS$99)</f>
        <v>Banks</v>
      </c>
      <c r="AT175">
        <f ca="1">_xll.BQL( A175, "IMPLIED_VOLATILITY("&amp;_xll.BQL.DATE(B$2)&amp;",EXPIRY=30D,PCT_MONEYNESS=100)")</f>
        <v>27.7683</v>
      </c>
    </row>
    <row r="176" spans="1:46" x14ac:dyDescent="0.25">
      <c r="A176" t="s">
        <v>665</v>
      </c>
      <c r="B176">
        <f ca="1">_xll.BDH(A176,"BEST_EPS",$B$2,$B$2,"BEST_FPERIOD_OVERRIDE=1bf","fill=previous","Days=A")</f>
        <v>2.2050000000000001</v>
      </c>
      <c r="C176">
        <f ca="1">_xll.BDH(A176,"BEST_EPS",$B$2,$B$2,"BEST_FPERIOD_OVERRIDE=2bf","fill=previous","Days=A")</f>
        <v>2.3069999999999999</v>
      </c>
      <c r="D176">
        <f ca="1">_xll.BDH(A176,"BEST_EPS",$B$2,$B$2,"BEST_FPERIOD_OVERRIDE=3bf","fill=previous","Days=A")</f>
        <v>2.4849999999999999</v>
      </c>
      <c r="E176">
        <f ca="1">_xll.BDH(A176,"BEST_TARGET_PRICE",$B$2,$B$2,"fill=previous","Days=A")</f>
        <v>23.646999999999998</v>
      </c>
      <c r="F176">
        <f ca="1">_xll.BDH($A176,F$84,$B$2,$B$2,"Dir=V","Dts=H")</f>
        <v>20.72</v>
      </c>
      <c r="G176">
        <f ca="1">_xll.BDH($A176,G$84,$B$2,$B$2,"Dir=V","Dts=H")</f>
        <v>20.8</v>
      </c>
      <c r="H176">
        <f ca="1">_xll.BDH($A176,H$84,$B$2,$B$2,"Dir=V","Dts=H")</f>
        <v>20.22</v>
      </c>
      <c r="I176">
        <f ca="1">_xll.BDH($A176,I$84,$B$2,$B$2,"Dir=V","Dts=H")</f>
        <v>20.38</v>
      </c>
      <c r="J176">
        <f t="shared" si="3"/>
        <v>28</v>
      </c>
      <c r="K176">
        <f t="shared" si="4"/>
        <v>28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Hedgeye Risk Management</v>
      </c>
      <c r="M176" t="s">
        <v>152</v>
      </c>
      <c r="N176" t="s">
        <v>792</v>
      </c>
      <c r="O176">
        <v>1</v>
      </c>
      <c r="P176" t="s">
        <v>124</v>
      </c>
      <c r="Q176" t="s">
        <v>142</v>
      </c>
      <c r="R176" t="s">
        <v>125</v>
      </c>
      <c r="S176" s="2">
        <v>45845</v>
      </c>
      <c r="T176">
        <v>1</v>
      </c>
      <c r="U176">
        <v>23.47</v>
      </c>
      <c r="W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Baptista Research</v>
      </c>
      <c r="X176" t="s">
        <v>133</v>
      </c>
      <c r="Y176" t="s">
        <v>191</v>
      </c>
      <c r="Z176">
        <v>1</v>
      </c>
      <c r="AA176" t="s">
        <v>138</v>
      </c>
      <c r="AB176">
        <v>28</v>
      </c>
      <c r="AC176" t="s">
        <v>131</v>
      </c>
      <c r="AD176" s="2">
        <v>45755</v>
      </c>
      <c r="AE176">
        <v>2</v>
      </c>
      <c r="AF176">
        <v>16.920000000000002</v>
      </c>
      <c r="AH176" t="e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#N/A</v>
      </c>
      <c r="AI176" t="s">
        <v>133</v>
      </c>
      <c r="AJ176" t="s">
        <v>191</v>
      </c>
      <c r="AK176">
        <v>1</v>
      </c>
      <c r="AL176" t="s">
        <v>138</v>
      </c>
      <c r="AM176">
        <v>28</v>
      </c>
      <c r="AN176" t="s">
        <v>131</v>
      </c>
      <c r="AO176" s="2">
        <v>45755</v>
      </c>
      <c r="AP176">
        <v>3</v>
      </c>
      <c r="AQ176">
        <v>8.11</v>
      </c>
      <c r="AR176" t="str">
        <f>_xll.BDP($A176, AR$99)</f>
        <v>Consumer Staples</v>
      </c>
      <c r="AS176" t="str">
        <f>_xll.BDP($A176, AS$99)</f>
        <v>Food Products</v>
      </c>
      <c r="AT176">
        <f ca="1">_xll.BQL( A176, "IMPLIED_VOLATILITY("&amp;_xll.BQL.DATE(B$2)&amp;",EXPIRY=30D,PCT_MONEYNESS=100)")</f>
        <v>30.5459</v>
      </c>
    </row>
    <row r="177" spans="1:46" x14ac:dyDescent="0.25">
      <c r="A177" t="s">
        <v>538</v>
      </c>
      <c r="B177">
        <f ca="1">_xll.BDH(A177,"BEST_EPS",$B$2,$B$2,"BEST_FPERIOD_OVERRIDE=1bf","fill=previous","Days=A")</f>
        <v>9.2859999999999996</v>
      </c>
      <c r="C177">
        <f ca="1">_xll.BDH(A177,"BEST_EPS",$B$2,$B$2,"BEST_FPERIOD_OVERRIDE=2bf","fill=previous","Days=A")</f>
        <v>10.509</v>
      </c>
      <c r="D177">
        <f ca="1">_xll.BDH(A177,"BEST_EPS",$B$2,$B$2,"BEST_FPERIOD_OVERRIDE=3bf","fill=previous","Days=A")</f>
        <v>11.779</v>
      </c>
      <c r="E177">
        <f ca="1">_xll.BDH(A177,"BEST_TARGET_PRICE",$B$2,$B$2,"fill=previous","Days=A")</f>
        <v>180.11799999999999</v>
      </c>
      <c r="F177">
        <f ca="1">_xll.BDH($A177,F$84,$B$2,$B$2,"Dir=V","Dts=H")</f>
        <v>165.86</v>
      </c>
      <c r="G177">
        <f ca="1">_xll.BDH($A177,G$84,$B$2,$B$2,"Dir=V","Dts=H")</f>
        <v>165.86</v>
      </c>
      <c r="H177">
        <f ca="1">_xll.BDH($A177,H$84,$B$2,$B$2,"Dir=V","Dts=H")</f>
        <v>162.05000000000001</v>
      </c>
      <c r="I177">
        <f ca="1">_xll.BDH($A177,I$84,$B$2,$B$2,"Dir=V","Dts=H")</f>
        <v>164.26</v>
      </c>
      <c r="J177">
        <f t="shared" si="3"/>
        <v>188</v>
      </c>
      <c r="K177">
        <f t="shared" si="4"/>
        <v>188</v>
      </c>
      <c r="L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Leerink Partners</v>
      </c>
      <c r="M177" t="s">
        <v>1190</v>
      </c>
      <c r="N177" t="s">
        <v>123</v>
      </c>
      <c r="O177">
        <v>5</v>
      </c>
      <c r="P177" t="s">
        <v>124</v>
      </c>
      <c r="Q177">
        <v>188</v>
      </c>
      <c r="R177" t="s">
        <v>125</v>
      </c>
      <c r="S177" s="2">
        <v>45839</v>
      </c>
      <c r="T177">
        <v>1</v>
      </c>
      <c r="U177">
        <v>72.42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Ameriprise Advisor Services Ltd Inc</v>
      </c>
      <c r="X177" t="s">
        <v>972</v>
      </c>
      <c r="Y177" t="s">
        <v>126</v>
      </c>
      <c r="Z177">
        <v>5</v>
      </c>
      <c r="AA177" t="s">
        <v>124</v>
      </c>
      <c r="AB177" t="s">
        <v>142</v>
      </c>
      <c r="AC177" t="s">
        <v>125</v>
      </c>
      <c r="AD177" s="2">
        <v>45779</v>
      </c>
      <c r="AE177">
        <v>2</v>
      </c>
      <c r="AF177">
        <v>57.05</v>
      </c>
      <c r="AH177" t="e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#N/A</v>
      </c>
      <c r="AI177" t="s">
        <v>972</v>
      </c>
      <c r="AJ177" t="s">
        <v>126</v>
      </c>
      <c r="AK177">
        <v>5</v>
      </c>
      <c r="AL177" t="s">
        <v>124</v>
      </c>
      <c r="AM177" t="s">
        <v>142</v>
      </c>
      <c r="AN177" t="s">
        <v>125</v>
      </c>
      <c r="AO177" s="2">
        <v>45779</v>
      </c>
      <c r="AP177">
        <v>3</v>
      </c>
      <c r="AQ177">
        <v>45.74</v>
      </c>
      <c r="AR177" t="str">
        <f>_xll.BDP($A177, AR$99)</f>
        <v>Health Care</v>
      </c>
      <c r="AS177" t="str">
        <f>_xll.BDP($A177, AS$99)</f>
        <v>Health Care Providers &amp; Servic</v>
      </c>
      <c r="AT177">
        <f ca="1">_xll.BQL( A177, "IMPLIED_VOLATILITY("&amp;_xll.BQL.DATE(B$2)&amp;",EXPIRY=30D,PCT_MONEYNESS=100)")</f>
        <v>23.895700000000001</v>
      </c>
    </row>
    <row r="178" spans="1:46" x14ac:dyDescent="0.25">
      <c r="A178" t="s">
        <v>342</v>
      </c>
      <c r="B178">
        <f ca="1">_xll.BDH(A178,"BEST_EPS",$B$2,$B$2,"BEST_FPERIOD_OVERRIDE=1bf","fill=previous","Days=A")</f>
        <v>3.2589999999999999</v>
      </c>
      <c r="C178">
        <f ca="1">_xll.BDH(A178,"BEST_EPS",$B$2,$B$2,"BEST_FPERIOD_OVERRIDE=2bf","fill=previous","Days=A")</f>
        <v>3.653</v>
      </c>
      <c r="D178">
        <f ca="1">_xll.BDH(A178,"BEST_EPS",$B$2,$B$2,"BEST_FPERIOD_OVERRIDE=3bf","fill=previous","Days=A")</f>
        <v>4.0620000000000003</v>
      </c>
      <c r="E178">
        <f ca="1">_xll.BDH(A178,"BEST_TARGET_PRICE",$B$2,$B$2,"fill=previous","Days=A")</f>
        <v>82.593999999999994</v>
      </c>
      <c r="F178">
        <f ca="1">_xll.BDH($A178,F$84,$B$2,$B$2,"Dir=V","Dts=H")</f>
        <v>75.41</v>
      </c>
      <c r="G178">
        <f ca="1">_xll.BDH($A178,G$84,$B$2,$B$2,"Dir=V","Dts=H")</f>
        <v>76.015000000000001</v>
      </c>
      <c r="H178">
        <f ca="1">_xll.BDH($A178,H$84,$B$2,$B$2,"Dir=V","Dts=H")</f>
        <v>74.75</v>
      </c>
      <c r="I178">
        <f ca="1">_xll.BDH($A178,I$84,$B$2,$B$2,"Dir=V","Dts=H")</f>
        <v>75.89</v>
      </c>
      <c r="J178">
        <f t="shared" si="3"/>
        <v>83</v>
      </c>
      <c r="K178">
        <f t="shared" si="4"/>
        <v>80</v>
      </c>
      <c r="L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Stephens</v>
      </c>
      <c r="M178" t="s">
        <v>772</v>
      </c>
      <c r="N178" t="s">
        <v>177</v>
      </c>
      <c r="O178">
        <v>3</v>
      </c>
      <c r="P178" t="s">
        <v>124</v>
      </c>
      <c r="Q178">
        <v>80</v>
      </c>
      <c r="R178" t="s">
        <v>125</v>
      </c>
      <c r="S178" s="2">
        <v>45796</v>
      </c>
      <c r="T178">
        <v>1</v>
      </c>
      <c r="U178">
        <v>28.39</v>
      </c>
      <c r="W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Barclays</v>
      </c>
      <c r="X178" t="s">
        <v>779</v>
      </c>
      <c r="Y178" t="s">
        <v>135</v>
      </c>
      <c r="Z178">
        <v>5</v>
      </c>
      <c r="AA178" t="s">
        <v>124</v>
      </c>
      <c r="AB178">
        <v>84</v>
      </c>
      <c r="AC178" t="s">
        <v>125</v>
      </c>
      <c r="AD178" s="2">
        <v>45847</v>
      </c>
      <c r="AE178">
        <v>2</v>
      </c>
      <c r="AF178">
        <v>19.72</v>
      </c>
      <c r="AH178" t="e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#N/A</v>
      </c>
      <c r="AI178" t="s">
        <v>1226</v>
      </c>
      <c r="AJ178" t="s">
        <v>126</v>
      </c>
      <c r="AK178">
        <v>5</v>
      </c>
      <c r="AL178" t="s">
        <v>124</v>
      </c>
      <c r="AM178">
        <v>85</v>
      </c>
      <c r="AN178" t="s">
        <v>125</v>
      </c>
      <c r="AO178" s="2">
        <v>45845</v>
      </c>
      <c r="AP178">
        <v>3</v>
      </c>
      <c r="AQ178">
        <v>19.09</v>
      </c>
      <c r="AR178" t="str">
        <f>_xll.BDP($A178, AR$99)</f>
        <v>Industrials</v>
      </c>
      <c r="AS178" t="str">
        <f>_xll.BDP($A178, AS$99)</f>
        <v>Building Products</v>
      </c>
      <c r="AT178">
        <f ca="1">_xll.BQL( A178, "IMPLIED_VOLATILITY("&amp;_xll.BQL.DATE(B$2)&amp;",EXPIRY=30D,PCT_MONEYNESS=100)")</f>
        <v>29.882200000000001</v>
      </c>
    </row>
    <row r="179" spans="1:46" x14ac:dyDescent="0.25">
      <c r="A179" t="s">
        <v>222</v>
      </c>
      <c r="B179">
        <f ca="1">_xll.BDH(A179,"BEST_EPS",$B$2,$B$2,"BEST_FPERIOD_OVERRIDE=1bf","fill=previous","Days=A")</f>
        <v>19.882000000000001</v>
      </c>
      <c r="C179">
        <f ca="1">_xll.BDH(A179,"BEST_EPS",$B$2,$B$2,"BEST_FPERIOD_OVERRIDE=2bf","fill=previous","Days=A")</f>
        <v>22.300999999999998</v>
      </c>
      <c r="D179">
        <f ca="1">_xll.BDH(A179,"BEST_EPS",$B$2,$B$2,"BEST_FPERIOD_OVERRIDE=3bf","fill=previous","Days=A")</f>
        <v>25.048999999999999</v>
      </c>
      <c r="E179">
        <f ca="1">_xll.BDH(A179,"BEST_TARGET_PRICE",$B$2,$B$2,"fill=previous","Days=A")</f>
        <v>379.24099999999999</v>
      </c>
      <c r="F179">
        <f ca="1">_xll.BDH($A179,F$84,$B$2,$B$2,"Dir=V","Dts=H")</f>
        <v>399.72</v>
      </c>
      <c r="G179">
        <f ca="1">_xll.BDH($A179,G$84,$B$2,$B$2,"Dir=V","Dts=H")</f>
        <v>403.76</v>
      </c>
      <c r="H179">
        <f ca="1">_xll.BDH($A179,H$84,$B$2,$B$2,"Dir=V","Dts=H")</f>
        <v>396.88</v>
      </c>
      <c r="I179">
        <f ca="1">_xll.BDH($A179,I$84,$B$2,$B$2,"Dir=V","Dts=H")</f>
        <v>402.18</v>
      </c>
      <c r="J179">
        <f t="shared" si="3"/>
        <v>364</v>
      </c>
      <c r="K179">
        <f t="shared" si="4"/>
        <v>283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Morgan Stanley</v>
      </c>
      <c r="M179" t="s">
        <v>769</v>
      </c>
      <c r="N179" t="s">
        <v>185</v>
      </c>
      <c r="O179">
        <v>3</v>
      </c>
      <c r="P179" t="s">
        <v>124</v>
      </c>
      <c r="Q179">
        <v>283</v>
      </c>
      <c r="R179" t="s">
        <v>131</v>
      </c>
      <c r="S179" s="2">
        <v>45845</v>
      </c>
      <c r="T179">
        <v>1</v>
      </c>
      <c r="U179">
        <v>25.82</v>
      </c>
      <c r="W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Oppenheimer</v>
      </c>
      <c r="X179" t="s">
        <v>1156</v>
      </c>
      <c r="Y179" t="s">
        <v>123</v>
      </c>
      <c r="Z179">
        <v>5</v>
      </c>
      <c r="AA179" t="s">
        <v>124</v>
      </c>
      <c r="AB179">
        <v>395</v>
      </c>
      <c r="AC179" t="s">
        <v>131</v>
      </c>
      <c r="AD179" s="2">
        <v>45828</v>
      </c>
      <c r="AE179">
        <v>2</v>
      </c>
      <c r="AF179">
        <v>25.59</v>
      </c>
      <c r="AH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Truist Securities</v>
      </c>
      <c r="AI179" t="s">
        <v>996</v>
      </c>
      <c r="AJ179" t="s">
        <v>126</v>
      </c>
      <c r="AK179">
        <v>5</v>
      </c>
      <c r="AL179" t="s">
        <v>124</v>
      </c>
      <c r="AM179">
        <v>414</v>
      </c>
      <c r="AN179" t="s">
        <v>125</v>
      </c>
      <c r="AO179" s="2">
        <v>45840</v>
      </c>
      <c r="AP179">
        <v>3</v>
      </c>
      <c r="AQ179">
        <v>21.77</v>
      </c>
      <c r="AR179" t="str">
        <f>_xll.BDP($A179, AR$99)</f>
        <v>Industrials</v>
      </c>
      <c r="AS179" t="str">
        <f>_xll.BDP($A179, AS$99)</f>
        <v>Machinery</v>
      </c>
      <c r="AT179">
        <f ca="1">_xll.BQL( A179, "IMPLIED_VOLATILITY("&amp;_xll.BQL.DATE(B$2)&amp;",EXPIRY=30D,PCT_MONEYNESS=100)")</f>
        <v>26.6691</v>
      </c>
    </row>
    <row r="180" spans="1:46" x14ac:dyDescent="0.25">
      <c r="A180" t="s">
        <v>267</v>
      </c>
      <c r="B180">
        <f ca="1">_xll.BDH(A180,"BEST_EPS",$B$2,$B$2,"BEST_FPERIOD_OVERRIDE=1bf","fill=previous","Days=A")</f>
        <v>23.504000000000001</v>
      </c>
      <c r="C180">
        <f ca="1">_xll.BDH(A180,"BEST_EPS",$B$2,$B$2,"BEST_FPERIOD_OVERRIDE=2bf","fill=previous","Days=A")</f>
        <v>26.536999999999999</v>
      </c>
      <c r="D180">
        <f ca="1">_xll.BDH(A180,"BEST_EPS",$B$2,$B$2,"BEST_FPERIOD_OVERRIDE=3bf","fill=previous","Days=A")</f>
        <v>27.260999999999999</v>
      </c>
      <c r="E180">
        <f ca="1">_xll.BDH(A180,"BEST_TARGET_PRICE",$B$2,$B$2,"fill=previous","Days=A")</f>
        <v>307.72699999999998</v>
      </c>
      <c r="F180">
        <f ca="1">_xll.BDH($A180,F$84,$B$2,$B$2,"Dir=V","Dts=H")</f>
        <v>279.5</v>
      </c>
      <c r="G180">
        <f ca="1">_xll.BDH($A180,G$84,$B$2,$B$2,"Dir=V","Dts=H")</f>
        <v>280.35000000000002</v>
      </c>
      <c r="H180">
        <f ca="1">_xll.BDH($A180,H$84,$B$2,$B$2,"Dir=V","Dts=H")</f>
        <v>277.63</v>
      </c>
      <c r="I180">
        <f ca="1">_xll.BDH($A180,I$84,$B$2,$B$2,"Dir=V","Dts=H")</f>
        <v>280</v>
      </c>
      <c r="J180">
        <f t="shared" si="3"/>
        <v>316.17333333333335</v>
      </c>
      <c r="K180">
        <f t="shared" si="4"/>
        <v>303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Deutsche Bank</v>
      </c>
      <c r="M180" t="s">
        <v>942</v>
      </c>
      <c r="N180" t="s">
        <v>141</v>
      </c>
      <c r="O180">
        <v>3</v>
      </c>
      <c r="P180" t="s">
        <v>138</v>
      </c>
      <c r="Q180">
        <v>303</v>
      </c>
      <c r="R180" t="s">
        <v>131</v>
      </c>
      <c r="S180" s="2">
        <v>45797</v>
      </c>
      <c r="T180">
        <v>1</v>
      </c>
      <c r="U180">
        <v>16.510000000000002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Piper Sandler &amp; Co</v>
      </c>
      <c r="X180" t="s">
        <v>795</v>
      </c>
      <c r="Y180" t="s">
        <v>135</v>
      </c>
      <c r="Z180">
        <v>5</v>
      </c>
      <c r="AA180" t="s">
        <v>124</v>
      </c>
      <c r="AB180">
        <v>335</v>
      </c>
      <c r="AC180" t="s">
        <v>131</v>
      </c>
      <c r="AD180" s="2">
        <v>45770</v>
      </c>
      <c r="AE180">
        <v>2</v>
      </c>
      <c r="AF180">
        <v>14.3</v>
      </c>
      <c r="AH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Sadif Investment Analytics</v>
      </c>
      <c r="AI180" t="s">
        <v>156</v>
      </c>
      <c r="AJ180" t="s">
        <v>141</v>
      </c>
      <c r="AK180">
        <v>3</v>
      </c>
      <c r="AL180" t="s">
        <v>138</v>
      </c>
      <c r="AM180">
        <v>310.52</v>
      </c>
      <c r="AN180" t="s">
        <v>212</v>
      </c>
      <c r="AO180" s="2">
        <v>45610</v>
      </c>
      <c r="AP180">
        <v>3</v>
      </c>
      <c r="AQ180">
        <v>13.77</v>
      </c>
      <c r="AR180" t="str">
        <f>_xll.BDP($A180, AR$99)</f>
        <v>Financials</v>
      </c>
      <c r="AS180" t="str">
        <f>_xll.BDP($A180, AS$99)</f>
        <v>Insurance</v>
      </c>
      <c r="AT180">
        <f ca="1">_xll.BQL( A180, "IMPLIED_VOLATILITY("&amp;_xll.BQL.DATE(B$2)&amp;",EXPIRY=30D,PCT_MONEYNESS=100)")</f>
        <v>21.689599999999999</v>
      </c>
    </row>
    <row r="181" spans="1:46" x14ac:dyDescent="0.25">
      <c r="A181" t="s">
        <v>581</v>
      </c>
      <c r="B181">
        <f ca="1">_xll.BDH(A181,"BEST_EPS",$B$2,$B$2,"BEST_FPERIOD_OVERRIDE=1bf","fill=previous","Days=A")</f>
        <v>9.8539999999999992</v>
      </c>
      <c r="C181">
        <f ca="1">_xll.BDH(A181,"BEST_EPS",$B$2,$B$2,"BEST_FPERIOD_OVERRIDE=2bf","fill=previous","Days=A")</f>
        <v>10.503</v>
      </c>
      <c r="D181">
        <f ca="1">_xll.BDH(A181,"BEST_EPS",$B$2,$B$2,"BEST_FPERIOD_OVERRIDE=3bf","fill=previous","Days=A")</f>
        <v>11.29</v>
      </c>
      <c r="E181">
        <f ca="1">_xll.BDH(A181,"BEST_TARGET_PRICE",$B$2,$B$2,"fill=previous","Days=A")</f>
        <v>233.58799999999999</v>
      </c>
      <c r="F181">
        <f ca="1">_xll.BDH($A181,F$84,$B$2,$B$2,"Dir=V","Dts=H")</f>
        <v>232.21</v>
      </c>
      <c r="G181">
        <f ca="1">_xll.BDH($A181,G$84,$B$2,$B$2,"Dir=V","Dts=H")</f>
        <v>233.7</v>
      </c>
      <c r="H181">
        <f ca="1">_xll.BDH($A181,H$84,$B$2,$B$2,"Dir=V","Dts=H")</f>
        <v>230.26</v>
      </c>
      <c r="I181">
        <f ca="1">_xll.BDH($A181,I$84,$B$2,$B$2,"Dir=V","Dts=H")</f>
        <v>232.47</v>
      </c>
      <c r="J181">
        <f t="shared" si="3"/>
        <v>253.07000000000002</v>
      </c>
      <c r="K181">
        <f t="shared" si="4"/>
        <v>245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Piper Sandler &amp; Co</v>
      </c>
      <c r="M181" t="s">
        <v>1053</v>
      </c>
      <c r="N181" t="s">
        <v>135</v>
      </c>
      <c r="O181">
        <v>5</v>
      </c>
      <c r="P181" t="s">
        <v>124</v>
      </c>
      <c r="Q181">
        <v>245</v>
      </c>
      <c r="R181" t="s">
        <v>125</v>
      </c>
      <c r="S181" s="2">
        <v>45805</v>
      </c>
      <c r="T181">
        <v>1</v>
      </c>
      <c r="U181">
        <v>39.380000000000003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Sadif Investment Analytics</v>
      </c>
      <c r="X181" t="s">
        <v>156</v>
      </c>
      <c r="Y181" t="s">
        <v>157</v>
      </c>
      <c r="Z181">
        <v>5</v>
      </c>
      <c r="AA181" t="s">
        <v>134</v>
      </c>
      <c r="AB181">
        <v>269.20999999999998</v>
      </c>
      <c r="AC181" t="s">
        <v>125</v>
      </c>
      <c r="AD181" s="2">
        <v>45784</v>
      </c>
      <c r="AE181">
        <v>2</v>
      </c>
      <c r="AF181">
        <v>25.62</v>
      </c>
      <c r="AH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Barclays</v>
      </c>
      <c r="AI181" t="s">
        <v>1049</v>
      </c>
      <c r="AJ181" t="s">
        <v>177</v>
      </c>
      <c r="AK181">
        <v>3</v>
      </c>
      <c r="AL181" t="s">
        <v>124</v>
      </c>
      <c r="AM181">
        <v>245</v>
      </c>
      <c r="AN181" t="s">
        <v>125</v>
      </c>
      <c r="AO181" s="2">
        <v>45841</v>
      </c>
      <c r="AP181">
        <v>3</v>
      </c>
      <c r="AQ181">
        <v>20.149999999999999</v>
      </c>
      <c r="AR181" t="str">
        <f>_xll.BDP($A181, AR$99)</f>
        <v>Financials</v>
      </c>
      <c r="AS181" t="str">
        <f>_xll.BDP($A181, AS$99)</f>
        <v>Capital Markets</v>
      </c>
      <c r="AT181">
        <f ca="1">_xll.BQL( A181, "IMPLIED_VOLATILITY("&amp;_xll.BQL.DATE(B$2)&amp;",EXPIRY=30D,PCT_MONEYNESS=100)")</f>
        <v>22.507400000000001</v>
      </c>
    </row>
    <row r="182" spans="1:46" x14ac:dyDescent="0.25">
      <c r="A182" t="s">
        <v>480</v>
      </c>
      <c r="B182">
        <f ca="1">_xll.BDH(A182,"BEST_EPS",$B$2,$B$2,"BEST_FPERIOD_OVERRIDE=1bf","fill=previous","Days=A")</f>
        <v>6.5410000000000004</v>
      </c>
      <c r="C182">
        <f ca="1">_xll.BDH(A182,"BEST_EPS",$B$2,$B$2,"BEST_FPERIOD_OVERRIDE=2bf","fill=previous","Days=A")</f>
        <v>7.6319999999999997</v>
      </c>
      <c r="D182">
        <f ca="1">_xll.BDH(A182,"BEST_EPS",$B$2,$B$2,"BEST_FPERIOD_OVERRIDE=3bf","fill=previous","Days=A")</f>
        <v>8.7629999999999999</v>
      </c>
      <c r="E182">
        <f ca="1">_xll.BDH(A182,"BEST_TARGET_PRICE",$B$2,$B$2,"fill=previous","Days=A")</f>
        <v>147.833</v>
      </c>
      <c r="F182">
        <f ca="1">_xll.BDH($A182,F$84,$B$2,$B$2,"Dir=V","Dts=H")</f>
        <v>141.27000000000001</v>
      </c>
      <c r="G182">
        <f ca="1">_xll.BDH($A182,G$84,$B$2,$B$2,"Dir=V","Dts=H")</f>
        <v>141.54</v>
      </c>
      <c r="H182">
        <f ca="1">_xll.BDH($A182,H$84,$B$2,$B$2,"Dir=V","Dts=H")</f>
        <v>139.28</v>
      </c>
      <c r="I182">
        <f ca="1">_xll.BDH($A182,I$84,$B$2,$B$2,"Dir=V","Dts=H")</f>
        <v>139.75</v>
      </c>
      <c r="J182">
        <f t="shared" si="3"/>
        <v>138.66666666666666</v>
      </c>
      <c r="K182">
        <f t="shared" si="4"/>
        <v>154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Wolfe Research</v>
      </c>
      <c r="M182" t="s">
        <v>382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45841</v>
      </c>
      <c r="T182">
        <v>1</v>
      </c>
      <c r="U182">
        <v>58.32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Evercore ISI</v>
      </c>
      <c r="X182" t="s">
        <v>481</v>
      </c>
      <c r="Y182" t="s">
        <v>123</v>
      </c>
      <c r="Z182">
        <v>5</v>
      </c>
      <c r="AA182" t="s">
        <v>124</v>
      </c>
      <c r="AB182">
        <v>147</v>
      </c>
      <c r="AC182" t="s">
        <v>131</v>
      </c>
      <c r="AD182" s="2">
        <v>45847</v>
      </c>
      <c r="AE182">
        <v>2</v>
      </c>
      <c r="AF182">
        <v>26.54</v>
      </c>
      <c r="AH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Morningstar</v>
      </c>
      <c r="AI182" t="s">
        <v>261</v>
      </c>
      <c r="AJ182" t="s">
        <v>146</v>
      </c>
      <c r="AK182">
        <v>1</v>
      </c>
      <c r="AL182" t="s">
        <v>138</v>
      </c>
      <c r="AM182">
        <v>115</v>
      </c>
      <c r="AN182" t="s">
        <v>125</v>
      </c>
      <c r="AO182" s="2">
        <v>45819</v>
      </c>
      <c r="AP182">
        <v>3</v>
      </c>
      <c r="AQ182">
        <v>15</v>
      </c>
      <c r="AR182" t="str">
        <f>_xll.BDP($A182, AR$99)</f>
        <v>Real Estate</v>
      </c>
      <c r="AS182" t="str">
        <f>_xll.BDP($A182, AS$99)</f>
        <v>Real Estate Management &amp; Devel</v>
      </c>
      <c r="AT182">
        <f ca="1">_xll.BQL( A182, "IMPLIED_VOLATILITY("&amp;_xll.BQL.DATE(B$2)&amp;",EXPIRY=30D,PCT_MONEYNESS=100)")</f>
        <v>28.0749</v>
      </c>
    </row>
    <row r="183" spans="1:46" x14ac:dyDescent="0.25">
      <c r="A183" t="s">
        <v>399</v>
      </c>
      <c r="B183">
        <f ca="1">_xll.BDH(A183,"BEST_EPS",$B$2,$B$2,"BEST_FPERIOD_OVERRIDE=1bf","fill=previous","Days=A")</f>
        <v>1.9359999999999999</v>
      </c>
      <c r="C183">
        <f ca="1">_xll.BDH(A183,"BEST_EPS",$B$2,$B$2,"BEST_FPERIOD_OVERRIDE=2bf","fill=previous","Days=A")</f>
        <v>3.419</v>
      </c>
      <c r="D183">
        <f ca="1">_xll.BDH(A183,"BEST_EPS",$B$2,$B$2,"BEST_FPERIOD_OVERRIDE=3bf","fill=previous","Days=A")</f>
        <v>4.13</v>
      </c>
      <c r="E183">
        <f ca="1">_xll.BDH(A183,"BEST_TARGET_PRICE",$B$2,$B$2,"fill=previous","Days=A")</f>
        <v>113.947</v>
      </c>
      <c r="F183">
        <f ca="1">_xll.BDH($A183,F$84,$B$2,$B$2,"Dir=V","Dts=H")</f>
        <v>102.495</v>
      </c>
      <c r="G183">
        <f ca="1">_xll.BDH($A183,G$84,$B$2,$B$2,"Dir=V","Dts=H")</f>
        <v>103.49</v>
      </c>
      <c r="H183">
        <f ca="1">_xll.BDH($A183,H$84,$B$2,$B$2,"Dir=V","Dts=H")</f>
        <v>101.21</v>
      </c>
      <c r="I183">
        <f ca="1">_xll.BDH($A183,I$84,$B$2,$B$2,"Dir=V","Dts=H")</f>
        <v>103.41</v>
      </c>
      <c r="J183">
        <f t="shared" si="3"/>
        <v>118.33333333333333</v>
      </c>
      <c r="K183">
        <f t="shared" si="4"/>
        <v>113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Barclays</v>
      </c>
      <c r="M183" t="s">
        <v>819</v>
      </c>
      <c r="N183" t="s">
        <v>135</v>
      </c>
      <c r="O183">
        <v>5</v>
      </c>
      <c r="P183" t="s">
        <v>124</v>
      </c>
      <c r="Q183">
        <v>113</v>
      </c>
      <c r="R183" t="s">
        <v>125</v>
      </c>
      <c r="S183" s="2">
        <v>45811</v>
      </c>
      <c r="T183">
        <v>1</v>
      </c>
      <c r="U183">
        <v>22.78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MoffettNathanson LLC</v>
      </c>
      <c r="X183" t="s">
        <v>1067</v>
      </c>
      <c r="Y183" t="s">
        <v>126</v>
      </c>
      <c r="Z183">
        <v>5</v>
      </c>
      <c r="AA183" t="s">
        <v>124</v>
      </c>
      <c r="AB183">
        <v>120</v>
      </c>
      <c r="AC183" t="s">
        <v>125</v>
      </c>
      <c r="AD183" s="2">
        <v>45814</v>
      </c>
      <c r="AE183">
        <v>2</v>
      </c>
      <c r="AF183">
        <v>12.16</v>
      </c>
      <c r="AH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KeyBanc Capital Markets</v>
      </c>
      <c r="AI183" t="s">
        <v>931</v>
      </c>
      <c r="AJ183" t="s">
        <v>135</v>
      </c>
      <c r="AK183">
        <v>5</v>
      </c>
      <c r="AL183" t="s">
        <v>124</v>
      </c>
      <c r="AM183">
        <v>122</v>
      </c>
      <c r="AN183" t="s">
        <v>125</v>
      </c>
      <c r="AO183" s="2">
        <v>45777</v>
      </c>
      <c r="AP183">
        <v>3</v>
      </c>
      <c r="AQ183">
        <v>10.69</v>
      </c>
      <c r="AR183" t="str">
        <f>_xll.BDP($A183, AR$99)</f>
        <v>Real Estate</v>
      </c>
      <c r="AS183" t="str">
        <f>_xll.BDP($A183, AS$99)</f>
        <v>Specialized REITs</v>
      </c>
      <c r="AT183">
        <f ca="1">_xll.BQL( A183, "IMPLIED_VOLATILITY("&amp;_xll.BQL.DATE(B$2)&amp;",EXPIRY=30D,PCT_MONEYNESS=100)")</f>
        <v>23.2911</v>
      </c>
    </row>
    <row r="184" spans="1:46" x14ac:dyDescent="0.25">
      <c r="A184" t="s">
        <v>588</v>
      </c>
      <c r="B184">
        <f ca="1">_xll.BDH(A184,"BEST_EPS",$B$2,$B$2,"BEST_FPERIOD_OVERRIDE=1bf","fill=previous","Days=A")</f>
        <v>2.1659999999999999</v>
      </c>
      <c r="C184">
        <f ca="1">_xll.BDH(A184,"BEST_EPS",$B$2,$B$2,"BEST_FPERIOD_OVERRIDE=2bf","fill=previous","Days=A")</f>
        <v>2.4809999999999999</v>
      </c>
      <c r="D184">
        <f ca="1">_xll.BDH(A184,"BEST_EPS",$B$2,$B$2,"BEST_FPERIOD_OVERRIDE=3bf","fill=previous","Days=A")</f>
        <v>2.782</v>
      </c>
      <c r="E184">
        <f ca="1">_xll.BDH(A184,"BEST_TARGET_PRICE",$B$2,$B$2,"fill=previous","Days=A")</f>
        <v>30.696000000000002</v>
      </c>
      <c r="F184">
        <f ca="1">_xll.BDH($A184,F$84,$B$2,$B$2,"Dir=V","Dts=H")</f>
        <v>29.2</v>
      </c>
      <c r="G184">
        <f ca="1">_xll.BDH($A184,G$84,$B$2,$B$2,"Dir=V","Dts=H")</f>
        <v>29.29</v>
      </c>
      <c r="H184">
        <f ca="1">_xll.BDH($A184,H$84,$B$2,$B$2,"Dir=V","Dts=H")</f>
        <v>28.73</v>
      </c>
      <c r="I184">
        <f ca="1">_xll.BDH($A184,I$84,$B$2,$B$2,"Dir=V","Dts=H")</f>
        <v>28.83</v>
      </c>
      <c r="J184">
        <f t="shared" si="3"/>
        <v>33</v>
      </c>
      <c r="K184">
        <f t="shared" si="4"/>
        <v>33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Morningstar</v>
      </c>
      <c r="M184" t="s">
        <v>852</v>
      </c>
      <c r="N184" t="s">
        <v>141</v>
      </c>
      <c r="O184">
        <v>3</v>
      </c>
      <c r="P184" t="s">
        <v>138</v>
      </c>
      <c r="Q184">
        <v>33</v>
      </c>
      <c r="R184" t="s">
        <v>125</v>
      </c>
      <c r="S184" s="2">
        <v>45845</v>
      </c>
      <c r="T184">
        <v>1</v>
      </c>
      <c r="U184">
        <v>75.95</v>
      </c>
      <c r="W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Barclays</v>
      </c>
      <c r="X184" t="s">
        <v>755</v>
      </c>
      <c r="Y184" t="s">
        <v>135</v>
      </c>
      <c r="Z184">
        <v>5</v>
      </c>
      <c r="AA184" t="s">
        <v>124</v>
      </c>
      <c r="AB184">
        <v>33</v>
      </c>
      <c r="AC184" t="s">
        <v>125</v>
      </c>
      <c r="AD184" s="2">
        <v>45847</v>
      </c>
      <c r="AE184">
        <v>2</v>
      </c>
      <c r="AF184">
        <v>64.239999999999995</v>
      </c>
      <c r="AH184" t="e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#N/A</v>
      </c>
      <c r="AI184" t="s">
        <v>1192</v>
      </c>
      <c r="AJ184" t="s">
        <v>123</v>
      </c>
      <c r="AK184">
        <v>5</v>
      </c>
      <c r="AL184" t="s">
        <v>124</v>
      </c>
      <c r="AM184">
        <v>33</v>
      </c>
      <c r="AN184" t="s">
        <v>125</v>
      </c>
      <c r="AO184" s="2">
        <v>45838</v>
      </c>
      <c r="AP184">
        <v>3</v>
      </c>
      <c r="AQ184">
        <v>50.21</v>
      </c>
      <c r="AR184" t="str">
        <f>_xll.BDP($A184, AR$99)</f>
        <v>Consumer Discretionary</v>
      </c>
      <c r="AS184" t="str">
        <f>_xll.BDP($A184, AS$99)</f>
        <v>Hotels, Restaurants &amp; Leisure</v>
      </c>
      <c r="AT184">
        <f ca="1">_xll.BQL( A184, "IMPLIED_VOLATILITY("&amp;_xll.BQL.DATE(B$2)&amp;",EXPIRY=30D,PCT_MONEYNESS=100)")</f>
        <v>40.1858</v>
      </c>
    </row>
    <row r="185" spans="1:46" x14ac:dyDescent="0.25">
      <c r="A185" t="s">
        <v>332</v>
      </c>
      <c r="B185">
        <f ca="1">_xll.BDH(A185,"BEST_EPS",$B$2,$B$2,"BEST_FPERIOD_OVERRIDE=1bf","fill=previous","Days=A")</f>
        <v>7.3</v>
      </c>
      <c r="C185">
        <f ca="1">_xll.BDH(A185,"BEST_EPS",$B$2,$B$2,"BEST_FPERIOD_OVERRIDE=2bf","fill=previous","Days=A")</f>
        <v>8.3249999999999993</v>
      </c>
      <c r="D185">
        <f ca="1">_xll.BDH(A185,"BEST_EPS",$B$2,$B$2,"BEST_FPERIOD_OVERRIDE=3bf","fill=previous","Days=A")</f>
        <v>9.1679999999999993</v>
      </c>
      <c r="E185">
        <f ca="1">_xll.BDH(A185,"BEST_TARGET_PRICE",$B$2,$B$2,"fill=previous","Days=A")</f>
        <v>321.99</v>
      </c>
      <c r="F185">
        <f ca="1">_xll.BDH($A185,F$84,$B$2,$B$2,"Dir=V","Dts=H")</f>
        <v>324.14</v>
      </c>
      <c r="G185">
        <f ca="1">_xll.BDH($A185,G$84,$B$2,$B$2,"Dir=V","Dts=H")</f>
        <v>325.54000000000002</v>
      </c>
      <c r="H185">
        <f ca="1">_xll.BDH($A185,H$84,$B$2,$B$2,"Dir=V","Dts=H")</f>
        <v>320.54000000000002</v>
      </c>
      <c r="I185">
        <f ca="1">_xll.BDH($A185,I$84,$B$2,$B$2,"Dir=V","Dts=H")</f>
        <v>322.91000000000003</v>
      </c>
      <c r="J185">
        <f t="shared" si="3"/>
        <v>330.66666666666669</v>
      </c>
      <c r="K185">
        <f t="shared" si="4"/>
        <v>334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Baptista Research</v>
      </c>
      <c r="M185" t="s">
        <v>133</v>
      </c>
      <c r="N185" t="s">
        <v>141</v>
      </c>
      <c r="O185">
        <v>3</v>
      </c>
      <c r="P185" t="s">
        <v>138</v>
      </c>
      <c r="Q185">
        <v>334</v>
      </c>
      <c r="R185" t="s">
        <v>131</v>
      </c>
      <c r="S185" s="2">
        <v>45783</v>
      </c>
      <c r="T185">
        <v>1</v>
      </c>
      <c r="U185">
        <v>40.49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Piper Sandler &amp; Co</v>
      </c>
      <c r="X185" t="s">
        <v>957</v>
      </c>
      <c r="Y185" t="s">
        <v>135</v>
      </c>
      <c r="Z185">
        <v>5</v>
      </c>
      <c r="AA185" t="s">
        <v>124</v>
      </c>
      <c r="AB185">
        <v>328</v>
      </c>
      <c r="AC185" t="s">
        <v>125</v>
      </c>
      <c r="AD185" s="2">
        <v>45775</v>
      </c>
      <c r="AE185">
        <v>2</v>
      </c>
      <c r="AF185">
        <v>24.43</v>
      </c>
      <c r="AH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JP Morgan</v>
      </c>
      <c r="AI185" t="s">
        <v>1097</v>
      </c>
      <c r="AJ185" t="s">
        <v>135</v>
      </c>
      <c r="AK185">
        <v>5</v>
      </c>
      <c r="AL185" t="s">
        <v>124</v>
      </c>
      <c r="AM185">
        <v>330</v>
      </c>
      <c r="AN185" t="s">
        <v>125</v>
      </c>
      <c r="AO185" s="2">
        <v>45776</v>
      </c>
      <c r="AP185">
        <v>3</v>
      </c>
      <c r="AQ185">
        <v>14.73</v>
      </c>
      <c r="AR185" t="str">
        <f>_xll.BDP($A185, AR$99)</f>
        <v>Information Technology</v>
      </c>
      <c r="AS185" t="str">
        <f>_xll.BDP($A185, AS$99)</f>
        <v>Software</v>
      </c>
      <c r="AT185">
        <f ca="1">_xll.BQL( A185, "IMPLIED_VOLATILITY("&amp;_xll.BQL.DATE(B$2)&amp;",EXPIRY=30D,PCT_MONEYNESS=100)")</f>
        <v>33.839300000000001</v>
      </c>
    </row>
    <row r="186" spans="1:46" x14ac:dyDescent="0.25">
      <c r="A186" t="s">
        <v>521</v>
      </c>
      <c r="B186">
        <f ca="1">_xll.BDH(A186,"BEST_EPS",$B$2,$B$2,"BEST_FPERIOD_OVERRIDE=1bf","fill=previous","Days=A")</f>
        <v>10.071999999999999</v>
      </c>
      <c r="C186">
        <f ca="1">_xll.BDH(A186,"BEST_EPS",$B$2,$B$2,"BEST_FPERIOD_OVERRIDE=2bf","fill=previous","Days=A")</f>
        <v>10.988</v>
      </c>
      <c r="D186">
        <f ca="1">_xll.BDH(A186,"BEST_EPS",$B$2,$B$2,"BEST_FPERIOD_OVERRIDE=3bf","fill=previous","Days=A")</f>
        <v>11.505000000000001</v>
      </c>
      <c r="E186">
        <f ca="1">_xll.BDH(A186,"BEST_TARGET_PRICE",$B$2,$B$2,"fill=previous","Days=A")</f>
        <v>206.90899999999999</v>
      </c>
      <c r="F186">
        <f ca="1">_xll.BDH($A186,F$84,$B$2,$B$2,"Dir=V","Dts=H")</f>
        <v>181.59</v>
      </c>
      <c r="G186">
        <f ca="1">_xll.BDH($A186,G$84,$B$2,$B$2,"Dir=V","Dts=H")</f>
        <v>182.19</v>
      </c>
      <c r="H186">
        <f ca="1">_xll.BDH($A186,H$84,$B$2,$B$2,"Dir=V","Dts=H")</f>
        <v>177.535</v>
      </c>
      <c r="I186">
        <f ca="1">_xll.BDH($A186,I$84,$B$2,$B$2,"Dir=V","Dts=H")</f>
        <v>180.75</v>
      </c>
      <c r="J186">
        <f t="shared" si="3"/>
        <v>191.33333333333334</v>
      </c>
      <c r="K186">
        <f t="shared" si="4"/>
        <v>200</v>
      </c>
      <c r="L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Morgan Stanley</v>
      </c>
      <c r="M186" t="s">
        <v>849</v>
      </c>
      <c r="N186" t="s">
        <v>170</v>
      </c>
      <c r="O186">
        <v>5</v>
      </c>
      <c r="P186" t="s">
        <v>124</v>
      </c>
      <c r="Q186">
        <v>200</v>
      </c>
      <c r="R186" t="s">
        <v>131</v>
      </c>
      <c r="S186" s="2">
        <v>45785</v>
      </c>
      <c r="T186">
        <v>1</v>
      </c>
      <c r="U186">
        <v>24.13</v>
      </c>
      <c r="W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Zacks</v>
      </c>
      <c r="X186" t="s">
        <v>156</v>
      </c>
      <c r="Y186" t="s">
        <v>137</v>
      </c>
      <c r="Z186">
        <v>3</v>
      </c>
      <c r="AA186" t="s">
        <v>124</v>
      </c>
      <c r="AB186">
        <v>189</v>
      </c>
      <c r="AC186" t="s">
        <v>131</v>
      </c>
      <c r="AD186" s="2">
        <v>45833</v>
      </c>
      <c r="AE186">
        <v>2</v>
      </c>
      <c r="AF186">
        <v>3.05</v>
      </c>
      <c r="AH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JP Morgan</v>
      </c>
      <c r="AI186" t="s">
        <v>1256</v>
      </c>
      <c r="AJ186" t="s">
        <v>137</v>
      </c>
      <c r="AK186">
        <v>3</v>
      </c>
      <c r="AL186" t="s">
        <v>124</v>
      </c>
      <c r="AM186">
        <v>185</v>
      </c>
      <c r="AN186" t="s">
        <v>125</v>
      </c>
      <c r="AO186" s="2">
        <v>45785</v>
      </c>
      <c r="AP186">
        <v>3</v>
      </c>
      <c r="AQ186">
        <v>1.02</v>
      </c>
      <c r="AR186" t="str">
        <f>_xll.BDP($A186, AR$99)</f>
        <v>Information Technology</v>
      </c>
      <c r="AS186" t="str">
        <f>_xll.BDP($A186, AS$99)</f>
        <v>Electronic Equipment, Instrume</v>
      </c>
      <c r="AT186">
        <f ca="1">_xll.BQL( A186, "IMPLIED_VOLATILITY("&amp;_xll.BQL.DATE(B$2)&amp;",EXPIRY=30D,PCT_MONEYNESS=100)")</f>
        <v>32.108499999999999</v>
      </c>
    </row>
    <row r="187" spans="1:46" x14ac:dyDescent="0.25">
      <c r="A187" t="s">
        <v>692</v>
      </c>
      <c r="B187">
        <f ca="1">_xll.BDH(A187,"BEST_EPS",$B$2,$B$2,"BEST_FPERIOD_OVERRIDE=1bf","fill=previous","Days=A")</f>
        <v>6.0049999999999999</v>
      </c>
      <c r="C187">
        <f ca="1">_xll.BDH(A187,"BEST_EPS",$B$2,$B$2,"BEST_FPERIOD_OVERRIDE=2bf","fill=previous","Days=A")</f>
        <v>7.141</v>
      </c>
      <c r="D187">
        <f ca="1">_xll.BDH(A187,"BEST_EPS",$B$2,$B$2,"BEST_FPERIOD_OVERRIDE=3bf","fill=previous","Days=A")</f>
        <v>8.7739999999999991</v>
      </c>
      <c r="E187">
        <f ca="1">_xll.BDH(A187,"BEST_TARGET_PRICE",$B$2,$B$2,"fill=previous","Days=A")</f>
        <v>62.368000000000002</v>
      </c>
      <c r="F187">
        <f ca="1">_xll.BDH($A187,F$84,$B$2,$B$2,"Dir=V","Dts=H")</f>
        <v>61.05</v>
      </c>
      <c r="G187">
        <f ca="1">_xll.BDH($A187,G$84,$B$2,$B$2,"Dir=V","Dts=H")</f>
        <v>61.75</v>
      </c>
      <c r="H187">
        <f ca="1">_xll.BDH($A187,H$84,$B$2,$B$2,"Dir=V","Dts=H")</f>
        <v>59.22</v>
      </c>
      <c r="I187">
        <f ca="1">_xll.BDH($A187,I$84,$B$2,$B$2,"Dir=V","Dts=H")</f>
        <v>60.77</v>
      </c>
      <c r="J187">
        <f t="shared" si="3"/>
        <v>53.666666666666664</v>
      </c>
      <c r="K187">
        <f t="shared" si="4"/>
        <v>62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Zacks</v>
      </c>
      <c r="M187" t="s">
        <v>156</v>
      </c>
      <c r="N187" t="s">
        <v>137</v>
      </c>
      <c r="O187">
        <v>3</v>
      </c>
      <c r="P187" t="s">
        <v>124</v>
      </c>
      <c r="Q187">
        <v>62</v>
      </c>
      <c r="R187" t="s">
        <v>131</v>
      </c>
      <c r="S187" s="2">
        <v>45819</v>
      </c>
      <c r="T187">
        <v>1</v>
      </c>
      <c r="U187">
        <v>58.03</v>
      </c>
      <c r="W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Vertical Research Partners</v>
      </c>
      <c r="X187" t="s">
        <v>1240</v>
      </c>
      <c r="Y187" t="s">
        <v>141</v>
      </c>
      <c r="Z187">
        <v>3</v>
      </c>
      <c r="AA187" t="s">
        <v>124</v>
      </c>
      <c r="AB187">
        <v>49</v>
      </c>
      <c r="AC187" t="s">
        <v>125</v>
      </c>
      <c r="AD187" s="2">
        <v>45846</v>
      </c>
      <c r="AE187">
        <v>2</v>
      </c>
      <c r="AF187">
        <v>57.94</v>
      </c>
      <c r="AH187" t="e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#N/A</v>
      </c>
      <c r="AI187" t="s">
        <v>394</v>
      </c>
      <c r="AJ187" t="s">
        <v>146</v>
      </c>
      <c r="AK187">
        <v>1</v>
      </c>
      <c r="AL187" t="s">
        <v>124</v>
      </c>
      <c r="AM187">
        <v>50</v>
      </c>
      <c r="AN187" t="s">
        <v>125</v>
      </c>
      <c r="AO187" s="2">
        <v>45831</v>
      </c>
      <c r="AP187">
        <v>3</v>
      </c>
      <c r="AQ187">
        <v>58.5</v>
      </c>
      <c r="AR187" t="str">
        <f>_xll.BDP($A187, AR$99)</f>
        <v>Materials</v>
      </c>
      <c r="AS187" t="str">
        <f>_xll.BDP($A187, AS$99)</f>
        <v>Chemicals</v>
      </c>
      <c r="AT187">
        <f ca="1">_xll.BQL( A187, "IMPLIED_VOLATILITY("&amp;_xll.BQL.DATE(B$2)&amp;",EXPIRY=30D,PCT_MONEYNESS=100)")</f>
        <v>53.160400000000003</v>
      </c>
    </row>
    <row r="188" spans="1:46" x14ac:dyDescent="0.25">
      <c r="A188" t="s">
        <v>363</v>
      </c>
      <c r="B188">
        <f ca="1">_xll.BDH(A188,"BEST_EPS",$B$2,$B$2,"BEST_FPERIOD_OVERRIDE=1bf","fill=previous","Days=A")</f>
        <v>10.449</v>
      </c>
      <c r="C188">
        <f ca="1">_xll.BDH(A188,"BEST_EPS",$B$2,$B$2,"BEST_FPERIOD_OVERRIDE=2bf","fill=previous","Days=A")</f>
        <v>11.920999999999999</v>
      </c>
      <c r="D188">
        <f ca="1">_xll.BDH(A188,"BEST_EPS",$B$2,$B$2,"BEST_FPERIOD_OVERRIDE=3bf","fill=previous","Days=A")</f>
        <v>13.856</v>
      </c>
      <c r="E188">
        <f ca="1">_xll.BDH(A188,"BEST_TARGET_PRICE",$B$2,$B$2,"fill=previous","Days=A")</f>
        <v>321.57499999999999</v>
      </c>
      <c r="F188">
        <f ca="1">_xll.BDH($A188,F$84,$B$2,$B$2,"Dir=V","Dts=H")</f>
        <v>313.22000000000003</v>
      </c>
      <c r="G188">
        <f ca="1">_xll.BDH($A188,G$84,$B$2,$B$2,"Dir=V","Dts=H")</f>
        <v>319.755</v>
      </c>
      <c r="H188">
        <f ca="1">_xll.BDH($A188,H$84,$B$2,$B$2,"Dir=V","Dts=H")</f>
        <v>310.25</v>
      </c>
      <c r="I188">
        <f ca="1">_xll.BDH($A188,I$84,$B$2,$B$2,"Dir=V","Dts=H")</f>
        <v>317.11</v>
      </c>
      <c r="J188">
        <f t="shared" si="3"/>
        <v>335.73333333333335</v>
      </c>
      <c r="K188">
        <f t="shared" si="4"/>
        <v>350</v>
      </c>
      <c r="L188" t="e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#N/A</v>
      </c>
      <c r="M188" t="s">
        <v>133</v>
      </c>
      <c r="N188" t="s">
        <v>141</v>
      </c>
      <c r="O188">
        <v>3</v>
      </c>
      <c r="P188" t="s">
        <v>124</v>
      </c>
      <c r="Q188">
        <v>281.2</v>
      </c>
      <c r="R188" t="s">
        <v>131</v>
      </c>
      <c r="S188" s="2">
        <v>45724</v>
      </c>
      <c r="T188">
        <v>1</v>
      </c>
      <c r="U188">
        <v>33.53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Argus Research Company</v>
      </c>
      <c r="X188" t="s">
        <v>271</v>
      </c>
      <c r="Y188" t="s">
        <v>126</v>
      </c>
      <c r="Z188">
        <v>5</v>
      </c>
      <c r="AA188" t="s">
        <v>124</v>
      </c>
      <c r="AB188">
        <v>350</v>
      </c>
      <c r="AC188" t="s">
        <v>125</v>
      </c>
      <c r="AD188" s="2">
        <v>45727</v>
      </c>
      <c r="AE188">
        <v>2</v>
      </c>
      <c r="AF188">
        <v>66.36</v>
      </c>
      <c r="AH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Wolfe Research</v>
      </c>
      <c r="AI188" t="s">
        <v>484</v>
      </c>
      <c r="AJ188" t="s">
        <v>123</v>
      </c>
      <c r="AK188">
        <v>5</v>
      </c>
      <c r="AL188" t="s">
        <v>124</v>
      </c>
      <c r="AM188">
        <v>376</v>
      </c>
      <c r="AN188" t="s">
        <v>125</v>
      </c>
      <c r="AO188" s="2">
        <v>45844</v>
      </c>
      <c r="AP188">
        <v>3</v>
      </c>
      <c r="AQ188">
        <v>45.98</v>
      </c>
      <c r="AR188" t="str">
        <f>_xll.BDP($A188, AR$99)</f>
        <v>Utilities</v>
      </c>
      <c r="AS188" t="str">
        <f>_xll.BDP($A188, AS$99)</f>
        <v>Electric Utilities</v>
      </c>
      <c r="AT188">
        <f ca="1">_xll.BQL( A188, "IMPLIED_VOLATILITY("&amp;_xll.BQL.DATE(B$2)&amp;",EXPIRY=30D,PCT_MONEYNESS=100)")</f>
        <v>51.387599999999999</v>
      </c>
    </row>
    <row r="189" spans="1:46" x14ac:dyDescent="0.25">
      <c r="A189" t="s">
        <v>683</v>
      </c>
      <c r="B189">
        <f ca="1">_xll.BDH(A189,"BEST_EPS",$B$2,$B$2,"BEST_FPERIOD_OVERRIDE=1bf","fill=previous","Days=A")</f>
        <v>6.5289999999999999</v>
      </c>
      <c r="C189">
        <f ca="1">_xll.BDH(A189,"BEST_EPS",$B$2,$B$2,"BEST_FPERIOD_OVERRIDE=2bf","fill=previous","Days=A")</f>
        <v>6.016</v>
      </c>
      <c r="D189">
        <f ca="1">_xll.BDH(A189,"BEST_EPS",$B$2,$B$2,"BEST_FPERIOD_OVERRIDE=3bf","fill=previous","Days=A")</f>
        <v>6.3840000000000003</v>
      </c>
      <c r="E189">
        <f ca="1">_xll.BDH(A189,"BEST_TARGET_PRICE",$B$2,$B$2,"fill=previous","Days=A")</f>
        <v>89.611000000000004</v>
      </c>
      <c r="F189">
        <f ca="1">_xll.BDH($A189,F$84,$B$2,$B$2,"Dir=V","Dts=H")</f>
        <v>96.76</v>
      </c>
      <c r="G189">
        <f ca="1">_xll.BDH($A189,G$84,$B$2,$B$2,"Dir=V","Dts=H")</f>
        <v>99.16</v>
      </c>
      <c r="H189">
        <f ca="1">_xll.BDH($A189,H$84,$B$2,$B$2,"Dir=V","Dts=H")</f>
        <v>96.1</v>
      </c>
      <c r="I189">
        <f ca="1">_xll.BDH($A189,I$84,$B$2,$B$2,"Dir=V","Dts=H")</f>
        <v>98.75</v>
      </c>
      <c r="J189">
        <f t="shared" si="3"/>
        <v>100</v>
      </c>
      <c r="K189">
        <f t="shared" si="4"/>
        <v>110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Sadif Investment Analytics</v>
      </c>
      <c r="M189" t="s">
        <v>156</v>
      </c>
      <c r="N189" t="s">
        <v>157</v>
      </c>
      <c r="O189">
        <v>5</v>
      </c>
      <c r="P189" t="s">
        <v>134</v>
      </c>
      <c r="Q189" t="s">
        <v>142</v>
      </c>
      <c r="R189" t="s">
        <v>125</v>
      </c>
      <c r="S189" s="2">
        <v>45770</v>
      </c>
      <c r="T189">
        <v>1</v>
      </c>
      <c r="U189">
        <v>56.74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BMO Capital Markets</v>
      </c>
      <c r="X189" t="s">
        <v>1255</v>
      </c>
      <c r="Y189" t="s">
        <v>123</v>
      </c>
      <c r="Z189">
        <v>5</v>
      </c>
      <c r="AA189" t="s">
        <v>124</v>
      </c>
      <c r="AB189">
        <v>110</v>
      </c>
      <c r="AC189" t="s">
        <v>125</v>
      </c>
      <c r="AD189" s="2">
        <v>45832</v>
      </c>
      <c r="AE189">
        <v>2</v>
      </c>
      <c r="AF189">
        <v>43.35</v>
      </c>
      <c r="AH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RBC Capital</v>
      </c>
      <c r="AI189" t="s">
        <v>835</v>
      </c>
      <c r="AJ189" t="s">
        <v>344</v>
      </c>
      <c r="AK189">
        <v>3</v>
      </c>
      <c r="AL189" t="s">
        <v>124</v>
      </c>
      <c r="AM189">
        <v>90</v>
      </c>
      <c r="AN189" t="s">
        <v>131</v>
      </c>
      <c r="AO189" s="2">
        <v>45832</v>
      </c>
      <c r="AP189">
        <v>3</v>
      </c>
      <c r="AQ189">
        <v>41.51</v>
      </c>
      <c r="AR189" t="str">
        <f>_xll.BDP($A189, AR$99)</f>
        <v>Materials</v>
      </c>
      <c r="AS189" t="str">
        <f>_xll.BDP($A189, AS$99)</f>
        <v>Chemicals</v>
      </c>
      <c r="AT189">
        <f ca="1">_xll.BQL( A189, "IMPLIED_VOLATILITY("&amp;_xll.BQL.DATE(B$2)&amp;",EXPIRY=30D,PCT_MONEYNESS=100)")</f>
        <v>30.257200000000001</v>
      </c>
    </row>
    <row r="190" spans="1:46" x14ac:dyDescent="0.25">
      <c r="A190" t="s">
        <v>626</v>
      </c>
      <c r="B190">
        <f ca="1">_xll.BDH(A190,"BEST_EPS",$B$2,$B$2,"BEST_FPERIOD_OVERRIDE=1bf","fill=previous","Days=A")</f>
        <v>4.3609999999999998</v>
      </c>
      <c r="C190">
        <f ca="1">_xll.BDH(A190,"BEST_EPS",$B$2,$B$2,"BEST_FPERIOD_OVERRIDE=2bf","fill=previous","Days=A")</f>
        <v>5.5880000000000001</v>
      </c>
      <c r="D190" t="str">
        <f ca="1">_xll.BDH(A190,"BEST_EPS",$B$2,$B$2,"BEST_FPERIOD_OVERRIDE=3bf","fill=previous","Days=A")</f>
        <v>#N/A N/A</v>
      </c>
      <c r="E190">
        <f ca="1">_xll.BDH(A190,"BEST_TARGET_PRICE",$B$2,$B$2,"fill=previous","Days=A")</f>
        <v>50.317999999999998</v>
      </c>
      <c r="F190">
        <f ca="1">_xll.BDH($A190,F$84,$B$2,$B$2,"Dir=V","Dts=H")</f>
        <v>48.12</v>
      </c>
      <c r="G190">
        <f ca="1">_xll.BDH($A190,G$84,$B$2,$B$2,"Dir=V","Dts=H")</f>
        <v>48.16</v>
      </c>
      <c r="H190">
        <f ca="1">_xll.BDH($A190,H$84,$B$2,$B$2,"Dir=V","Dts=H")</f>
        <v>47.05</v>
      </c>
      <c r="I190">
        <f ca="1">_xll.BDH($A190,I$84,$B$2,$B$2,"Dir=V","Dts=H")</f>
        <v>47.38</v>
      </c>
      <c r="J190">
        <f t="shared" si="3"/>
        <v>50.666666666666664</v>
      </c>
      <c r="K190">
        <f t="shared" si="4"/>
        <v>55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Baird</v>
      </c>
      <c r="M190" t="s">
        <v>341</v>
      </c>
      <c r="N190" t="s">
        <v>123</v>
      </c>
      <c r="O190">
        <v>5</v>
      </c>
      <c r="P190" t="s">
        <v>124</v>
      </c>
      <c r="Q190">
        <v>55</v>
      </c>
      <c r="R190" t="s">
        <v>125</v>
      </c>
      <c r="S190" s="2">
        <v>45847</v>
      </c>
      <c r="T190">
        <v>1</v>
      </c>
      <c r="U190">
        <v>39.11</v>
      </c>
      <c r="W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Raymond James</v>
      </c>
      <c r="X190" t="s">
        <v>1125</v>
      </c>
      <c r="Y190" t="s">
        <v>157</v>
      </c>
      <c r="Z190">
        <v>5</v>
      </c>
      <c r="AA190" t="s">
        <v>124</v>
      </c>
      <c r="AB190">
        <v>48</v>
      </c>
      <c r="AC190" t="s">
        <v>125</v>
      </c>
      <c r="AD190" s="2">
        <v>45821</v>
      </c>
      <c r="AE190">
        <v>2</v>
      </c>
      <c r="AF190">
        <v>13.68</v>
      </c>
      <c r="AH190" t="e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#N/A</v>
      </c>
      <c r="AI190" t="s">
        <v>984</v>
      </c>
      <c r="AJ190" t="s">
        <v>177</v>
      </c>
      <c r="AK190">
        <v>3</v>
      </c>
      <c r="AL190" t="s">
        <v>124</v>
      </c>
      <c r="AM190">
        <v>49</v>
      </c>
      <c r="AN190" t="s">
        <v>125</v>
      </c>
      <c r="AO190" s="2">
        <v>45839</v>
      </c>
      <c r="AP190">
        <v>3</v>
      </c>
      <c r="AQ190">
        <v>0</v>
      </c>
      <c r="AR190" t="str">
        <f>_xll.BDP($A190, AR$99)</f>
        <v>Financials</v>
      </c>
      <c r="AS190" t="str">
        <f>_xll.BDP($A190, AS$99)</f>
        <v>Banks</v>
      </c>
      <c r="AT190">
        <f ca="1">_xll.BQL( A190, "IMPLIED_VOLATILITY("&amp;_xll.BQL.DATE(B$2)&amp;",EXPIRY=30D,PCT_MONEYNESS=100)")</f>
        <v>29.3475</v>
      </c>
    </row>
    <row r="191" spans="1:46" x14ac:dyDescent="0.25">
      <c r="A191" t="s">
        <v>553</v>
      </c>
      <c r="B191">
        <f ca="1">_xll.BDH(A191,"BEST_EPS",$B$2,$B$2,"BEST_FPERIOD_OVERRIDE=1bf","fill=previous","Days=A")</f>
        <v>3.617</v>
      </c>
      <c r="C191">
        <f ca="1">_xll.BDH(A191,"BEST_EPS",$B$2,$B$2,"BEST_FPERIOD_OVERRIDE=2bf","fill=previous","Days=A")</f>
        <v>3.8690000000000002</v>
      </c>
      <c r="D191">
        <f ca="1">_xll.BDH(A191,"BEST_EPS",$B$2,$B$2,"BEST_FPERIOD_OVERRIDE=3bf","fill=previous","Days=A")</f>
        <v>4.1449999999999996</v>
      </c>
      <c r="E191">
        <f ca="1">_xll.BDH(A191,"BEST_TARGET_PRICE",$B$2,$B$2,"fill=previous","Days=A")</f>
        <v>101.19</v>
      </c>
      <c r="F191">
        <f ca="1">_xll.BDH($A191,F$84,$B$2,$B$2,"Dir=V","Dts=H")</f>
        <v>98.06</v>
      </c>
      <c r="G191">
        <f ca="1">_xll.BDH($A191,G$84,$B$2,$B$2,"Dir=V","Dts=H")</f>
        <v>98.55</v>
      </c>
      <c r="H191">
        <f ca="1">_xll.BDH($A191,H$84,$B$2,$B$2,"Dir=V","Dts=H")</f>
        <v>97.57</v>
      </c>
      <c r="I191">
        <f ca="1">_xll.BDH($A191,I$84,$B$2,$B$2,"Dir=V","Dts=H")</f>
        <v>98.39</v>
      </c>
      <c r="J191">
        <f t="shared" si="3"/>
        <v>92.5</v>
      </c>
      <c r="K191">
        <f t="shared" si="4"/>
        <v>84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ISS-EVA</v>
      </c>
      <c r="M191" t="s">
        <v>156</v>
      </c>
      <c r="N191" t="s">
        <v>141</v>
      </c>
      <c r="O191">
        <v>3</v>
      </c>
      <c r="P191" t="s">
        <v>134</v>
      </c>
      <c r="Q191" t="s">
        <v>142</v>
      </c>
      <c r="R191" t="s">
        <v>125</v>
      </c>
      <c r="S191" s="2">
        <v>45504</v>
      </c>
      <c r="T191">
        <v>1</v>
      </c>
      <c r="U191">
        <v>7.17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Barclays</v>
      </c>
      <c r="X191" t="s">
        <v>767</v>
      </c>
      <c r="Y191" t="s">
        <v>297</v>
      </c>
      <c r="Z191">
        <v>1</v>
      </c>
      <c r="AA191" t="s">
        <v>124</v>
      </c>
      <c r="AB191">
        <v>84</v>
      </c>
      <c r="AC191" t="s">
        <v>125</v>
      </c>
      <c r="AD191" s="2">
        <v>45846</v>
      </c>
      <c r="AE191">
        <v>2</v>
      </c>
      <c r="AF191">
        <v>6.08</v>
      </c>
      <c r="AH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Baptista Research</v>
      </c>
      <c r="AI191" t="s">
        <v>133</v>
      </c>
      <c r="AJ191" t="s">
        <v>191</v>
      </c>
      <c r="AK191">
        <v>1</v>
      </c>
      <c r="AL191" t="s">
        <v>138</v>
      </c>
      <c r="AM191">
        <v>101</v>
      </c>
      <c r="AN191" t="s">
        <v>131</v>
      </c>
      <c r="AO191" s="2">
        <v>45799</v>
      </c>
      <c r="AP191">
        <v>3</v>
      </c>
      <c r="AQ191">
        <v>2.14</v>
      </c>
      <c r="AR191" t="str">
        <f>_xll.BDP($A191, AR$99)</f>
        <v>Consumer Staples</v>
      </c>
      <c r="AS191" t="str">
        <f>_xll.BDP($A191, AS$99)</f>
        <v>Household Products</v>
      </c>
      <c r="AT191">
        <f ca="1">_xll.BQL( A191, "IMPLIED_VOLATILITY("&amp;_xll.BQL.DATE(B$2)&amp;",EXPIRY=30D,PCT_MONEYNESS=100)")</f>
        <v>20.389500000000002</v>
      </c>
    </row>
    <row r="192" spans="1:46" x14ac:dyDescent="0.25">
      <c r="A192" t="s">
        <v>710</v>
      </c>
      <c r="B192">
        <f ca="1">_xll.BDH(A192,"BEST_EPS",$B$2,$B$2,"BEST_FPERIOD_OVERRIDE=1bf","fill=previous","Days=A")</f>
        <v>5.101</v>
      </c>
      <c r="C192">
        <f ca="1">_xll.BDH(A192,"BEST_EPS",$B$2,$B$2,"BEST_FPERIOD_OVERRIDE=2bf","fill=previous","Days=A")</f>
        <v>5.5549999999999997</v>
      </c>
      <c r="D192">
        <f ca="1">_xll.BDH(A192,"BEST_EPS",$B$2,$B$2,"BEST_FPERIOD_OVERRIDE=3bf","fill=previous","Days=A")</f>
        <v>5.883</v>
      </c>
      <c r="E192">
        <f ca="1">_xll.BDH(A192,"BEST_TARGET_PRICE",$B$2,$B$2,"fill=previous","Days=A")</f>
        <v>109.88500000000001</v>
      </c>
      <c r="F192">
        <f ca="1">_xll.BDH($A192,F$84,$B$2,$B$2,"Dir=V","Dts=H")</f>
        <v>98.74</v>
      </c>
      <c r="G192">
        <f ca="1">_xll.BDH($A192,G$84,$B$2,$B$2,"Dir=V","Dts=H")</f>
        <v>99.8</v>
      </c>
      <c r="H192">
        <f ca="1">_xll.BDH($A192,H$84,$B$2,$B$2,"Dir=V","Dts=H")</f>
        <v>98.207300000000004</v>
      </c>
      <c r="I192">
        <f ca="1">_xll.BDH($A192,I$84,$B$2,$B$2,"Dir=V","Dts=H")</f>
        <v>99.12</v>
      </c>
      <c r="J192">
        <f t="shared" si="3"/>
        <v>115.66666666666667</v>
      </c>
      <c r="K192">
        <f t="shared" si="4"/>
        <v>125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Vertical Research Partners</v>
      </c>
      <c r="M192" t="s">
        <v>240</v>
      </c>
      <c r="N192" t="s">
        <v>126</v>
      </c>
      <c r="O192">
        <v>5</v>
      </c>
      <c r="P192" t="s">
        <v>124</v>
      </c>
      <c r="Q192">
        <v>125</v>
      </c>
      <c r="R192" t="s">
        <v>125</v>
      </c>
      <c r="S192" s="2">
        <v>45845</v>
      </c>
      <c r="T192">
        <v>1</v>
      </c>
      <c r="U192">
        <v>16.43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Evercore ISI</v>
      </c>
      <c r="X192" t="s">
        <v>1033</v>
      </c>
      <c r="Y192" t="s">
        <v>123</v>
      </c>
      <c r="Z192">
        <v>5</v>
      </c>
      <c r="AA192" t="s">
        <v>124</v>
      </c>
      <c r="AB192">
        <v>111</v>
      </c>
      <c r="AC192" t="s">
        <v>125</v>
      </c>
      <c r="AD192" s="2">
        <v>45833</v>
      </c>
      <c r="AE192">
        <v>2</v>
      </c>
      <c r="AF192">
        <v>16.329999999999998</v>
      </c>
      <c r="AH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Zacks</v>
      </c>
      <c r="AI192" t="s">
        <v>156</v>
      </c>
      <c r="AJ192" t="s">
        <v>137</v>
      </c>
      <c r="AK192">
        <v>3</v>
      </c>
      <c r="AL192" t="s">
        <v>124</v>
      </c>
      <c r="AM192">
        <v>111</v>
      </c>
      <c r="AN192" t="s">
        <v>131</v>
      </c>
      <c r="AO192" s="2">
        <v>45819</v>
      </c>
      <c r="AP192">
        <v>3</v>
      </c>
      <c r="AQ192">
        <v>10.33</v>
      </c>
      <c r="AR192" t="str">
        <f>_xll.BDP($A192, AR$99)</f>
        <v>Industrials</v>
      </c>
      <c r="AS192" t="str">
        <f>_xll.BDP($A192, AS$99)</f>
        <v>Air Freight &amp; Logistics</v>
      </c>
      <c r="AT192">
        <f ca="1">_xll.BQL( A192, "IMPLIED_VOLATILITY("&amp;_xll.BQL.DATE(B$2)&amp;",EXPIRY=30D,PCT_MONEYNESS=100)")</f>
        <v>30.077999999999999</v>
      </c>
    </row>
    <row r="193" spans="1:46" x14ac:dyDescent="0.25">
      <c r="A193" t="s">
        <v>383</v>
      </c>
      <c r="B193">
        <f ca="1">_xll.BDH(A193,"BEST_EPS",$B$2,$B$2,"BEST_FPERIOD_OVERRIDE=1bf","fill=previous","Days=A")</f>
        <v>40.72</v>
      </c>
      <c r="C193">
        <f ca="1">_xll.BDH(A193,"BEST_EPS",$B$2,$B$2,"BEST_FPERIOD_OVERRIDE=2bf","fill=previous","Days=A")</f>
        <v>47.216000000000001</v>
      </c>
      <c r="D193">
        <f ca="1">_xll.BDH(A193,"BEST_EPS",$B$2,$B$2,"BEST_FPERIOD_OVERRIDE=3bf","fill=previous","Days=A")</f>
        <v>54.097000000000001</v>
      </c>
      <c r="E193">
        <f ca="1">_xll.BDH(A193,"BEST_TARGET_PRICE",$B$2,$B$2,"fill=previous","Days=A")</f>
        <v>452.3</v>
      </c>
      <c r="F193">
        <f ca="1">_xll.BDH($A193,F$84,$B$2,$B$2,"Dir=V","Dts=H")</f>
        <v>409.73</v>
      </c>
      <c r="G193">
        <f ca="1">_xll.BDH($A193,G$84,$B$2,$B$2,"Dir=V","Dts=H")</f>
        <v>413.13499999999999</v>
      </c>
      <c r="H193">
        <f ca="1">_xll.BDH($A193,H$84,$B$2,$B$2,"Dir=V","Dts=H")</f>
        <v>400</v>
      </c>
      <c r="I193">
        <f ca="1">_xll.BDH($A193,I$84,$B$2,$B$2,"Dir=V","Dts=H")</f>
        <v>403.49700000000001</v>
      </c>
      <c r="J193">
        <f t="shared" si="3"/>
        <v>555</v>
      </c>
      <c r="K193">
        <f t="shared" si="4"/>
        <v>700</v>
      </c>
      <c r="L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MoffettNathanson LLC</v>
      </c>
      <c r="M193" t="s">
        <v>1096</v>
      </c>
      <c r="N193" t="s">
        <v>126</v>
      </c>
      <c r="O193">
        <v>5</v>
      </c>
      <c r="P193" t="s">
        <v>124</v>
      </c>
      <c r="Q193">
        <v>700</v>
      </c>
      <c r="R193" t="s">
        <v>125</v>
      </c>
      <c r="S193" s="2">
        <v>45847</v>
      </c>
      <c r="T193">
        <v>1</v>
      </c>
      <c r="U193">
        <v>41.68</v>
      </c>
      <c r="W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ISS-EVA</v>
      </c>
      <c r="X193" t="s">
        <v>156</v>
      </c>
      <c r="Y193" t="s">
        <v>135</v>
      </c>
      <c r="Z193">
        <v>5</v>
      </c>
      <c r="AA193" t="s">
        <v>134</v>
      </c>
      <c r="AB193" t="s">
        <v>142</v>
      </c>
      <c r="AC193" t="s">
        <v>125</v>
      </c>
      <c r="AD193" s="2">
        <v>45524</v>
      </c>
      <c r="AE193">
        <v>2</v>
      </c>
      <c r="AF193">
        <v>41.32</v>
      </c>
      <c r="AH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Bernstein</v>
      </c>
      <c r="AI193" t="s">
        <v>975</v>
      </c>
      <c r="AJ193" t="s">
        <v>182</v>
      </c>
      <c r="AK193">
        <v>3</v>
      </c>
      <c r="AL193" t="s">
        <v>124</v>
      </c>
      <c r="AM193">
        <v>410</v>
      </c>
      <c r="AN193" t="s">
        <v>125</v>
      </c>
      <c r="AO193" s="2">
        <v>45846</v>
      </c>
      <c r="AP193">
        <v>3</v>
      </c>
      <c r="AQ193">
        <v>35.869999999999997</v>
      </c>
      <c r="AR193" t="str">
        <f>_xll.BDP($A193, AR$99)</f>
        <v>Communication Services</v>
      </c>
      <c r="AS193" t="str">
        <f>_xll.BDP($A193, AS$99)</f>
        <v>Media</v>
      </c>
      <c r="AT193">
        <f ca="1">_xll.BQL( A193, "IMPLIED_VOLATILITY("&amp;_xll.BQL.DATE(B$2)&amp;",EXPIRY=30D,PCT_MONEYNESS=100)")</f>
        <v>43.587800000000001</v>
      </c>
    </row>
    <row r="194" spans="1:46" x14ac:dyDescent="0.25">
      <c r="A194" t="s">
        <v>286</v>
      </c>
      <c r="B194">
        <f ca="1">_xll.BDH(A194,"BEST_EPS",$B$2,$B$2,"BEST_FPERIOD_OVERRIDE=1bf","fill=previous","Days=A")</f>
        <v>31.451000000000001</v>
      </c>
      <c r="C194">
        <f ca="1">_xll.BDH(A194,"BEST_EPS",$B$2,$B$2,"BEST_FPERIOD_OVERRIDE=2bf","fill=previous","Days=A")</f>
        <v>35.045999999999999</v>
      </c>
      <c r="D194">
        <f ca="1">_xll.BDH(A194,"BEST_EPS",$B$2,$B$2,"BEST_FPERIOD_OVERRIDE=3bf","fill=previous","Days=A")</f>
        <v>39.331000000000003</v>
      </c>
      <c r="E194">
        <f ca="1">_xll.BDH(A194,"BEST_TARGET_PRICE",$B$2,$B$2,"fill=previous","Days=A")</f>
        <v>376.70800000000003</v>
      </c>
      <c r="F194">
        <f ca="1">_xll.BDH($A194,F$84,$B$2,$B$2,"Dir=V","Dts=H")</f>
        <v>312.49</v>
      </c>
      <c r="G194">
        <f ca="1">_xll.BDH($A194,G$84,$B$2,$B$2,"Dir=V","Dts=H")</f>
        <v>312.49</v>
      </c>
      <c r="H194">
        <f ca="1">_xll.BDH($A194,H$84,$B$2,$B$2,"Dir=V","Dts=H")</f>
        <v>306.77999999999997</v>
      </c>
      <c r="I194">
        <f ca="1">_xll.BDH($A194,I$84,$B$2,$B$2,"Dir=V","Dts=H")</f>
        <v>309.77999999999997</v>
      </c>
      <c r="J194">
        <f t="shared" si="3"/>
        <v>354.33333333333331</v>
      </c>
      <c r="K194">
        <f t="shared" si="4"/>
        <v>357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Morningstar</v>
      </c>
      <c r="M194" t="s">
        <v>462</v>
      </c>
      <c r="N194" t="s">
        <v>141</v>
      </c>
      <c r="O194">
        <v>3</v>
      </c>
      <c r="P194" t="s">
        <v>138</v>
      </c>
      <c r="Q194">
        <v>357</v>
      </c>
      <c r="R194" t="s">
        <v>125</v>
      </c>
      <c r="S194" s="2">
        <v>45845</v>
      </c>
      <c r="T194">
        <v>1</v>
      </c>
      <c r="U194">
        <v>6.34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Wells Fargo</v>
      </c>
      <c r="X194" t="s">
        <v>848</v>
      </c>
      <c r="Y194" t="s">
        <v>177</v>
      </c>
      <c r="Z194">
        <v>3</v>
      </c>
      <c r="AA194" t="s">
        <v>124</v>
      </c>
      <c r="AB194">
        <v>341</v>
      </c>
      <c r="AC194" t="s">
        <v>125</v>
      </c>
      <c r="AD194" s="2">
        <v>45831</v>
      </c>
      <c r="AE194">
        <v>2</v>
      </c>
      <c r="AF194">
        <v>0</v>
      </c>
      <c r="AH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Cantor Fitzgerald</v>
      </c>
      <c r="AI194" t="s">
        <v>1290</v>
      </c>
      <c r="AJ194" t="s">
        <v>135</v>
      </c>
      <c r="AK194">
        <v>5</v>
      </c>
      <c r="AL194" t="s">
        <v>124</v>
      </c>
      <c r="AM194">
        <v>365</v>
      </c>
      <c r="AN194" t="s">
        <v>125</v>
      </c>
      <c r="AO194" s="2">
        <v>45847</v>
      </c>
      <c r="AP194">
        <v>3</v>
      </c>
      <c r="AQ194">
        <v>-1.91</v>
      </c>
      <c r="AR194" t="str">
        <f>_xll.BDP($A194, AR$99)</f>
        <v>Health Care</v>
      </c>
      <c r="AS194" t="str">
        <f>_xll.BDP($A194, AS$99)</f>
        <v>Health Care Providers &amp; Servic</v>
      </c>
      <c r="AT194">
        <f ca="1">_xll.BQL( A194, "IMPLIED_VOLATILITY("&amp;_xll.BQL.DATE(B$2)&amp;",EXPIRY=30D,PCT_MONEYNESS=100)")</f>
        <v>31.21</v>
      </c>
    </row>
    <row r="195" spans="1:46" x14ac:dyDescent="0.25">
      <c r="A195" t="s">
        <v>596</v>
      </c>
      <c r="B195">
        <f ca="1">_xll.BDH(A195,"BEST_EPS",$B$2,$B$2,"BEST_FPERIOD_OVERRIDE=1bf","fill=previous","Days=A")</f>
        <v>6.9770000000000003</v>
      </c>
      <c r="C195">
        <f ca="1">_xll.BDH(A195,"BEST_EPS",$B$2,$B$2,"BEST_FPERIOD_OVERRIDE=2bf","fill=previous","Days=A")</f>
        <v>8.1560000000000006</v>
      </c>
      <c r="D195" t="str">
        <f ca="1">_xll.BDH(A195,"BEST_EPS",$B$2,$B$2,"BEST_FPERIOD_OVERRIDE=3bf","fill=previous","Days=A")</f>
        <v>#N/A N/A</v>
      </c>
      <c r="E195">
        <f ca="1">_xll.BDH(A195,"BEST_TARGET_PRICE",$B$2,$B$2,"fill=previous","Days=A")</f>
        <v>156.286</v>
      </c>
      <c r="F195">
        <f ca="1">_xll.BDH($A195,F$84,$B$2,$B$2,"Dir=V","Dts=H")</f>
        <v>146.72</v>
      </c>
      <c r="G195">
        <f ca="1">_xll.BDH($A195,G$84,$B$2,$B$2,"Dir=V","Dts=H")</f>
        <v>146.75</v>
      </c>
      <c r="H195">
        <f ca="1">_xll.BDH($A195,H$84,$B$2,$B$2,"Dir=V","Dts=H")</f>
        <v>145.36000000000001</v>
      </c>
      <c r="I195">
        <f ca="1">_xll.BDH($A195,I$84,$B$2,$B$2,"Dir=V","Dts=H")</f>
        <v>146.71</v>
      </c>
      <c r="J195">
        <f t="shared" si="3"/>
        <v>160</v>
      </c>
      <c r="K195">
        <f t="shared" si="4"/>
        <v>165</v>
      </c>
      <c r="L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BMO Capital Markets</v>
      </c>
      <c r="M195" t="s">
        <v>520</v>
      </c>
      <c r="N195" t="s">
        <v>123</v>
      </c>
      <c r="O195">
        <v>5</v>
      </c>
      <c r="P195" t="s">
        <v>124</v>
      </c>
      <c r="Q195">
        <v>165</v>
      </c>
      <c r="R195" t="s">
        <v>125</v>
      </c>
      <c r="S195" s="2">
        <v>45847</v>
      </c>
      <c r="T195">
        <v>1</v>
      </c>
      <c r="U195">
        <v>28.18</v>
      </c>
      <c r="W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ISS-EVA</v>
      </c>
      <c r="X195" t="s">
        <v>156</v>
      </c>
      <c r="Y195" t="s">
        <v>141</v>
      </c>
      <c r="Z195">
        <v>3</v>
      </c>
      <c r="AA195" t="s">
        <v>138</v>
      </c>
      <c r="AB195" t="s">
        <v>142</v>
      </c>
      <c r="AC195" t="s">
        <v>125</v>
      </c>
      <c r="AD195" s="2">
        <v>45500</v>
      </c>
      <c r="AE195">
        <v>2</v>
      </c>
      <c r="AF195">
        <v>6.24</v>
      </c>
      <c r="AH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Zacks</v>
      </c>
      <c r="AI195" t="s">
        <v>156</v>
      </c>
      <c r="AJ195" t="s">
        <v>137</v>
      </c>
      <c r="AK195">
        <v>3</v>
      </c>
      <c r="AL195" t="s">
        <v>124</v>
      </c>
      <c r="AM195">
        <v>155</v>
      </c>
      <c r="AN195" t="s">
        <v>131</v>
      </c>
      <c r="AO195" s="2">
        <v>45846</v>
      </c>
      <c r="AP195">
        <v>3</v>
      </c>
      <c r="AQ195">
        <v>0</v>
      </c>
      <c r="AR195" t="str">
        <f>_xll.BDP($A195, AR$99)</f>
        <v>Financials</v>
      </c>
      <c r="AS195" t="str">
        <f>_xll.BDP($A195, AS$99)</f>
        <v>Insurance</v>
      </c>
      <c r="AT195">
        <f ca="1">_xll.BQL( A195, "IMPLIED_VOLATILITY("&amp;_xll.BQL.DATE(B$2)&amp;",EXPIRY=30D,PCT_MONEYNESS=100)")</f>
        <v>23.906500000000001</v>
      </c>
    </row>
    <row r="196" spans="1:46" x14ac:dyDescent="0.25">
      <c r="A196" t="s">
        <v>308</v>
      </c>
      <c r="B196">
        <f ca="1">_xll.BDH(A196,"BEST_EPS",$B$2,$B$2,"BEST_FPERIOD_OVERRIDE=1bf","fill=previous","Days=A")</f>
        <v>3.8140000000000001</v>
      </c>
      <c r="C196">
        <f ca="1">_xll.BDH(A196,"BEST_EPS",$B$2,$B$2,"BEST_FPERIOD_OVERRIDE=2bf","fill=previous","Days=A")</f>
        <v>4.09</v>
      </c>
      <c r="D196">
        <f ca="1">_xll.BDH(A196,"BEST_EPS",$B$2,$B$2,"BEST_FPERIOD_OVERRIDE=3bf","fill=previous","Days=A")</f>
        <v>4.4020000000000001</v>
      </c>
      <c r="E196">
        <f ca="1">_xll.BDH(A196,"BEST_TARGET_PRICE",$B$2,$B$2,"fill=previous","Days=A")</f>
        <v>98.238</v>
      </c>
      <c r="F196">
        <f ca="1">_xll.BDH($A196,F$84,$B$2,$B$2,"Dir=V","Dts=H")</f>
        <v>92.15</v>
      </c>
      <c r="G196">
        <f ca="1">_xll.BDH($A196,G$84,$B$2,$B$2,"Dir=V","Dts=H")</f>
        <v>92.525000000000006</v>
      </c>
      <c r="H196">
        <f ca="1">_xll.BDH($A196,H$84,$B$2,$B$2,"Dir=V","Dts=H")</f>
        <v>91.08</v>
      </c>
      <c r="I196">
        <f ca="1">_xll.BDH($A196,I$84,$B$2,$B$2,"Dir=V","Dts=H")</f>
        <v>91.58</v>
      </c>
      <c r="J196">
        <f t="shared" si="3"/>
        <v>94</v>
      </c>
      <c r="K196">
        <f t="shared" si="4"/>
        <v>99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Baptista Research</v>
      </c>
      <c r="M196" t="s">
        <v>133</v>
      </c>
      <c r="N196" t="s">
        <v>141</v>
      </c>
      <c r="O196">
        <v>3</v>
      </c>
      <c r="P196" t="s">
        <v>138</v>
      </c>
      <c r="Q196">
        <v>99</v>
      </c>
      <c r="R196" t="s">
        <v>131</v>
      </c>
      <c r="S196" s="2">
        <v>45783</v>
      </c>
      <c r="T196">
        <v>1</v>
      </c>
      <c r="U196">
        <v>12.62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Wells Fargo</v>
      </c>
      <c r="X196" t="s">
        <v>858</v>
      </c>
      <c r="Y196" t="s">
        <v>297</v>
      </c>
      <c r="Z196">
        <v>1</v>
      </c>
      <c r="AA196" t="s">
        <v>124</v>
      </c>
      <c r="AB196">
        <v>88</v>
      </c>
      <c r="AC196" t="s">
        <v>125</v>
      </c>
      <c r="AD196" s="2">
        <v>45847</v>
      </c>
      <c r="AE196">
        <v>2</v>
      </c>
      <c r="AF196">
        <v>11.19</v>
      </c>
      <c r="AH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Deutsche Bank</v>
      </c>
      <c r="AI196" t="s">
        <v>309</v>
      </c>
      <c r="AJ196" t="s">
        <v>141</v>
      </c>
      <c r="AK196">
        <v>3</v>
      </c>
      <c r="AL196" t="s">
        <v>124</v>
      </c>
      <c r="AM196">
        <v>95</v>
      </c>
      <c r="AN196" t="s">
        <v>131</v>
      </c>
      <c r="AO196" s="2">
        <v>45772</v>
      </c>
      <c r="AP196">
        <v>3</v>
      </c>
      <c r="AQ196">
        <v>10.33</v>
      </c>
      <c r="AR196" t="str">
        <f>_xll.BDP($A196, AR$99)</f>
        <v>Consumer Staples</v>
      </c>
      <c r="AS196" t="str">
        <f>_xll.BDP($A196, AS$99)</f>
        <v>Household Products</v>
      </c>
      <c r="AT196">
        <f ca="1">_xll.BQL( A196, "IMPLIED_VOLATILITY("&amp;_xll.BQL.DATE(B$2)&amp;",EXPIRY=30D,PCT_MONEYNESS=100)")</f>
        <v>23.221299999999999</v>
      </c>
    </row>
    <row r="197" spans="1:46" x14ac:dyDescent="0.25">
      <c r="A197" t="s">
        <v>604</v>
      </c>
      <c r="B197">
        <f ca="1">_xll.BDH(A197,"BEST_EPS",$B$2,$B$2,"BEST_FPERIOD_OVERRIDE=1bf","fill=previous","Days=A")</f>
        <v>6.726</v>
      </c>
      <c r="C197">
        <f ca="1">_xll.BDH(A197,"BEST_EPS",$B$2,$B$2,"BEST_FPERIOD_OVERRIDE=2bf","fill=previous","Days=A")</f>
        <v>7.3140000000000001</v>
      </c>
      <c r="D197">
        <f ca="1">_xll.BDH(A197,"BEST_EPS",$B$2,$B$2,"BEST_FPERIOD_OVERRIDE=3bf","fill=previous","Days=A")</f>
        <v>7.8209999999999997</v>
      </c>
      <c r="E197">
        <f ca="1">_xll.BDH(A197,"BEST_TARGET_PRICE",$B$2,$B$2,"fill=previous","Days=A")</f>
        <v>142.333</v>
      </c>
      <c r="F197">
        <f ca="1">_xll.BDH($A197,F$84,$B$2,$B$2,"Dir=V","Dts=H")</f>
        <v>126</v>
      </c>
      <c r="G197">
        <f ca="1">_xll.BDH($A197,G$84,$B$2,$B$2,"Dir=V","Dts=H")</f>
        <v>126.3</v>
      </c>
      <c r="H197">
        <f ca="1">_xll.BDH($A197,H$84,$B$2,$B$2,"Dir=V","Dts=H")</f>
        <v>124.53</v>
      </c>
      <c r="I197">
        <f ca="1">_xll.BDH($A197,I$84,$B$2,$B$2,"Dir=V","Dts=H")</f>
        <v>126</v>
      </c>
      <c r="J197">
        <f t="shared" si="3"/>
        <v>167.93333333333334</v>
      </c>
      <c r="K197">
        <f t="shared" si="4"/>
        <v>149.80000000000001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Sadif Investment Analytics</v>
      </c>
      <c r="M197" t="s">
        <v>156</v>
      </c>
      <c r="N197" t="s">
        <v>141</v>
      </c>
      <c r="O197">
        <v>3</v>
      </c>
      <c r="P197" t="s">
        <v>124</v>
      </c>
      <c r="Q197">
        <v>149.80000000000001</v>
      </c>
      <c r="R197" t="s">
        <v>201</v>
      </c>
      <c r="S197" s="2">
        <v>45666</v>
      </c>
      <c r="T197">
        <v>1</v>
      </c>
      <c r="U197">
        <v>19.97</v>
      </c>
      <c r="W197" t="e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#N/A</v>
      </c>
      <c r="X197" t="s">
        <v>294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45806</v>
      </c>
      <c r="AE197">
        <v>2</v>
      </c>
      <c r="AF197">
        <v>15.04</v>
      </c>
      <c r="AH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Morningstar</v>
      </c>
      <c r="AI197" t="s">
        <v>294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45806</v>
      </c>
      <c r="AP197">
        <v>3</v>
      </c>
      <c r="AQ197">
        <v>8.39</v>
      </c>
      <c r="AR197" t="str">
        <f>_xll.BDP($A197, AR$99)</f>
        <v>Consumer Staples</v>
      </c>
      <c r="AS197" t="str">
        <f>_xll.BDP($A197, AS$99)</f>
        <v>Household Products</v>
      </c>
      <c r="AT197">
        <f ca="1">_xll.BQL( A197, "IMPLIED_VOLATILITY("&amp;_xll.BQL.DATE(B$2)&amp;",EXPIRY=30D,PCT_MONEYNESS=100)")</f>
        <v>27.315300000000001</v>
      </c>
    </row>
    <row r="198" spans="1:46" x14ac:dyDescent="0.25">
      <c r="A198" t="s">
        <v>235</v>
      </c>
      <c r="B198">
        <f ca="1">_xll.BDH(A198,"BEST_EPS",$B$2,$B$2,"BEST_FPERIOD_OVERRIDE=1bf","fill=previous","Days=A")</f>
        <v>4.4630000000000001</v>
      </c>
      <c r="C198">
        <f ca="1">_xll.BDH(A198,"BEST_EPS",$B$2,$B$2,"BEST_FPERIOD_OVERRIDE=2bf","fill=previous","Days=A")</f>
        <v>4.8630000000000004</v>
      </c>
      <c r="D198">
        <f ca="1">_xll.BDH(A198,"BEST_EPS",$B$2,$B$2,"BEST_FPERIOD_OVERRIDE=3bf","fill=previous","Days=A")</f>
        <v>5.3109999999999999</v>
      </c>
      <c r="E198">
        <f ca="1">_xll.BDH(A198,"BEST_TARGET_PRICE",$B$2,$B$2,"fill=previous","Days=A")</f>
        <v>40.674999999999997</v>
      </c>
      <c r="F198">
        <f ca="1">_xll.BDH($A198,F$84,$B$2,$B$2,"Dir=V","Dts=H")</f>
        <v>35.92</v>
      </c>
      <c r="G198">
        <f ca="1">_xll.BDH($A198,G$84,$B$2,$B$2,"Dir=V","Dts=H")</f>
        <v>36.034999999999997</v>
      </c>
      <c r="H198">
        <f ca="1">_xll.BDH($A198,H$84,$B$2,$B$2,"Dir=V","Dts=H")</f>
        <v>35.39</v>
      </c>
      <c r="I198">
        <f ca="1">_xll.BDH($A198,I$84,$B$2,$B$2,"Dir=V","Dts=H")</f>
        <v>35.619999999999997</v>
      </c>
      <c r="J198">
        <f t="shared" si="3"/>
        <v>34.653333333333336</v>
      </c>
      <c r="K198">
        <f t="shared" si="4"/>
        <v>39.1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Baptista Research</v>
      </c>
      <c r="M198" t="s">
        <v>133</v>
      </c>
      <c r="N198" t="s">
        <v>123</v>
      </c>
      <c r="O198">
        <v>5</v>
      </c>
      <c r="P198" t="s">
        <v>134</v>
      </c>
      <c r="Q198">
        <v>39.1</v>
      </c>
      <c r="R198" t="s">
        <v>131</v>
      </c>
      <c r="S198" s="2">
        <v>45779</v>
      </c>
      <c r="T198">
        <v>1</v>
      </c>
      <c r="U198">
        <v>23</v>
      </c>
      <c r="W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Sadif Investment Analytics</v>
      </c>
      <c r="X198" t="s">
        <v>156</v>
      </c>
      <c r="Y198" t="s">
        <v>141</v>
      </c>
      <c r="Z198">
        <v>3</v>
      </c>
      <c r="AA198" t="s">
        <v>134</v>
      </c>
      <c r="AB198">
        <v>34.86</v>
      </c>
      <c r="AC198" t="s">
        <v>125</v>
      </c>
      <c r="AD198" s="2">
        <v>45810</v>
      </c>
      <c r="AE198">
        <v>2</v>
      </c>
      <c r="AF198">
        <v>8.59</v>
      </c>
      <c r="AH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BNP Paribas Exane</v>
      </c>
      <c r="AI198" t="s">
        <v>839</v>
      </c>
      <c r="AJ198" t="s">
        <v>191</v>
      </c>
      <c r="AK198">
        <v>1</v>
      </c>
      <c r="AL198" t="s">
        <v>124</v>
      </c>
      <c r="AM198">
        <v>30</v>
      </c>
      <c r="AN198" t="s">
        <v>125</v>
      </c>
      <c r="AO198" s="2">
        <v>45845</v>
      </c>
      <c r="AP198">
        <v>3</v>
      </c>
      <c r="AQ198">
        <v>5.12</v>
      </c>
      <c r="AR198" t="str">
        <f>_xll.BDP($A198, AR$99)</f>
        <v>Communication Services</v>
      </c>
      <c r="AS198" t="str">
        <f>_xll.BDP($A198, AS$99)</f>
        <v>Media</v>
      </c>
      <c r="AT198">
        <f ca="1">_xll.BQL( A198, "IMPLIED_VOLATILITY("&amp;_xll.BQL.DATE(B$2)&amp;",EXPIRY=30D,PCT_MONEYNESS=100)")</f>
        <v>24.2803</v>
      </c>
    </row>
    <row r="199" spans="1:46" x14ac:dyDescent="0.25">
      <c r="A199" t="s">
        <v>320</v>
      </c>
      <c r="B199">
        <f ca="1">_xll.BDH(A199,"BEST_EPS",$B$2,$B$2,"BEST_FPERIOD_OVERRIDE=1bf","fill=previous","Days=A")</f>
        <v>11.36</v>
      </c>
      <c r="C199">
        <f ca="1">_xll.BDH(A199,"BEST_EPS",$B$2,$B$2,"BEST_FPERIOD_OVERRIDE=2bf","fill=previous","Days=A")</f>
        <v>12.005000000000001</v>
      </c>
      <c r="D199">
        <f ca="1">_xll.BDH(A199,"BEST_EPS",$B$2,$B$2,"BEST_FPERIOD_OVERRIDE=3bf","fill=previous","Days=A")</f>
        <v>12.834</v>
      </c>
      <c r="E199">
        <f ca="1">_xll.BDH(A199,"BEST_TARGET_PRICE",$B$2,$B$2,"fill=previous","Days=A")</f>
        <v>277.55</v>
      </c>
      <c r="F199">
        <f ca="1">_xll.BDH($A199,F$84,$B$2,$B$2,"Dir=V","Dts=H")</f>
        <v>275</v>
      </c>
      <c r="G199">
        <f ca="1">_xll.BDH($A199,G$84,$B$2,$B$2,"Dir=V","Dts=H")</f>
        <v>275.745</v>
      </c>
      <c r="H199">
        <f ca="1">_xll.BDH($A199,H$84,$B$2,$B$2,"Dir=V","Dts=H")</f>
        <v>271.56</v>
      </c>
      <c r="I199">
        <f ca="1">_xll.BDH($A199,I$84,$B$2,$B$2,"Dir=V","Dts=H")</f>
        <v>275.64</v>
      </c>
      <c r="J199">
        <f t="shared" si="3"/>
        <v>283.66666666666669</v>
      </c>
      <c r="K199">
        <f t="shared" si="4"/>
        <v>300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Oppenheimer</v>
      </c>
      <c r="M199" t="s">
        <v>1077</v>
      </c>
      <c r="N199" t="s">
        <v>123</v>
      </c>
      <c r="O199">
        <v>5</v>
      </c>
      <c r="P199" t="s">
        <v>124</v>
      </c>
      <c r="Q199">
        <v>300</v>
      </c>
      <c r="R199" t="s">
        <v>131</v>
      </c>
      <c r="S199" s="2">
        <v>45812</v>
      </c>
      <c r="T199">
        <v>1</v>
      </c>
      <c r="U199">
        <v>47.76</v>
      </c>
      <c r="W199" t="e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#N/A</v>
      </c>
      <c r="X199" t="s">
        <v>859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45777</v>
      </c>
      <c r="AE199">
        <v>2</v>
      </c>
      <c r="AF199">
        <v>28.41</v>
      </c>
      <c r="AH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Citi</v>
      </c>
      <c r="AI199" t="s">
        <v>1093</v>
      </c>
      <c r="AJ199" t="s">
        <v>137</v>
      </c>
      <c r="AK199">
        <v>3</v>
      </c>
      <c r="AL199" t="s">
        <v>124</v>
      </c>
      <c r="AM199">
        <v>275</v>
      </c>
      <c r="AN199" t="s">
        <v>125</v>
      </c>
      <c r="AO199" s="2">
        <v>45841</v>
      </c>
      <c r="AP199">
        <v>3</v>
      </c>
      <c r="AQ199">
        <v>19.899999999999999</v>
      </c>
      <c r="AR199" t="str">
        <f>_xll.BDP($A199, AR$99)</f>
        <v>Financials</v>
      </c>
      <c r="AS199" t="str">
        <f>_xll.BDP($A199, AS$99)</f>
        <v>Capital Markets</v>
      </c>
      <c r="AT199">
        <f ca="1">_xll.BQL( A199, "IMPLIED_VOLATILITY("&amp;_xll.BQL.DATE(B$2)&amp;",EXPIRY=30D,PCT_MONEYNESS=100)")</f>
        <v>21.432700000000001</v>
      </c>
    </row>
    <row r="200" spans="1:46" x14ac:dyDescent="0.25">
      <c r="A200" t="s">
        <v>321</v>
      </c>
      <c r="B200">
        <f ca="1">_xll.BDH(A200,"BEST_EPS",$B$2,$B$2,"BEST_FPERIOD_OVERRIDE=1bf","fill=previous","Days=A")</f>
        <v>1.3360000000000001</v>
      </c>
      <c r="C200">
        <f ca="1">_xll.BDH(A200,"BEST_EPS",$B$2,$B$2,"BEST_FPERIOD_OVERRIDE=2bf","fill=previous","Days=A")</f>
        <v>1.5760000000000001</v>
      </c>
      <c r="D200">
        <f ca="1">_xll.BDH(A200,"BEST_EPS",$B$2,$B$2,"BEST_FPERIOD_OVERRIDE=3bf","fill=previous","Days=A")</f>
        <v>1.88</v>
      </c>
      <c r="E200">
        <f ca="1">_xll.BDH(A200,"BEST_TARGET_PRICE",$B$2,$B$2,"fill=previous","Days=A")</f>
        <v>58.530999999999999</v>
      </c>
      <c r="F200">
        <f ca="1">_xll.BDH($A200,F$84,$B$2,$B$2,"Dir=V","Dts=H")</f>
        <v>55.65</v>
      </c>
      <c r="G200">
        <f ca="1">_xll.BDH($A200,G$84,$B$2,$B$2,"Dir=V","Dts=H")</f>
        <v>56.05</v>
      </c>
      <c r="H200">
        <f ca="1">_xll.BDH($A200,H$84,$B$2,$B$2,"Dir=V","Dts=H")</f>
        <v>55.08</v>
      </c>
      <c r="I200">
        <f ca="1">_xll.BDH($A200,I$84,$B$2,$B$2,"Dir=V","Dts=H")</f>
        <v>55.94</v>
      </c>
      <c r="J200">
        <f t="shared" si="3"/>
        <v>61.800000000000004</v>
      </c>
      <c r="K200">
        <f t="shared" si="4"/>
        <v>63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Loop Capital Markets</v>
      </c>
      <c r="M200" t="s">
        <v>924</v>
      </c>
      <c r="N200" t="s">
        <v>126</v>
      </c>
      <c r="O200">
        <v>5</v>
      </c>
      <c r="P200" t="s">
        <v>124</v>
      </c>
      <c r="Q200">
        <v>63</v>
      </c>
      <c r="R200" t="s">
        <v>125</v>
      </c>
      <c r="S200" s="2">
        <v>45771</v>
      </c>
      <c r="T200">
        <v>1</v>
      </c>
      <c r="U200">
        <v>10.83</v>
      </c>
      <c r="W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Baptista Research</v>
      </c>
      <c r="X200" t="s">
        <v>133</v>
      </c>
      <c r="Y200" t="s">
        <v>141</v>
      </c>
      <c r="Z200">
        <v>3</v>
      </c>
      <c r="AA200" t="s">
        <v>138</v>
      </c>
      <c r="AB200">
        <v>57.4</v>
      </c>
      <c r="AC200" t="s">
        <v>131</v>
      </c>
      <c r="AD200" s="2">
        <v>45774</v>
      </c>
      <c r="AE200">
        <v>2</v>
      </c>
      <c r="AF200">
        <v>6.68</v>
      </c>
      <c r="AH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Morgan Stanley</v>
      </c>
      <c r="AI200" t="s">
        <v>1191</v>
      </c>
      <c r="AJ200" t="s">
        <v>170</v>
      </c>
      <c r="AK200">
        <v>5</v>
      </c>
      <c r="AL200" t="s">
        <v>124</v>
      </c>
      <c r="AM200">
        <v>65</v>
      </c>
      <c r="AN200" t="s">
        <v>131</v>
      </c>
      <c r="AO200" s="2">
        <v>45771</v>
      </c>
      <c r="AP200">
        <v>3</v>
      </c>
      <c r="AQ200">
        <v>2.06</v>
      </c>
      <c r="AR200" t="str">
        <f>_xll.BDP($A200, AR$99)</f>
        <v>Consumer Discretionary</v>
      </c>
      <c r="AS200" t="str">
        <f>_xll.BDP($A200, AS$99)</f>
        <v>Hotels, Restaurants &amp; Leisure</v>
      </c>
      <c r="AT200">
        <f ca="1">_xll.BQL( A200, "IMPLIED_VOLATILITY("&amp;_xll.BQL.DATE(B$2)&amp;",EXPIRY=30D,PCT_MONEYNESS=100)")</f>
        <v>39.543700000000001</v>
      </c>
    </row>
    <row r="201" spans="1:46" x14ac:dyDescent="0.25">
      <c r="A201" t="s">
        <v>448</v>
      </c>
      <c r="B201">
        <f ca="1">_xll.BDH(A201,"BEST_EPS",$B$2,$B$2,"BEST_FPERIOD_OVERRIDE=1bf","fill=previous","Days=A")</f>
        <v>22.542000000000002</v>
      </c>
      <c r="C201">
        <f ca="1">_xll.BDH(A201,"BEST_EPS",$B$2,$B$2,"BEST_FPERIOD_OVERRIDE=2bf","fill=previous","Days=A")</f>
        <v>24.927</v>
      </c>
      <c r="D201">
        <f ca="1">_xll.BDH(A201,"BEST_EPS",$B$2,$B$2,"BEST_FPERIOD_OVERRIDE=3bf","fill=previous","Days=A")</f>
        <v>26.748999999999999</v>
      </c>
      <c r="E201">
        <f ca="1">_xll.BDH(A201,"BEST_TARGET_PRICE",$B$2,$B$2,"fill=previous","Days=A")</f>
        <v>348.33300000000003</v>
      </c>
      <c r="F201">
        <f ca="1">_xll.BDH($A201,F$84,$B$2,$B$2,"Dir=V","Dts=H")</f>
        <v>333.12</v>
      </c>
      <c r="G201">
        <f ca="1">_xll.BDH($A201,G$84,$B$2,$B$2,"Dir=V","Dts=H")</f>
        <v>335.45</v>
      </c>
      <c r="H201">
        <f ca="1">_xll.BDH($A201,H$84,$B$2,$B$2,"Dir=V","Dts=H")</f>
        <v>329.41500000000002</v>
      </c>
      <c r="I201">
        <f ca="1">_xll.BDH($A201,I$84,$B$2,$B$2,"Dir=V","Dts=H")</f>
        <v>334.6</v>
      </c>
      <c r="J201">
        <f t="shared" si="3"/>
        <v>345.33333333333331</v>
      </c>
      <c r="K201">
        <f t="shared" si="4"/>
        <v>305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Vertical Research Partners</v>
      </c>
      <c r="M201" t="s">
        <v>240</v>
      </c>
      <c r="N201" t="s">
        <v>141</v>
      </c>
      <c r="O201">
        <v>3</v>
      </c>
      <c r="P201" t="s">
        <v>124</v>
      </c>
      <c r="Q201">
        <v>305</v>
      </c>
      <c r="R201" t="s">
        <v>125</v>
      </c>
      <c r="S201" s="2">
        <v>45845</v>
      </c>
      <c r="T201">
        <v>1</v>
      </c>
      <c r="U201">
        <v>32.24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Jefferies</v>
      </c>
      <c r="X201" t="s">
        <v>956</v>
      </c>
      <c r="Y201" t="s">
        <v>126</v>
      </c>
      <c r="Z201">
        <v>5</v>
      </c>
      <c r="AA201" t="s">
        <v>124</v>
      </c>
      <c r="AB201">
        <v>370</v>
      </c>
      <c r="AC201" t="s">
        <v>125</v>
      </c>
      <c r="AD201" s="2">
        <v>45837</v>
      </c>
      <c r="AE201">
        <v>2</v>
      </c>
      <c r="AF201">
        <v>25.33</v>
      </c>
      <c r="AH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Baptista Research</v>
      </c>
      <c r="AI201" t="s">
        <v>133</v>
      </c>
      <c r="AJ201" t="s">
        <v>141</v>
      </c>
      <c r="AK201">
        <v>3</v>
      </c>
      <c r="AL201" t="s">
        <v>134</v>
      </c>
      <c r="AM201">
        <v>361</v>
      </c>
      <c r="AN201" t="s">
        <v>131</v>
      </c>
      <c r="AO201" s="2">
        <v>45801</v>
      </c>
      <c r="AP201">
        <v>3</v>
      </c>
      <c r="AQ201">
        <v>13.78</v>
      </c>
      <c r="AR201" t="str">
        <f>_xll.BDP($A201, AR$99)</f>
        <v>Industrials</v>
      </c>
      <c r="AS201" t="str">
        <f>_xll.BDP($A201, AS$99)</f>
        <v>Machinery</v>
      </c>
      <c r="AT201">
        <f ca="1">_xll.BQL( A201, "IMPLIED_VOLATILITY("&amp;_xll.BQL.DATE(B$2)&amp;",EXPIRY=30D,PCT_MONEYNESS=100)")</f>
        <v>28.516500000000001</v>
      </c>
    </row>
    <row r="202" spans="1:46" x14ac:dyDescent="0.25">
      <c r="A202" t="s">
        <v>600</v>
      </c>
      <c r="B202">
        <f ca="1">_xll.BDH(A202,"BEST_EPS",$B$2,$B$2,"BEST_FPERIOD_OVERRIDE=1bf","fill=previous","Days=A")</f>
        <v>3.7269999999999999</v>
      </c>
      <c r="C202">
        <f ca="1">_xll.BDH(A202,"BEST_EPS",$B$2,$B$2,"BEST_FPERIOD_OVERRIDE=2bf","fill=previous","Days=A")</f>
        <v>4.01</v>
      </c>
      <c r="D202">
        <f ca="1">_xll.BDH(A202,"BEST_EPS",$B$2,$B$2,"BEST_FPERIOD_OVERRIDE=3bf","fill=previous","Days=A")</f>
        <v>4.3150000000000004</v>
      </c>
      <c r="E202">
        <f ca="1">_xll.BDH(A202,"BEST_TARGET_PRICE",$B$2,$B$2,"fill=previous","Days=A")</f>
        <v>76.563000000000002</v>
      </c>
      <c r="F202">
        <f ca="1">_xll.BDH($A202,F$84,$B$2,$B$2,"Dir=V","Dts=H")</f>
        <v>69.510000000000005</v>
      </c>
      <c r="G202">
        <f ca="1">_xll.BDH($A202,G$84,$B$2,$B$2,"Dir=V","Dts=H")</f>
        <v>69.89</v>
      </c>
      <c r="H202">
        <f ca="1">_xll.BDH($A202,H$84,$B$2,$B$2,"Dir=V","Dts=H")</f>
        <v>68.86</v>
      </c>
      <c r="I202">
        <f ca="1">_xll.BDH($A202,I$84,$B$2,$B$2,"Dir=V","Dts=H")</f>
        <v>69.760000000000005</v>
      </c>
      <c r="J202">
        <f t="shared" si="3"/>
        <v>73.5</v>
      </c>
      <c r="K202">
        <f t="shared" si="4"/>
        <v>79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Wolfe Research</v>
      </c>
      <c r="M202" t="s">
        <v>484</v>
      </c>
      <c r="N202" t="s">
        <v>161</v>
      </c>
      <c r="O202">
        <v>3</v>
      </c>
      <c r="P202" t="s">
        <v>138</v>
      </c>
      <c r="Q202" t="s">
        <v>142</v>
      </c>
      <c r="R202" t="s">
        <v>125</v>
      </c>
      <c r="S202" s="2">
        <v>45844</v>
      </c>
      <c r="T202">
        <v>1</v>
      </c>
      <c r="U202">
        <v>23.79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BMO Capital Markets</v>
      </c>
      <c r="X202" t="s">
        <v>1042</v>
      </c>
      <c r="Y202" t="s">
        <v>123</v>
      </c>
      <c r="Z202">
        <v>5</v>
      </c>
      <c r="AA202" t="s">
        <v>124</v>
      </c>
      <c r="AB202">
        <v>79</v>
      </c>
      <c r="AC202" t="s">
        <v>125</v>
      </c>
      <c r="AD202" s="2">
        <v>45833</v>
      </c>
      <c r="AE202">
        <v>2</v>
      </c>
      <c r="AF202">
        <v>21.86</v>
      </c>
      <c r="AH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Mizuho Securities</v>
      </c>
      <c r="AI202" t="s">
        <v>397</v>
      </c>
      <c r="AJ202" t="s">
        <v>137</v>
      </c>
      <c r="AK202">
        <v>3</v>
      </c>
      <c r="AL202" t="s">
        <v>124</v>
      </c>
      <c r="AM202">
        <v>68</v>
      </c>
      <c r="AN202" t="s">
        <v>125</v>
      </c>
      <c r="AO202" s="2">
        <v>45826</v>
      </c>
      <c r="AP202">
        <v>3</v>
      </c>
      <c r="AQ202">
        <v>20.69</v>
      </c>
      <c r="AR202" t="str">
        <f>_xll.BDP($A202, AR$99)</f>
        <v>Utilities</v>
      </c>
      <c r="AS202" t="str">
        <f>_xll.BDP($A202, AS$99)</f>
        <v>Multi-Utilities</v>
      </c>
      <c r="AT202">
        <f ca="1">_xll.BQL( A202, "IMPLIED_VOLATILITY("&amp;_xll.BQL.DATE(B$2)&amp;",EXPIRY=30D,PCT_MONEYNESS=100)")</f>
        <v>19.164100000000001</v>
      </c>
    </row>
    <row r="203" spans="1:46" x14ac:dyDescent="0.25">
      <c r="A203" t="s">
        <v>459</v>
      </c>
      <c r="B203">
        <f ca="1">_xll.BDH(A203,"BEST_EPS",$B$2,$B$2,"BEST_FPERIOD_OVERRIDE=1bf","fill=previous","Days=A")</f>
        <v>6.8090000000000002</v>
      </c>
      <c r="C203">
        <f ca="1">_xll.BDH(A203,"BEST_EPS",$B$2,$B$2,"BEST_FPERIOD_OVERRIDE=2bf","fill=previous","Days=A")</f>
        <v>7.774</v>
      </c>
      <c r="D203">
        <f ca="1">_xll.BDH(A203,"BEST_EPS",$B$2,$B$2,"BEST_FPERIOD_OVERRIDE=3bf","fill=previous","Days=A")</f>
        <v>9.4339999999999993</v>
      </c>
      <c r="E203">
        <f ca="1">_xll.BDH(A203,"BEST_TARGET_PRICE",$B$2,$B$2,"fill=previous","Days=A")</f>
        <v>63.222000000000001</v>
      </c>
      <c r="F203">
        <f ca="1">_xll.BDH($A203,F$84,$B$2,$B$2,"Dir=V","Dts=H")</f>
        <v>32.42</v>
      </c>
      <c r="G203">
        <f ca="1">_xll.BDH($A203,G$84,$B$2,$B$2,"Dir=V","Dts=H")</f>
        <v>33.15</v>
      </c>
      <c r="H203">
        <f ca="1">_xll.BDH($A203,H$84,$B$2,$B$2,"Dir=V","Dts=H")</f>
        <v>31.78</v>
      </c>
      <c r="I203">
        <f ca="1">_xll.BDH($A203,I$84,$B$2,$B$2,"Dir=V","Dts=H")</f>
        <v>33.090000000000003</v>
      </c>
      <c r="J203">
        <f t="shared" si="3"/>
        <v>71</v>
      </c>
      <c r="K203">
        <f t="shared" si="4"/>
        <v>71</v>
      </c>
      <c r="L203" t="e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#N/A</v>
      </c>
      <c r="M203" t="s">
        <v>156</v>
      </c>
      <c r="N203" t="s">
        <v>141</v>
      </c>
      <c r="O203">
        <v>3</v>
      </c>
      <c r="P203" t="s">
        <v>134</v>
      </c>
      <c r="Q203" t="s">
        <v>142</v>
      </c>
      <c r="R203" t="s">
        <v>125</v>
      </c>
      <c r="S203" s="2">
        <v>45489</v>
      </c>
      <c r="T203">
        <v>1</v>
      </c>
      <c r="U203">
        <v>4.96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Mizuho Securities</v>
      </c>
      <c r="X203" t="s">
        <v>970</v>
      </c>
      <c r="Y203" t="s">
        <v>137</v>
      </c>
      <c r="Z203">
        <v>3</v>
      </c>
      <c r="AA203" t="s">
        <v>124</v>
      </c>
      <c r="AB203">
        <v>71</v>
      </c>
      <c r="AC203" t="s">
        <v>125</v>
      </c>
      <c r="AD203" s="2">
        <v>45845</v>
      </c>
      <c r="AE203">
        <v>2</v>
      </c>
      <c r="AF203">
        <v>0</v>
      </c>
      <c r="AH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ISS-EVA</v>
      </c>
      <c r="AI203" t="s">
        <v>156</v>
      </c>
      <c r="AJ203" t="s">
        <v>141</v>
      </c>
      <c r="AK203">
        <v>3</v>
      </c>
      <c r="AL203" t="s">
        <v>134</v>
      </c>
      <c r="AM203" t="s">
        <v>142</v>
      </c>
      <c r="AN203" t="s">
        <v>125</v>
      </c>
      <c r="AO203" s="2">
        <v>45489</v>
      </c>
      <c r="AP203">
        <v>3</v>
      </c>
      <c r="AQ203">
        <v>-4.41</v>
      </c>
      <c r="AR203" t="str">
        <f>_xll.BDP($A203, AR$99)</f>
        <v>Health Care</v>
      </c>
      <c r="AS203" t="str">
        <f>_xll.BDP($A203, AS$99)</f>
        <v>Health Care Providers &amp; Servic</v>
      </c>
      <c r="AT203">
        <f ca="1">_xll.BQL( A203, "IMPLIED_VOLATILITY("&amp;_xll.BQL.DATE(B$2)&amp;",EXPIRY=30D,PCT_MONEYNESS=100)")</f>
        <v>49.971899999999998</v>
      </c>
    </row>
    <row r="204" spans="1:46" x14ac:dyDescent="0.25">
      <c r="A204" t="s">
        <v>625</v>
      </c>
      <c r="B204">
        <f ca="1">_xll.BDH(A204,"BEST_EPS",$B$2,$B$2,"BEST_FPERIOD_OVERRIDE=1bf","fill=previous","Days=A")</f>
        <v>1.821</v>
      </c>
      <c r="C204">
        <f ca="1">_xll.BDH(A204,"BEST_EPS",$B$2,$B$2,"BEST_FPERIOD_OVERRIDE=2bf","fill=previous","Days=A")</f>
        <v>1.97</v>
      </c>
      <c r="D204">
        <f ca="1">_xll.BDH(A204,"BEST_EPS",$B$2,$B$2,"BEST_FPERIOD_OVERRIDE=3bf","fill=previous","Days=A")</f>
        <v>2.14</v>
      </c>
      <c r="E204">
        <f ca="1">_xll.BDH(A204,"BEST_TARGET_PRICE",$B$2,$B$2,"fill=previous","Days=A")</f>
        <v>39.063000000000002</v>
      </c>
      <c r="F204">
        <f ca="1">_xll.BDH($A204,F$84,$B$2,$B$2,"Dir=V","Dts=H")</f>
        <v>35.86</v>
      </c>
      <c r="G204">
        <f ca="1">_xll.BDH($A204,G$84,$B$2,$B$2,"Dir=V","Dts=H")</f>
        <v>36.145000000000003</v>
      </c>
      <c r="H204">
        <f ca="1">_xll.BDH($A204,H$84,$B$2,$B$2,"Dir=V","Dts=H")</f>
        <v>35.590000000000003</v>
      </c>
      <c r="I204">
        <f ca="1">_xll.BDH($A204,I$84,$B$2,$B$2,"Dir=V","Dts=H")</f>
        <v>36.07</v>
      </c>
      <c r="J204">
        <f t="shared" si="3"/>
        <v>35.954999999999998</v>
      </c>
      <c r="K204">
        <f t="shared" si="4"/>
        <v>40</v>
      </c>
      <c r="L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Wolfe Research</v>
      </c>
      <c r="M204" t="s">
        <v>484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45809</v>
      </c>
      <c r="T204">
        <v>1</v>
      </c>
      <c r="U204">
        <v>21.27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Sadif Investment Analytics</v>
      </c>
      <c r="X204" t="s">
        <v>156</v>
      </c>
      <c r="Y204" t="s">
        <v>126</v>
      </c>
      <c r="Z204">
        <v>5</v>
      </c>
      <c r="AA204" t="s">
        <v>134</v>
      </c>
      <c r="AB204">
        <v>31.91</v>
      </c>
      <c r="AC204" t="s">
        <v>201</v>
      </c>
      <c r="AD204" s="2">
        <v>45666</v>
      </c>
      <c r="AE204">
        <v>2</v>
      </c>
      <c r="AF204">
        <v>16.29</v>
      </c>
      <c r="AH204" t="e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#N/A</v>
      </c>
      <c r="AI204" t="s">
        <v>156</v>
      </c>
      <c r="AJ204" t="s">
        <v>141</v>
      </c>
      <c r="AK204">
        <v>3</v>
      </c>
      <c r="AL204" t="s">
        <v>138</v>
      </c>
      <c r="AM204" t="s">
        <v>142</v>
      </c>
      <c r="AN204" t="s">
        <v>125</v>
      </c>
      <c r="AO204" s="2">
        <v>45567</v>
      </c>
      <c r="AP204">
        <v>3</v>
      </c>
      <c r="AQ204">
        <v>16.559999999999999</v>
      </c>
      <c r="AR204" t="str">
        <f>_xll.BDP($A204, AR$99)</f>
        <v>Utilities</v>
      </c>
      <c r="AS204" t="str">
        <f>_xll.BDP($A204, AS$99)</f>
        <v>Multi-Utilities</v>
      </c>
      <c r="AT204">
        <f ca="1">_xll.BQL( A204, "IMPLIED_VOLATILITY("&amp;_xll.BQL.DATE(B$2)&amp;",EXPIRY=30D,PCT_MONEYNESS=100)")</f>
        <v>30.430399999999999</v>
      </c>
    </row>
    <row r="205" spans="1:46" x14ac:dyDescent="0.25">
      <c r="A205" t="s">
        <v>392</v>
      </c>
      <c r="B205">
        <f ca="1">_xll.BDH(A205,"BEST_EPS",$B$2,$B$2,"BEST_FPERIOD_OVERRIDE=1bf","fill=previous","Days=A")</f>
        <v>16.882000000000001</v>
      </c>
      <c r="C205">
        <f ca="1">_xll.BDH(A205,"BEST_EPS",$B$2,$B$2,"BEST_FPERIOD_OVERRIDE=2bf","fill=previous","Days=A")</f>
        <v>21.228999999999999</v>
      </c>
      <c r="D205">
        <f ca="1">_xll.BDH(A205,"BEST_EPS",$B$2,$B$2,"BEST_FPERIOD_OVERRIDE=3bf","fill=previous","Days=A")</f>
        <v>22.114000000000001</v>
      </c>
      <c r="E205">
        <f ca="1">_xll.BDH(A205,"BEST_TARGET_PRICE",$B$2,$B$2,"fill=previous","Days=A")</f>
        <v>232.65199999999999</v>
      </c>
      <c r="F205">
        <f ca="1">_xll.BDH($A205,F$84,$B$2,$B$2,"Dir=V","Dts=H")</f>
        <v>218.875</v>
      </c>
      <c r="G205">
        <f ca="1">_xll.BDH($A205,G$84,$B$2,$B$2,"Dir=V","Dts=H")</f>
        <v>220.37</v>
      </c>
      <c r="H205">
        <f ca="1">_xll.BDH($A205,H$84,$B$2,$B$2,"Dir=V","Dts=H")</f>
        <v>217.81</v>
      </c>
      <c r="I205">
        <f ca="1">_xll.BDH($A205,I$84,$B$2,$B$2,"Dir=V","Dts=H")</f>
        <v>218.03</v>
      </c>
      <c r="J205">
        <f t="shared" si="3"/>
        <v>244</v>
      </c>
      <c r="K205">
        <f t="shared" si="4"/>
        <v>255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Jefferies</v>
      </c>
      <c r="M205" t="s">
        <v>1227</v>
      </c>
      <c r="N205" t="s">
        <v>126</v>
      </c>
      <c r="O205">
        <v>5</v>
      </c>
      <c r="P205" t="s">
        <v>124</v>
      </c>
      <c r="Q205">
        <v>255</v>
      </c>
      <c r="R205" t="s">
        <v>125</v>
      </c>
      <c r="S205" s="2">
        <v>45846</v>
      </c>
      <c r="T205">
        <v>1</v>
      </c>
      <c r="U205">
        <v>62.41</v>
      </c>
      <c r="W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Autonomous Research</v>
      </c>
      <c r="X205" t="s">
        <v>888</v>
      </c>
      <c r="Y205" t="s">
        <v>123</v>
      </c>
      <c r="Z205">
        <v>5</v>
      </c>
      <c r="AA205" t="s">
        <v>124</v>
      </c>
      <c r="AB205">
        <v>227</v>
      </c>
      <c r="AC205" t="s">
        <v>125</v>
      </c>
      <c r="AD205" s="2">
        <v>45839</v>
      </c>
      <c r="AE205">
        <v>2</v>
      </c>
      <c r="AF205">
        <v>58.07</v>
      </c>
      <c r="AH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Citi</v>
      </c>
      <c r="AI205" t="s">
        <v>215</v>
      </c>
      <c r="AJ205" t="s">
        <v>126</v>
      </c>
      <c r="AK205">
        <v>5</v>
      </c>
      <c r="AL205" t="s">
        <v>124</v>
      </c>
      <c r="AM205">
        <v>250</v>
      </c>
      <c r="AN205" t="s">
        <v>125</v>
      </c>
      <c r="AO205" s="2">
        <v>45835</v>
      </c>
      <c r="AP205">
        <v>3</v>
      </c>
      <c r="AQ205">
        <v>44.19</v>
      </c>
      <c r="AR205" t="str">
        <f>_xll.BDP($A205, AR$99)</f>
        <v>Financials</v>
      </c>
      <c r="AS205" t="str">
        <f>_xll.BDP($A205, AS$99)</f>
        <v>Consumer Finance</v>
      </c>
      <c r="AT205">
        <f ca="1">_xll.BQL( A205, "IMPLIED_VOLATILITY("&amp;_xll.BQL.DATE(B$2)&amp;",EXPIRY=30D,PCT_MONEYNESS=100)")</f>
        <v>32.205500000000001</v>
      </c>
    </row>
    <row r="206" spans="1:46" x14ac:dyDescent="0.25">
      <c r="A206" t="s">
        <v>580</v>
      </c>
      <c r="B206">
        <f ca="1">_xll.BDH(A206,"BEST_EPS",$B$2,$B$2,"BEST_FPERIOD_OVERRIDE=1bf","fill=previous","Days=A")</f>
        <v>4.3099999999999996</v>
      </c>
      <c r="C206">
        <f ca="1">_xll.BDH(A206,"BEST_EPS",$B$2,$B$2,"BEST_FPERIOD_OVERRIDE=2bf","fill=previous","Days=A")</f>
        <v>4.7220000000000004</v>
      </c>
      <c r="D206">
        <f ca="1">_xll.BDH(A206,"BEST_EPS",$B$2,$B$2,"BEST_FPERIOD_OVERRIDE=3bf","fill=previous","Days=A")</f>
        <v>5.1829999999999998</v>
      </c>
      <c r="E206">
        <f ca="1">_xll.BDH(A206,"BEST_TARGET_PRICE",$B$2,$B$2,"fill=previous","Days=A")</f>
        <v>91.647000000000006</v>
      </c>
      <c r="F206">
        <f ca="1">_xll.BDH($A206,F$84,$B$2,$B$2,"Dir=V","Dts=H")</f>
        <v>74.260000000000005</v>
      </c>
      <c r="G206">
        <f ca="1">_xll.BDH($A206,G$84,$B$2,$B$2,"Dir=V","Dts=H")</f>
        <v>75.31</v>
      </c>
      <c r="H206">
        <f ca="1">_xll.BDH($A206,H$84,$B$2,$B$2,"Dir=V","Dts=H")</f>
        <v>73.61</v>
      </c>
      <c r="I206">
        <f ca="1">_xll.BDH($A206,I$84,$B$2,$B$2,"Dir=V","Dts=H")</f>
        <v>74.95</v>
      </c>
      <c r="J206">
        <f t="shared" si="3"/>
        <v>92.25</v>
      </c>
      <c r="K206">
        <f t="shared" si="4"/>
        <v>90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Morningstar</v>
      </c>
      <c r="M206" t="s">
        <v>256</v>
      </c>
      <c r="N206" t="s">
        <v>126</v>
      </c>
      <c r="O206">
        <v>5</v>
      </c>
      <c r="P206" t="s">
        <v>134</v>
      </c>
      <c r="Q206">
        <v>90</v>
      </c>
      <c r="R206" t="s">
        <v>125</v>
      </c>
      <c r="S206" s="2">
        <v>45812</v>
      </c>
      <c r="T206">
        <v>1</v>
      </c>
      <c r="U206">
        <v>33.590000000000003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Baptista Research</v>
      </c>
      <c r="X206" t="s">
        <v>133</v>
      </c>
      <c r="Y206" t="s">
        <v>126</v>
      </c>
      <c r="Z206">
        <v>5</v>
      </c>
      <c r="AA206" t="s">
        <v>124</v>
      </c>
      <c r="AB206">
        <v>94.5</v>
      </c>
      <c r="AC206" t="s">
        <v>131</v>
      </c>
      <c r="AD206" s="2">
        <v>45813</v>
      </c>
      <c r="AE206">
        <v>2</v>
      </c>
      <c r="AF206">
        <v>17.12</v>
      </c>
      <c r="AH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ISS-EVA</v>
      </c>
      <c r="AI206" t="s">
        <v>156</v>
      </c>
      <c r="AJ206" t="s">
        <v>297</v>
      </c>
      <c r="AK206">
        <v>1</v>
      </c>
      <c r="AL206" t="s">
        <v>138</v>
      </c>
      <c r="AM206" t="s">
        <v>142</v>
      </c>
      <c r="AN206" t="s">
        <v>125</v>
      </c>
      <c r="AO206" s="2">
        <v>45353</v>
      </c>
      <c r="AP206">
        <v>3</v>
      </c>
      <c r="AQ206">
        <v>13.3</v>
      </c>
      <c r="AR206" t="str">
        <f>_xll.BDP($A206, AR$99)</f>
        <v>Health Care</v>
      </c>
      <c r="AS206" t="str">
        <f>_xll.BDP($A206, AS$99)</f>
        <v>Health Care Equipment &amp; Suppli</v>
      </c>
      <c r="AT206">
        <f ca="1">_xll.BQL( A206, "IMPLIED_VOLATILITY("&amp;_xll.BQL.DATE(B$2)&amp;",EXPIRY=30D,PCT_MONEYNESS=100)")</f>
        <v>26.595400000000001</v>
      </c>
    </row>
    <row r="207" spans="1:46" x14ac:dyDescent="0.25">
      <c r="A207" t="s">
        <v>263</v>
      </c>
      <c r="B207">
        <f ca="1">_xll.BDH(A207,"BEST_EPS",$B$2,$B$2,"BEST_FPERIOD_OVERRIDE=1bf","fill=previous","Days=A")</f>
        <v>6.6079999999999997</v>
      </c>
      <c r="C207">
        <f ca="1">_xll.BDH(A207,"BEST_EPS",$B$2,$B$2,"BEST_FPERIOD_OVERRIDE=2bf","fill=previous","Days=A")</f>
        <v>7.7279999999999998</v>
      </c>
      <c r="D207">
        <f ca="1">_xll.BDH(A207,"BEST_EPS",$B$2,$B$2,"BEST_FPERIOD_OVERRIDE=3bf","fill=previous","Days=A")</f>
        <v>8.9130000000000003</v>
      </c>
      <c r="E207">
        <f ca="1">_xll.BDH(A207,"BEST_TARGET_PRICE",$B$2,$B$2,"fill=previous","Days=A")</f>
        <v>115.355</v>
      </c>
      <c r="F207">
        <f ca="1">_xll.BDH($A207,F$84,$B$2,$B$2,"Dir=V","Dts=H")</f>
        <v>95.22</v>
      </c>
      <c r="G207">
        <f ca="1">_xll.BDH($A207,G$84,$B$2,$B$2,"Dir=V","Dts=H")</f>
        <v>95.79</v>
      </c>
      <c r="H207">
        <f ca="1">_xll.BDH($A207,H$84,$B$2,$B$2,"Dir=V","Dts=H")</f>
        <v>94.4</v>
      </c>
      <c r="I207">
        <f ca="1">_xll.BDH($A207,I$84,$B$2,$B$2,"Dir=V","Dts=H")</f>
        <v>94.53</v>
      </c>
      <c r="J207">
        <f t="shared" si="3"/>
        <v>101.77666666666666</v>
      </c>
      <c r="K207">
        <f t="shared" si="4"/>
        <v>111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Morningstar</v>
      </c>
      <c r="M207" t="s">
        <v>264</v>
      </c>
      <c r="N207" t="s">
        <v>126</v>
      </c>
      <c r="O207">
        <v>5</v>
      </c>
      <c r="P207" t="s">
        <v>124</v>
      </c>
      <c r="Q207">
        <v>111</v>
      </c>
      <c r="R207" t="s">
        <v>125</v>
      </c>
      <c r="S207" s="2">
        <v>45831</v>
      </c>
      <c r="T207">
        <v>1</v>
      </c>
      <c r="U207">
        <v>26.79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Sadif Investment Analytics</v>
      </c>
      <c r="X207" t="s">
        <v>156</v>
      </c>
      <c r="Y207" t="s">
        <v>126</v>
      </c>
      <c r="Z207">
        <v>5</v>
      </c>
      <c r="AA207" t="s">
        <v>134</v>
      </c>
      <c r="AB207">
        <v>86.33</v>
      </c>
      <c r="AC207" t="s">
        <v>125</v>
      </c>
      <c r="AD207" s="2">
        <v>45758</v>
      </c>
      <c r="AE207">
        <v>2</v>
      </c>
      <c r="AF207">
        <v>3.66</v>
      </c>
      <c r="AH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Capital One Securities</v>
      </c>
      <c r="AI207" t="s">
        <v>1206</v>
      </c>
      <c r="AJ207" t="s">
        <v>177</v>
      </c>
      <c r="AK207">
        <v>3</v>
      </c>
      <c r="AL207" t="s">
        <v>124</v>
      </c>
      <c r="AM207">
        <v>108</v>
      </c>
      <c r="AN207" t="s">
        <v>125</v>
      </c>
      <c r="AO207" s="2">
        <v>45840</v>
      </c>
      <c r="AP207">
        <v>3</v>
      </c>
      <c r="AQ207">
        <v>0</v>
      </c>
      <c r="AR207" t="str">
        <f>_xll.BDP($A207, AR$99)</f>
        <v>Energy</v>
      </c>
      <c r="AS207" t="str">
        <f>_xll.BDP($A207, AS$99)</f>
        <v>Oil, Gas &amp; Consumable Fuels</v>
      </c>
      <c r="AT207">
        <f ca="1">_xll.BQL( A207, "IMPLIED_VOLATILITY("&amp;_xll.BQL.DATE(B$2)&amp;",EXPIRY=30D,PCT_MONEYNESS=100)")</f>
        <v>28.964400000000001</v>
      </c>
    </row>
    <row r="208" spans="1:46" x14ac:dyDescent="0.25">
      <c r="A208" t="s">
        <v>421</v>
      </c>
      <c r="B208">
        <f ca="1">_xll.BDH(A208,"BEST_EPS",$B$2,$B$2,"BEST_FPERIOD_OVERRIDE=1bf","fill=previous","Days=A")</f>
        <v>17.059000000000001</v>
      </c>
      <c r="C208">
        <f ca="1">_xll.BDH(A208,"BEST_EPS",$B$2,$B$2,"BEST_FPERIOD_OVERRIDE=2bf","fill=previous","Days=A")</f>
        <v>18.795999999999999</v>
      </c>
      <c r="D208">
        <f ca="1">_xll.BDH(A208,"BEST_EPS",$B$2,$B$2,"BEST_FPERIOD_OVERRIDE=3bf","fill=previous","Days=A")</f>
        <v>20.591000000000001</v>
      </c>
      <c r="E208">
        <f ca="1">_xll.BDH(A208,"BEST_TARGET_PRICE",$B$2,$B$2,"fill=previous","Days=A")</f>
        <v>327.35300000000001</v>
      </c>
      <c r="F208">
        <f ca="1">_xll.BDH($A208,F$84,$B$2,$B$2,"Dir=V","Dts=H")</f>
        <v>299.08999999999997</v>
      </c>
      <c r="G208">
        <f ca="1">_xll.BDH($A208,G$84,$B$2,$B$2,"Dir=V","Dts=H")</f>
        <v>300.37</v>
      </c>
      <c r="H208">
        <f ca="1">_xll.BDH($A208,H$84,$B$2,$B$2,"Dir=V","Dts=H")</f>
        <v>295.01</v>
      </c>
      <c r="I208">
        <f ca="1">_xll.BDH($A208,I$84,$B$2,$B$2,"Dir=V","Dts=H")</f>
        <v>300.16000000000003</v>
      </c>
      <c r="J208">
        <f t="shared" si="3"/>
        <v>311.90000000000003</v>
      </c>
      <c r="K208">
        <f t="shared" si="4"/>
        <v>340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Evercore ISI</v>
      </c>
      <c r="M208" t="s">
        <v>1268</v>
      </c>
      <c r="N208" t="s">
        <v>123</v>
      </c>
      <c r="O208">
        <v>5</v>
      </c>
      <c r="P208" t="s">
        <v>124</v>
      </c>
      <c r="Q208">
        <v>340</v>
      </c>
      <c r="R208" t="s">
        <v>125</v>
      </c>
      <c r="S208" s="2">
        <v>45847</v>
      </c>
      <c r="T208">
        <v>1</v>
      </c>
      <c r="U208">
        <v>34.380000000000003</v>
      </c>
      <c r="W208" t="e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#N/A</v>
      </c>
      <c r="X208" t="s">
        <v>133</v>
      </c>
      <c r="Y208" t="s">
        <v>141</v>
      </c>
      <c r="Z208">
        <v>3</v>
      </c>
      <c r="AA208" t="s">
        <v>124</v>
      </c>
      <c r="AB208">
        <v>271</v>
      </c>
      <c r="AC208" t="s">
        <v>131</v>
      </c>
      <c r="AD208" s="2">
        <v>45699</v>
      </c>
      <c r="AE208">
        <v>2</v>
      </c>
      <c r="AF208">
        <v>9.48</v>
      </c>
      <c r="AH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Baptista Research</v>
      </c>
      <c r="AI208" t="s">
        <v>133</v>
      </c>
      <c r="AJ208" t="s">
        <v>141</v>
      </c>
      <c r="AK208">
        <v>3</v>
      </c>
      <c r="AL208" t="s">
        <v>124</v>
      </c>
      <c r="AM208">
        <v>324.7</v>
      </c>
      <c r="AN208" t="s">
        <v>131</v>
      </c>
      <c r="AO208" s="2">
        <v>45804</v>
      </c>
      <c r="AP208">
        <v>3</v>
      </c>
      <c r="AQ208">
        <v>9.48</v>
      </c>
      <c r="AR208" t="str">
        <f>_xll.BDP($A208, AR$99)</f>
        <v>Health Care</v>
      </c>
      <c r="AS208" t="str">
        <f>_xll.BDP($A208, AS$99)</f>
        <v>Health Care Providers &amp; Servic</v>
      </c>
      <c r="AT208">
        <f ca="1">_xll.BQL( A208, "IMPLIED_VOLATILITY("&amp;_xll.BQL.DATE(B$2)&amp;",EXPIRY=30D,PCT_MONEYNESS=100)")</f>
        <v>24.9221</v>
      </c>
    </row>
    <row r="209" spans="1:46" x14ac:dyDescent="0.25">
      <c r="A209" t="s">
        <v>169</v>
      </c>
      <c r="B209">
        <f ca="1">_xll.BDH(A209,"BEST_EPS",$B$2,$B$2,"BEST_FPERIOD_OVERRIDE=1bf","fill=previous","Days=A")</f>
        <v>19.753</v>
      </c>
      <c r="C209">
        <f ca="1">_xll.BDH(A209,"BEST_EPS",$B$2,$B$2,"BEST_FPERIOD_OVERRIDE=2bf","fill=previous","Days=A")</f>
        <v>21.815999999999999</v>
      </c>
      <c r="D209">
        <f ca="1">_xll.BDH(A209,"BEST_EPS",$B$2,$B$2,"BEST_FPERIOD_OVERRIDE=3bf","fill=previous","Days=A")</f>
        <v>23.812000000000001</v>
      </c>
      <c r="E209">
        <f ca="1">_xll.BDH(A209,"BEST_TARGET_PRICE",$B$2,$B$2,"fill=previous","Days=A")</f>
        <v>1078.8389999999999</v>
      </c>
      <c r="F209">
        <f ca="1">_xll.BDH($A209,F$84,$B$2,$B$2,"Dir=V","Dts=H")</f>
        <v>988.39</v>
      </c>
      <c r="G209">
        <f ca="1">_xll.BDH($A209,G$84,$B$2,$B$2,"Dir=V","Dts=H")</f>
        <v>988.39</v>
      </c>
      <c r="H209">
        <f ca="1">_xll.BDH($A209,H$84,$B$2,$B$2,"Dir=V","Dts=H")</f>
        <v>972.28</v>
      </c>
      <c r="I209">
        <f ca="1">_xll.BDH($A209,I$84,$B$2,$B$2,"Dir=V","Dts=H")</f>
        <v>982.09</v>
      </c>
      <c r="J209">
        <f t="shared" si="3"/>
        <v>1125.6333333333334</v>
      </c>
      <c r="K209">
        <f t="shared" si="4"/>
        <v>1126.9000000000001</v>
      </c>
      <c r="L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Baptista Research</v>
      </c>
      <c r="M209" t="s">
        <v>133</v>
      </c>
      <c r="N209" t="s">
        <v>141</v>
      </c>
      <c r="O209">
        <v>3</v>
      </c>
      <c r="P209" t="s">
        <v>138</v>
      </c>
      <c r="Q209">
        <v>1126.9000000000001</v>
      </c>
      <c r="R209" t="s">
        <v>131</v>
      </c>
      <c r="S209" s="2">
        <v>45813</v>
      </c>
      <c r="T209">
        <v>1</v>
      </c>
      <c r="U209">
        <v>18.14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Punto Research</v>
      </c>
      <c r="X209" t="s">
        <v>1095</v>
      </c>
      <c r="Y209" t="s">
        <v>141</v>
      </c>
      <c r="Z209">
        <v>3</v>
      </c>
      <c r="AA209" t="s">
        <v>138</v>
      </c>
      <c r="AB209">
        <v>1050</v>
      </c>
      <c r="AC209" t="s">
        <v>125</v>
      </c>
      <c r="AD209" s="2">
        <v>45806</v>
      </c>
      <c r="AE209">
        <v>2</v>
      </c>
      <c r="AF209">
        <v>15.11</v>
      </c>
      <c r="AH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Gordon Haskett</v>
      </c>
      <c r="AI209" t="s">
        <v>1036</v>
      </c>
      <c r="AJ209" t="s">
        <v>126</v>
      </c>
      <c r="AK209">
        <v>5</v>
      </c>
      <c r="AL209" t="s">
        <v>124</v>
      </c>
      <c r="AM209">
        <v>1200</v>
      </c>
      <c r="AN209" t="s">
        <v>125</v>
      </c>
      <c r="AO209" s="2">
        <v>45845</v>
      </c>
      <c r="AP209">
        <v>3</v>
      </c>
      <c r="AQ209">
        <v>12.5</v>
      </c>
      <c r="AR209" t="str">
        <f>_xll.BDP($A209, AR$99)</f>
        <v>Consumer Staples</v>
      </c>
      <c r="AS209" t="str">
        <f>_xll.BDP($A209, AS$99)</f>
        <v>Consumer Staples Distribution</v>
      </c>
      <c r="AT209">
        <f ca="1">_xll.BQL( A209, "IMPLIED_VOLATILITY("&amp;_xll.BQL.DATE(B$2)&amp;",EXPIRY=30D,PCT_MONEYNESS=100)")</f>
        <v>19.834199999999999</v>
      </c>
    </row>
    <row r="210" spans="1:46" x14ac:dyDescent="0.25">
      <c r="A210" t="s">
        <v>594</v>
      </c>
      <c r="B210">
        <f ca="1">_xll.BDH(A210,"BEST_EPS",$B$2,$B$2,"BEST_FPERIOD_OVERRIDE=1bf","fill=previous","Days=A")</f>
        <v>22.756</v>
      </c>
      <c r="C210">
        <f ca="1">_xll.BDH(A210,"BEST_EPS",$B$2,$B$2,"BEST_FPERIOD_OVERRIDE=2bf","fill=previous","Days=A")</f>
        <v>26.346</v>
      </c>
      <c r="D210" t="str">
        <f ca="1">_xll.BDH(A210,"BEST_EPS",$B$2,$B$2,"BEST_FPERIOD_OVERRIDE=3bf","fill=previous","Days=A")</f>
        <v>#N/A N/A</v>
      </c>
      <c r="E210">
        <f ca="1">_xll.BDH(A210,"BEST_TARGET_PRICE",$B$2,$B$2,"fill=previous","Days=A")</f>
        <v>394.286</v>
      </c>
      <c r="F210">
        <f ca="1">_xll.BDH($A210,F$84,$B$2,$B$2,"Dir=V","Dts=H")</f>
        <v>334.02</v>
      </c>
      <c r="G210">
        <f ca="1">_xll.BDH($A210,G$84,$B$2,$B$2,"Dir=V","Dts=H")</f>
        <v>335.03500000000003</v>
      </c>
      <c r="H210">
        <f ca="1">_xll.BDH($A210,H$84,$B$2,$B$2,"Dir=V","Dts=H")</f>
        <v>328.12</v>
      </c>
      <c r="I210">
        <f ca="1">_xll.BDH($A210,I$84,$B$2,$B$2,"Dir=V","Dts=H")</f>
        <v>331.19</v>
      </c>
      <c r="J210">
        <f t="shared" si="3"/>
        <v>394.7</v>
      </c>
      <c r="K210">
        <f t="shared" si="4"/>
        <v>387.1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Baptista Research</v>
      </c>
      <c r="M210" t="s">
        <v>133</v>
      </c>
      <c r="N210" t="s">
        <v>123</v>
      </c>
      <c r="O210">
        <v>5</v>
      </c>
      <c r="P210" t="s">
        <v>134</v>
      </c>
      <c r="Q210">
        <v>387.1</v>
      </c>
      <c r="R210" t="s">
        <v>131</v>
      </c>
      <c r="S210" s="2">
        <v>45802</v>
      </c>
      <c r="T210">
        <v>1</v>
      </c>
      <c r="U210">
        <v>24.3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Keefe Bruyette &amp; Woods</v>
      </c>
      <c r="X210" t="s">
        <v>1254</v>
      </c>
      <c r="Y210" t="s">
        <v>123</v>
      </c>
      <c r="Z210">
        <v>5</v>
      </c>
      <c r="AA210" t="s">
        <v>124</v>
      </c>
      <c r="AB210">
        <v>445</v>
      </c>
      <c r="AC210" t="s">
        <v>125</v>
      </c>
      <c r="AD210" s="2">
        <v>45846</v>
      </c>
      <c r="AE210">
        <v>2</v>
      </c>
      <c r="AF210">
        <v>22.3</v>
      </c>
      <c r="AH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Zacks</v>
      </c>
      <c r="AI210" t="s">
        <v>156</v>
      </c>
      <c r="AJ210" t="s">
        <v>137</v>
      </c>
      <c r="AK210">
        <v>3</v>
      </c>
      <c r="AL210" t="s">
        <v>124</v>
      </c>
      <c r="AM210">
        <v>352</v>
      </c>
      <c r="AN210" t="s">
        <v>131</v>
      </c>
      <c r="AO210" s="2">
        <v>45839</v>
      </c>
      <c r="AP210">
        <v>3</v>
      </c>
      <c r="AQ210">
        <v>16.91</v>
      </c>
      <c r="AR210" t="str">
        <f>_xll.BDP($A210, AR$99)</f>
        <v>Financials</v>
      </c>
      <c r="AS210" t="str">
        <f>_xll.BDP($A210, AS$99)</f>
        <v>Financial Services</v>
      </c>
      <c r="AT210">
        <f ca="1">_xll.BQL( A210, "IMPLIED_VOLATILITY("&amp;_xll.BQL.DATE(B$2)&amp;",EXPIRY=30D,PCT_MONEYNESS=100)")</f>
        <v>30.1036</v>
      </c>
    </row>
    <row r="211" spans="1:46" x14ac:dyDescent="0.25">
      <c r="A211" t="s">
        <v>668</v>
      </c>
      <c r="B211">
        <f ca="1">_xll.BDH(A211,"BEST_EPS",$B$2,$B$2,"BEST_FPERIOD_OVERRIDE=1bf","fill=previous","Days=A")</f>
        <v>2.86</v>
      </c>
      <c r="C211">
        <f ca="1">_xll.BDH(A211,"BEST_EPS",$B$2,$B$2,"BEST_FPERIOD_OVERRIDE=2bf","fill=previous","Days=A")</f>
        <v>3</v>
      </c>
      <c r="D211">
        <f ca="1">_xll.BDH(A211,"BEST_EPS",$B$2,$B$2,"BEST_FPERIOD_OVERRIDE=3bf","fill=previous","Days=A")</f>
        <v>3.3580000000000001</v>
      </c>
      <c r="E211">
        <f ca="1">_xll.BDH(A211,"BEST_TARGET_PRICE",$B$2,$B$2,"fill=previous","Days=A")</f>
        <v>37.316000000000003</v>
      </c>
      <c r="F211">
        <f ca="1">_xll.BDH($A211,F$84,$B$2,$B$2,"Dir=V","Dts=H")</f>
        <v>31.07</v>
      </c>
      <c r="G211">
        <f ca="1">_xll.BDH($A211,G$84,$B$2,$B$2,"Dir=V","Dts=H")</f>
        <v>31.13</v>
      </c>
      <c r="H211">
        <f ca="1">_xll.BDH($A211,H$84,$B$2,$B$2,"Dir=V","Dts=H")</f>
        <v>30.215</v>
      </c>
      <c r="I211">
        <f ca="1">_xll.BDH($A211,I$84,$B$2,$B$2,"Dir=V","Dts=H")</f>
        <v>30.74</v>
      </c>
      <c r="J211">
        <f t="shared" si="3"/>
        <v>30.666666666666668</v>
      </c>
      <c r="K211">
        <f t="shared" si="4"/>
        <v>32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BNP Paribas Exane</v>
      </c>
      <c r="M211" t="s">
        <v>1128</v>
      </c>
      <c r="N211" t="s">
        <v>191</v>
      </c>
      <c r="O211">
        <v>1</v>
      </c>
      <c r="P211" t="s">
        <v>124</v>
      </c>
      <c r="Q211">
        <v>32</v>
      </c>
      <c r="R211" t="s">
        <v>125</v>
      </c>
      <c r="S211" s="2">
        <v>45846</v>
      </c>
      <c r="T211">
        <v>1</v>
      </c>
      <c r="U211">
        <v>28.3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Zacks</v>
      </c>
      <c r="X211" t="s">
        <v>156</v>
      </c>
      <c r="Y211" t="s">
        <v>191</v>
      </c>
      <c r="Z211">
        <v>1</v>
      </c>
      <c r="AA211" t="s">
        <v>124</v>
      </c>
      <c r="AB211">
        <v>26</v>
      </c>
      <c r="AC211" t="s">
        <v>131</v>
      </c>
      <c r="AD211" s="2">
        <v>45835</v>
      </c>
      <c r="AE211">
        <v>2</v>
      </c>
      <c r="AF211">
        <v>18.59</v>
      </c>
      <c r="AH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D.A. Davidson</v>
      </c>
      <c r="AI211" t="s">
        <v>804</v>
      </c>
      <c r="AJ211" t="s">
        <v>137</v>
      </c>
      <c r="AK211">
        <v>3</v>
      </c>
      <c r="AL211" t="s">
        <v>124</v>
      </c>
      <c r="AM211">
        <v>34</v>
      </c>
      <c r="AN211" t="s">
        <v>125</v>
      </c>
      <c r="AO211" s="2">
        <v>45816</v>
      </c>
      <c r="AP211">
        <v>3</v>
      </c>
      <c r="AQ211">
        <v>9.64</v>
      </c>
      <c r="AR211" t="str">
        <f>_xll.BDP($A211, AR$99)</f>
        <v>Consumer Staples</v>
      </c>
      <c r="AS211" t="str">
        <f>_xll.BDP($A211, AS$99)</f>
        <v>Food Products</v>
      </c>
      <c r="AT211">
        <f ca="1">_xll.BQL( A211, "IMPLIED_VOLATILITY("&amp;_xll.BQL.DATE(B$2)&amp;",EXPIRY=30D,PCT_MONEYNESS=100)")</f>
        <v>19.791899999999998</v>
      </c>
    </row>
    <row r="212" spans="1:46" x14ac:dyDescent="0.25">
      <c r="A212" t="s">
        <v>417</v>
      </c>
      <c r="B212">
        <f ca="1">_xll.BDH(A212,"BEST_EPS",$B$2,$B$2,"BEST_FPERIOD_OVERRIDE=1bf","fill=previous","Days=A")</f>
        <v>1.7190000000000001</v>
      </c>
      <c r="C212">
        <f ca="1">_xll.BDH(A212,"BEST_EPS",$B$2,$B$2,"BEST_FPERIOD_OVERRIDE=2bf","fill=previous","Days=A")</f>
        <v>1.9379999999999999</v>
      </c>
      <c r="D212">
        <f ca="1">_xll.BDH(A212,"BEST_EPS",$B$2,$B$2,"BEST_FPERIOD_OVERRIDE=3bf","fill=previous","Days=A")</f>
        <v>2.2050000000000001</v>
      </c>
      <c r="E212">
        <f ca="1">_xll.BDH(A212,"BEST_TARGET_PRICE",$B$2,$B$2,"fill=previous","Days=A")</f>
        <v>61.5</v>
      </c>
      <c r="F212">
        <f ca="1">_xll.BDH($A212,F$84,$B$2,$B$2,"Dir=V","Dts=H")</f>
        <v>48.58</v>
      </c>
      <c r="G212">
        <f ca="1">_xll.BDH($A212,G$84,$B$2,$B$2,"Dir=V","Dts=H")</f>
        <v>48.8</v>
      </c>
      <c r="H212">
        <f ca="1">_xll.BDH($A212,H$84,$B$2,$B$2,"Dir=V","Dts=H")</f>
        <v>47.350700000000003</v>
      </c>
      <c r="I212">
        <f ca="1">_xll.BDH($A212,I$84,$B$2,$B$2,"Dir=V","Dts=H")</f>
        <v>47.64</v>
      </c>
      <c r="J212">
        <f t="shared" si="3"/>
        <v>59.7</v>
      </c>
      <c r="K212">
        <f t="shared" si="4"/>
        <v>64.400000000000006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Baptista Research</v>
      </c>
      <c r="M212" t="s">
        <v>133</v>
      </c>
      <c r="N212" t="s">
        <v>126</v>
      </c>
      <c r="O212">
        <v>5</v>
      </c>
      <c r="P212" t="s">
        <v>134</v>
      </c>
      <c r="Q212">
        <v>64.400000000000006</v>
      </c>
      <c r="R212" t="s">
        <v>131</v>
      </c>
      <c r="S212" s="2">
        <v>45821</v>
      </c>
      <c r="T212">
        <v>1</v>
      </c>
      <c r="U212">
        <v>43.11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JP Morgan</v>
      </c>
      <c r="X212" t="s">
        <v>1046</v>
      </c>
      <c r="Y212" t="s">
        <v>137</v>
      </c>
      <c r="Z212">
        <v>3</v>
      </c>
      <c r="AA212" t="s">
        <v>124</v>
      </c>
      <c r="AB212">
        <v>55</v>
      </c>
      <c r="AC212" t="s">
        <v>125</v>
      </c>
      <c r="AD212" s="2">
        <v>45800</v>
      </c>
      <c r="AE212">
        <v>2</v>
      </c>
      <c r="AF212">
        <v>0</v>
      </c>
      <c r="AH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Argus Research Company</v>
      </c>
      <c r="AI212" t="s">
        <v>806</v>
      </c>
      <c r="AJ212" t="s">
        <v>141</v>
      </c>
      <c r="AK212">
        <v>3</v>
      </c>
      <c r="AL212" t="s">
        <v>124</v>
      </c>
      <c r="AM212" t="s">
        <v>142</v>
      </c>
      <c r="AN212" t="s">
        <v>125</v>
      </c>
      <c r="AO212" s="2">
        <v>45804</v>
      </c>
      <c r="AP212">
        <v>3</v>
      </c>
      <c r="AQ212">
        <v>-3.91</v>
      </c>
      <c r="AR212" t="str">
        <f>_xll.BDP($A212, AR$99)</f>
        <v>Industrials</v>
      </c>
      <c r="AS212" t="str">
        <f>_xll.BDP($A212, AS$99)</f>
        <v>Commercial Services &amp; Supplies</v>
      </c>
      <c r="AT212">
        <f ca="1">_xll.BQL( A212, "IMPLIED_VOLATILITY("&amp;_xll.BQL.DATE(B$2)&amp;",EXPIRY=30D,PCT_MONEYNESS=100)")</f>
        <v>22.7285</v>
      </c>
    </row>
    <row r="213" spans="1:46" x14ac:dyDescent="0.25">
      <c r="A213" t="s">
        <v>693</v>
      </c>
      <c r="B213">
        <f ca="1">_xll.BDH(A213,"BEST_EPS",$B$2,$B$2,"BEST_FPERIOD_OVERRIDE=1bf","fill=previous","Days=A")</f>
        <v>1.653</v>
      </c>
      <c r="C213">
        <f ca="1">_xll.BDH(A213,"BEST_EPS",$B$2,$B$2,"BEST_FPERIOD_OVERRIDE=2bf","fill=previous","Days=A")</f>
        <v>1.929</v>
      </c>
      <c r="D213">
        <f ca="1">_xll.BDH(A213,"BEST_EPS",$B$2,$B$2,"BEST_FPERIOD_OVERRIDE=3bf","fill=previous","Days=A")</f>
        <v>2.278</v>
      </c>
      <c r="E213">
        <f ca="1">_xll.BDH(A213,"BEST_TARGET_PRICE",$B$2,$B$2,"fill=previous","Days=A")</f>
        <v>128.53299999999999</v>
      </c>
      <c r="F213">
        <f ca="1">_xll.BDH($A213,F$84,$B$2,$B$2,"Dir=V","Dts=H")</f>
        <v>113.51</v>
      </c>
      <c r="G213">
        <f ca="1">_xll.BDH($A213,G$84,$B$2,$B$2,"Dir=V","Dts=H")</f>
        <v>114.295</v>
      </c>
      <c r="H213">
        <f ca="1">_xll.BDH($A213,H$84,$B$2,$B$2,"Dir=V","Dts=H")</f>
        <v>112.895</v>
      </c>
      <c r="I213">
        <f ca="1">_xll.BDH($A213,I$84,$B$2,$B$2,"Dir=V","Dts=H")</f>
        <v>113.01</v>
      </c>
      <c r="J213">
        <f t="shared" si="3"/>
        <v>122.91666666666667</v>
      </c>
      <c r="K213">
        <f t="shared" si="4"/>
        <v>122.75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Stifel</v>
      </c>
      <c r="M213" t="s">
        <v>777</v>
      </c>
      <c r="N213" t="s">
        <v>141</v>
      </c>
      <c r="O213">
        <v>3</v>
      </c>
      <c r="P213" t="s">
        <v>124</v>
      </c>
      <c r="Q213">
        <v>122.75</v>
      </c>
      <c r="R213" t="s">
        <v>125</v>
      </c>
      <c r="S213" s="2">
        <v>45812</v>
      </c>
      <c r="T213">
        <v>1</v>
      </c>
      <c r="U213">
        <v>12.75</v>
      </c>
      <c r="W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RBC Capital</v>
      </c>
      <c r="X213" t="s">
        <v>765</v>
      </c>
      <c r="Y213" t="s">
        <v>344</v>
      </c>
      <c r="Z213">
        <v>3</v>
      </c>
      <c r="AA213" t="s">
        <v>124</v>
      </c>
      <c r="AB213">
        <v>124</v>
      </c>
      <c r="AC213" t="s">
        <v>131</v>
      </c>
      <c r="AD213" s="2">
        <v>45782</v>
      </c>
      <c r="AE213">
        <v>2</v>
      </c>
      <c r="AF213">
        <v>12.3</v>
      </c>
      <c r="AH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Mizuho Securities</v>
      </c>
      <c r="AI213" t="s">
        <v>381</v>
      </c>
      <c r="AJ213" t="s">
        <v>123</v>
      </c>
      <c r="AK213">
        <v>5</v>
      </c>
      <c r="AL213" t="s">
        <v>124</v>
      </c>
      <c r="AM213">
        <v>122</v>
      </c>
      <c r="AN213" t="s">
        <v>125</v>
      </c>
      <c r="AO213" s="2">
        <v>45847</v>
      </c>
      <c r="AP213">
        <v>3</v>
      </c>
      <c r="AQ213">
        <v>8.64</v>
      </c>
      <c r="AR213" t="str">
        <f>_xll.BDP($A213, AR$99)</f>
        <v>Real Estate</v>
      </c>
      <c r="AS213" t="str">
        <f>_xll.BDP($A213, AS$99)</f>
        <v>Residential REITs</v>
      </c>
      <c r="AT213">
        <f ca="1">_xll.BQL( A213, "IMPLIED_VOLATILITY("&amp;_xll.BQL.DATE(B$2)&amp;",EXPIRY=30D,PCT_MONEYNESS=100)")</f>
        <v>20.9694</v>
      </c>
    </row>
    <row r="214" spans="1:46" x14ac:dyDescent="0.25">
      <c r="A214" t="s">
        <v>724</v>
      </c>
      <c r="B214">
        <f ca="1">_xll.BDH(A214,"BEST_EPS",$B$2,$B$2,"BEST_FPERIOD_OVERRIDE=1bf","fill=previous","Days=A")</f>
        <v>10</v>
      </c>
      <c r="C214">
        <f ca="1">_xll.BDH(A214,"BEST_EPS",$B$2,$B$2,"BEST_FPERIOD_OVERRIDE=2bf","fill=previous","Days=A")</f>
        <v>10.752000000000001</v>
      </c>
      <c r="D214">
        <f ca="1">_xll.BDH(A214,"BEST_EPS",$B$2,$B$2,"BEST_FPERIOD_OVERRIDE=3bf","fill=previous","Days=A")</f>
        <v>11.753</v>
      </c>
      <c r="E214">
        <f ca="1">_xll.BDH(A214,"BEST_TARGET_PRICE",$B$2,$B$2,"fill=previous","Days=A")</f>
        <v>157.56299999999999</v>
      </c>
      <c r="F214">
        <f ca="1">_xll.BDH($A214,F$84,$B$2,$B$2,"Dir=V","Dts=H")</f>
        <v>162.88999999999999</v>
      </c>
      <c r="G214">
        <f ca="1">_xll.BDH($A214,G$84,$B$2,$B$2,"Dir=V","Dts=H")</f>
        <v>163.59129999999999</v>
      </c>
      <c r="H214">
        <f ca="1">_xll.BDH($A214,H$84,$B$2,$B$2,"Dir=V","Dts=H")</f>
        <v>156.4</v>
      </c>
      <c r="I214">
        <f ca="1">_xll.BDH($A214,I$84,$B$2,$B$2,"Dir=V","Dts=H")</f>
        <v>158.97</v>
      </c>
      <c r="J214">
        <f t="shared" si="3"/>
        <v>179.33333333333334</v>
      </c>
      <c r="K214">
        <f t="shared" si="4"/>
        <v>159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Zacks</v>
      </c>
      <c r="M214" t="s">
        <v>156</v>
      </c>
      <c r="N214" t="s">
        <v>137</v>
      </c>
      <c r="O214">
        <v>3</v>
      </c>
      <c r="P214" t="s">
        <v>124</v>
      </c>
      <c r="Q214">
        <v>159</v>
      </c>
      <c r="R214" t="s">
        <v>131</v>
      </c>
      <c r="S214" s="2">
        <v>45838</v>
      </c>
      <c r="T214">
        <v>1</v>
      </c>
      <c r="U214">
        <v>48.74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Citi</v>
      </c>
      <c r="X214" t="s">
        <v>618</v>
      </c>
      <c r="Y214" t="s">
        <v>126</v>
      </c>
      <c r="Z214">
        <v>5</v>
      </c>
      <c r="AA214" t="s">
        <v>134</v>
      </c>
      <c r="AB214">
        <v>200</v>
      </c>
      <c r="AC214" t="s">
        <v>125</v>
      </c>
      <c r="AD214" s="2">
        <v>45847</v>
      </c>
      <c r="AE214">
        <v>2</v>
      </c>
      <c r="AF214">
        <v>15.34</v>
      </c>
      <c r="AH214" t="e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#N/A</v>
      </c>
      <c r="AI214" t="s">
        <v>1091</v>
      </c>
      <c r="AJ214" t="s">
        <v>126</v>
      </c>
      <c r="AK214">
        <v>5</v>
      </c>
      <c r="AL214" t="s">
        <v>134</v>
      </c>
      <c r="AM214">
        <v>179</v>
      </c>
      <c r="AN214" t="s">
        <v>125</v>
      </c>
      <c r="AO214" s="2">
        <v>45791</v>
      </c>
      <c r="AP214">
        <v>3</v>
      </c>
      <c r="AQ214">
        <v>11.12</v>
      </c>
      <c r="AR214" t="str">
        <f>_xll.BDP($A214, AR$99)</f>
        <v>Health Care</v>
      </c>
      <c r="AS214" t="str">
        <f>_xll.BDP($A214, AS$99)</f>
        <v>Life Sciences Tools &amp; Services</v>
      </c>
      <c r="AT214">
        <f ca="1">_xll.BQL( A214, "IMPLIED_VOLATILITY("&amp;_xll.BQL.DATE(B$2)&amp;",EXPIRY=30D,PCT_MONEYNESS=100)")</f>
        <v>52.844999999999999</v>
      </c>
    </row>
    <row r="215" spans="1:46" x14ac:dyDescent="0.25">
      <c r="A215" t="s">
        <v>188</v>
      </c>
      <c r="B215">
        <f ca="1">_xll.BDH(A215,"BEST_EPS",$B$2,$B$2,"BEST_FPERIOD_OVERRIDE=1bf","fill=previous","Days=A")</f>
        <v>11.884</v>
      </c>
      <c r="C215">
        <f ca="1">_xll.BDH(A215,"BEST_EPS",$B$2,$B$2,"BEST_FPERIOD_OVERRIDE=2bf","fill=previous","Days=A")</f>
        <v>13.414999999999999</v>
      </c>
      <c r="D215">
        <f ca="1">_xll.BDH(A215,"BEST_EPS",$B$2,$B$2,"BEST_FPERIOD_OVERRIDE=3bf","fill=previous","Days=A")</f>
        <v>15.442</v>
      </c>
      <c r="E215">
        <f ca="1">_xll.BDH(A215,"BEST_TARGET_PRICE",$B$2,$B$2,"fill=previous","Days=A")</f>
        <v>352.286</v>
      </c>
      <c r="F215">
        <f ca="1">_xll.BDH($A215,F$84,$B$2,$B$2,"Dir=V","Dts=H")</f>
        <v>274.36</v>
      </c>
      <c r="G215">
        <f ca="1">_xll.BDH($A215,G$84,$B$2,$B$2,"Dir=V","Dts=H")</f>
        <v>275.56</v>
      </c>
      <c r="H215">
        <f ca="1">_xll.BDH($A215,H$84,$B$2,$B$2,"Dir=V","Dts=H")</f>
        <v>269.37</v>
      </c>
      <c r="I215">
        <f ca="1">_xll.BDH($A215,I$84,$B$2,$B$2,"Dir=V","Dts=H")</f>
        <v>270.92</v>
      </c>
      <c r="J215">
        <f t="shared" si="3"/>
        <v>353.2</v>
      </c>
      <c r="K215">
        <f t="shared" si="4"/>
        <v>356.4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Baptista Research</v>
      </c>
      <c r="M215" t="s">
        <v>133</v>
      </c>
      <c r="N215" t="s">
        <v>126</v>
      </c>
      <c r="O215">
        <v>5</v>
      </c>
      <c r="P215" t="s">
        <v>124</v>
      </c>
      <c r="Q215">
        <v>356.4</v>
      </c>
      <c r="R215" t="s">
        <v>131</v>
      </c>
      <c r="S215" s="2">
        <v>45831</v>
      </c>
      <c r="T215">
        <v>1</v>
      </c>
      <c r="U215">
        <v>39.35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ARC Independent Research</v>
      </c>
      <c r="X215" t="s">
        <v>189</v>
      </c>
      <c r="Y215" t="s">
        <v>126</v>
      </c>
      <c r="Z215">
        <v>5</v>
      </c>
      <c r="AA215" t="s">
        <v>124</v>
      </c>
      <c r="AB215">
        <v>350</v>
      </c>
      <c r="AC215" t="s">
        <v>131</v>
      </c>
      <c r="AD215" s="2">
        <v>45821</v>
      </c>
      <c r="AE215">
        <v>2</v>
      </c>
      <c r="AF215">
        <v>36.83</v>
      </c>
      <c r="AH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Guggenheim</v>
      </c>
      <c r="AI215" t="s">
        <v>1098</v>
      </c>
      <c r="AJ215" t="s">
        <v>137</v>
      </c>
      <c r="AK215">
        <v>3</v>
      </c>
      <c r="AL215" t="s">
        <v>124</v>
      </c>
      <c r="AM215" t="s">
        <v>142</v>
      </c>
      <c r="AN215" t="s">
        <v>125</v>
      </c>
      <c r="AO215" s="2">
        <v>45838</v>
      </c>
      <c r="AP215">
        <v>3</v>
      </c>
      <c r="AQ215">
        <v>25.07</v>
      </c>
      <c r="AR215" t="str">
        <f>_xll.BDP($A215, AR$99)</f>
        <v>Information Technology</v>
      </c>
      <c r="AS215" t="str">
        <f>_xll.BDP($A215, AS$99)</f>
        <v>Software</v>
      </c>
      <c r="AT215">
        <f ca="1">_xll.BQL( A215, "IMPLIED_VOLATILITY("&amp;_xll.BQL.DATE(B$2)&amp;",EXPIRY=30D,PCT_MONEYNESS=100)")</f>
        <v>25.879000000000001</v>
      </c>
    </row>
    <row r="216" spans="1:46" x14ac:dyDescent="0.25">
      <c r="A216" t="s">
        <v>354</v>
      </c>
      <c r="B216">
        <f ca="1">_xll.BDH(A216,"BEST_EPS",$B$2,$B$2,"BEST_FPERIOD_OVERRIDE=1bf","fill=previous","Days=A")</f>
        <v>4.0259999999999998</v>
      </c>
      <c r="C216">
        <f ca="1">_xll.BDH(A216,"BEST_EPS",$B$2,$B$2,"BEST_FPERIOD_OVERRIDE=2bf","fill=previous","Days=A")</f>
        <v>5.3460000000000001</v>
      </c>
      <c r="D216">
        <f ca="1">_xll.BDH(A216,"BEST_EPS",$B$2,$B$2,"BEST_FPERIOD_OVERRIDE=3bf","fill=previous","Days=A")</f>
        <v>7.1079999999999997</v>
      </c>
      <c r="E216">
        <f ca="1">_xll.BDH(A216,"BEST_TARGET_PRICE",$B$2,$B$2,"fill=previous","Days=A")</f>
        <v>484.435</v>
      </c>
      <c r="F216">
        <f ca="1">_xll.BDH($A216,F$84,$B$2,$B$2,"Dir=V","Dts=H")</f>
        <v>512</v>
      </c>
      <c r="G216">
        <f ca="1">_xll.BDH($A216,G$84,$B$2,$B$2,"Dir=V","Dts=H")</f>
        <v>513.91999999999996</v>
      </c>
      <c r="H216">
        <f ca="1">_xll.BDH($A216,H$84,$B$2,$B$2,"Dir=V","Dts=H")</f>
        <v>507.04</v>
      </c>
      <c r="I216">
        <f ca="1">_xll.BDH($A216,I$84,$B$2,$B$2,"Dir=V","Dts=H")</f>
        <v>513.51</v>
      </c>
      <c r="J216">
        <f t="shared" si="3"/>
        <v>455</v>
      </c>
      <c r="K216">
        <f t="shared" si="4"/>
        <v>505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Piper Sandler &amp; Co</v>
      </c>
      <c r="M216" t="s">
        <v>820</v>
      </c>
      <c r="N216" t="s">
        <v>137</v>
      </c>
      <c r="O216">
        <v>3</v>
      </c>
      <c r="P216" t="s">
        <v>138</v>
      </c>
      <c r="Q216">
        <v>505</v>
      </c>
      <c r="R216" t="s">
        <v>131</v>
      </c>
      <c r="S216" s="2">
        <v>45844</v>
      </c>
      <c r="T216">
        <v>1</v>
      </c>
      <c r="U216">
        <v>121.89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Needham</v>
      </c>
      <c r="X216" t="s">
        <v>1155</v>
      </c>
      <c r="Y216" t="s">
        <v>126</v>
      </c>
      <c r="Z216">
        <v>5</v>
      </c>
      <c r="AA216" t="s">
        <v>124</v>
      </c>
      <c r="AB216">
        <v>530</v>
      </c>
      <c r="AC216" t="s">
        <v>125</v>
      </c>
      <c r="AD216" s="2">
        <v>45826</v>
      </c>
      <c r="AE216">
        <v>2</v>
      </c>
      <c r="AF216">
        <v>73.2</v>
      </c>
      <c r="AH216" t="e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#N/A</v>
      </c>
      <c r="AI216" t="s">
        <v>881</v>
      </c>
      <c r="AJ216" t="s">
        <v>146</v>
      </c>
      <c r="AK216">
        <v>1</v>
      </c>
      <c r="AL216" t="s">
        <v>124</v>
      </c>
      <c r="AM216">
        <v>330</v>
      </c>
      <c r="AN216" t="s">
        <v>125</v>
      </c>
      <c r="AO216" s="2">
        <v>45812</v>
      </c>
      <c r="AP216">
        <v>3</v>
      </c>
      <c r="AQ216">
        <v>31.53</v>
      </c>
      <c r="AR216" t="str">
        <f>_xll.BDP($A216, AR$99)</f>
        <v>Information Technology</v>
      </c>
      <c r="AS216" t="str">
        <f>_xll.BDP($A216, AS$99)</f>
        <v>Software</v>
      </c>
      <c r="AT216">
        <f ca="1">_xll.BQL( A216, "IMPLIED_VOLATILITY("&amp;_xll.BQL.DATE(B$2)&amp;",EXPIRY=30D,PCT_MONEYNESS=100)")</f>
        <v>34.935899999999997</v>
      </c>
    </row>
    <row r="217" spans="1:46" x14ac:dyDescent="0.25">
      <c r="A217" t="s">
        <v>199</v>
      </c>
      <c r="B217">
        <f ca="1">_xll.BDH(A217,"BEST_EPS",$B$2,$B$2,"BEST_FPERIOD_OVERRIDE=1bf","fill=previous","Days=A")</f>
        <v>4.0149999999999997</v>
      </c>
      <c r="C217">
        <f ca="1">_xll.BDH(A217,"BEST_EPS",$B$2,$B$2,"BEST_FPERIOD_OVERRIDE=2bf","fill=previous","Days=A")</f>
        <v>4.3390000000000004</v>
      </c>
      <c r="D217">
        <f ca="1">_xll.BDH(A217,"BEST_EPS",$B$2,$B$2,"BEST_FPERIOD_OVERRIDE=3bf","fill=previous","Days=A")</f>
        <v>4.798</v>
      </c>
      <c r="E217">
        <f ca="1">_xll.BDH(A217,"BEST_TARGET_PRICE",$B$2,$B$2,"fill=previous","Days=A")</f>
        <v>71.260999999999996</v>
      </c>
      <c r="F217">
        <f ca="1">_xll.BDH($A217,F$84,$B$2,$B$2,"Dir=V","Dts=H")</f>
        <v>68.540000000000006</v>
      </c>
      <c r="G217">
        <f ca="1">_xll.BDH($A217,G$84,$B$2,$B$2,"Dir=V","Dts=H")</f>
        <v>69.319999999999993</v>
      </c>
      <c r="H217">
        <f ca="1">_xll.BDH($A217,H$84,$B$2,$B$2,"Dir=V","Dts=H")</f>
        <v>68.31</v>
      </c>
      <c r="I217">
        <f ca="1">_xll.BDH($A217,I$84,$B$2,$B$2,"Dir=V","Dts=H")</f>
        <v>69.27</v>
      </c>
      <c r="J217">
        <f t="shared" si="3"/>
        <v>74.333333333333329</v>
      </c>
      <c r="K217">
        <f t="shared" si="4"/>
        <v>80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KGI Securities Co Ltd</v>
      </c>
      <c r="M217" t="s">
        <v>1005</v>
      </c>
      <c r="N217" t="s">
        <v>123</v>
      </c>
      <c r="O217">
        <v>5</v>
      </c>
      <c r="P217" t="s">
        <v>124</v>
      </c>
      <c r="Q217">
        <v>80</v>
      </c>
      <c r="R217" t="s">
        <v>131</v>
      </c>
      <c r="S217" s="2">
        <v>45824</v>
      </c>
      <c r="T217">
        <v>1</v>
      </c>
      <c r="U217">
        <v>53.05</v>
      </c>
      <c r="W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HSBC</v>
      </c>
      <c r="X217" t="s">
        <v>372</v>
      </c>
      <c r="Y217" t="s">
        <v>126</v>
      </c>
      <c r="Z217">
        <v>5</v>
      </c>
      <c r="AA217" t="s">
        <v>124</v>
      </c>
      <c r="AB217">
        <v>73</v>
      </c>
      <c r="AC217" t="s">
        <v>125</v>
      </c>
      <c r="AD217" s="2">
        <v>45792</v>
      </c>
      <c r="AE217">
        <v>2</v>
      </c>
      <c r="AF217">
        <v>42.53</v>
      </c>
      <c r="AH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New Street Research LLP</v>
      </c>
      <c r="AI217" t="s">
        <v>130</v>
      </c>
      <c r="AJ217" t="s">
        <v>137</v>
      </c>
      <c r="AK217">
        <v>3</v>
      </c>
      <c r="AL217" t="s">
        <v>124</v>
      </c>
      <c r="AM217">
        <v>70</v>
      </c>
      <c r="AN217" t="s">
        <v>125</v>
      </c>
      <c r="AO217" s="2">
        <v>45826</v>
      </c>
      <c r="AP217">
        <v>3</v>
      </c>
      <c r="AQ217">
        <v>33.94</v>
      </c>
      <c r="AR217" t="str">
        <f>_xll.BDP($A217, AR$99)</f>
        <v>Information Technology</v>
      </c>
      <c r="AS217" t="str">
        <f>_xll.BDP($A217, AS$99)</f>
        <v>Communications Equipment</v>
      </c>
      <c r="AT217">
        <f ca="1">_xll.BQL( A217, "IMPLIED_VOLATILITY("&amp;_xll.BQL.DATE(B$2)&amp;",EXPIRY=30D,PCT_MONEYNESS=100)")</f>
        <v>20.956199999999999</v>
      </c>
    </row>
    <row r="218" spans="1:46" x14ac:dyDescent="0.25">
      <c r="A218" t="s">
        <v>498</v>
      </c>
      <c r="B218">
        <f ca="1">_xll.BDH(A218,"BEST_EPS",$B$2,$B$2,"BEST_FPERIOD_OVERRIDE=1bf","fill=previous","Days=A")</f>
        <v>1.119</v>
      </c>
      <c r="C218">
        <f ca="1">_xll.BDH(A218,"BEST_EPS",$B$2,$B$2,"BEST_FPERIOD_OVERRIDE=2bf","fill=previous","Days=A")</f>
        <v>1.7070000000000001</v>
      </c>
      <c r="D218">
        <f ca="1">_xll.BDH(A218,"BEST_EPS",$B$2,$B$2,"BEST_FPERIOD_OVERRIDE=3bf","fill=previous","Days=A")</f>
        <v>2.3460000000000001</v>
      </c>
      <c r="E218">
        <f ca="1">_xll.BDH(A218,"BEST_TARGET_PRICE",$B$2,$B$2,"fill=previous","Days=A")</f>
        <v>88.813000000000002</v>
      </c>
      <c r="F218">
        <f ca="1">_xll.BDH($A218,F$84,$B$2,$B$2,"Dir=V","Dts=H")</f>
        <v>82.83</v>
      </c>
      <c r="G218">
        <f ca="1">_xll.BDH($A218,G$84,$B$2,$B$2,"Dir=V","Dts=H")</f>
        <v>84.55</v>
      </c>
      <c r="H218">
        <f ca="1">_xll.BDH($A218,H$84,$B$2,$B$2,"Dir=V","Dts=H")</f>
        <v>82.685000000000002</v>
      </c>
      <c r="I218">
        <f ca="1">_xll.BDH($A218,I$84,$B$2,$B$2,"Dir=V","Dts=H")</f>
        <v>84.5</v>
      </c>
      <c r="J218">
        <f t="shared" si="3"/>
        <v>82</v>
      </c>
      <c r="K218">
        <f t="shared" si="4"/>
        <v>82</v>
      </c>
      <c r="L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William Blair</v>
      </c>
      <c r="M218" t="s">
        <v>1253</v>
      </c>
      <c r="N218" t="s">
        <v>123</v>
      </c>
      <c r="O218">
        <v>5</v>
      </c>
      <c r="P218" t="s">
        <v>124</v>
      </c>
      <c r="Q218" t="s">
        <v>142</v>
      </c>
      <c r="R218" t="s">
        <v>125</v>
      </c>
      <c r="S218" s="2">
        <v>45846</v>
      </c>
      <c r="T218">
        <v>1</v>
      </c>
      <c r="U218">
        <v>14.04</v>
      </c>
      <c r="W218" t="e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#N/A</v>
      </c>
      <c r="X218" t="s">
        <v>261</v>
      </c>
      <c r="Y218" t="s">
        <v>141</v>
      </c>
      <c r="Z218">
        <v>3</v>
      </c>
      <c r="AA218" t="s">
        <v>124</v>
      </c>
      <c r="AB218">
        <v>82</v>
      </c>
      <c r="AC218" t="s">
        <v>125</v>
      </c>
      <c r="AD218" s="2">
        <v>45779</v>
      </c>
      <c r="AE218">
        <v>2</v>
      </c>
      <c r="AF218">
        <v>5.89</v>
      </c>
      <c r="AH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Morningstar</v>
      </c>
      <c r="AI218" t="s">
        <v>261</v>
      </c>
      <c r="AJ218" t="s">
        <v>141</v>
      </c>
      <c r="AK218">
        <v>3</v>
      </c>
      <c r="AL218" t="s">
        <v>124</v>
      </c>
      <c r="AM218">
        <v>82</v>
      </c>
      <c r="AN218" t="s">
        <v>125</v>
      </c>
      <c r="AO218" s="2">
        <v>45779</v>
      </c>
      <c r="AP218">
        <v>3</v>
      </c>
      <c r="AQ218">
        <v>5.89</v>
      </c>
      <c r="AR218" t="str">
        <f>_xll.BDP($A218, AR$99)</f>
        <v>Real Estate</v>
      </c>
      <c r="AS218" t="str">
        <f>_xll.BDP($A218, AS$99)</f>
        <v>Real Estate Management &amp; Devel</v>
      </c>
      <c r="AT218">
        <f ca="1">_xll.BQL( A218, "IMPLIED_VOLATILITY("&amp;_xll.BQL.DATE(B$2)&amp;",EXPIRY=30D,PCT_MONEYNESS=100)")</f>
        <v>34.017200000000003</v>
      </c>
    </row>
    <row r="219" spans="1:46" x14ac:dyDescent="0.25">
      <c r="A219" t="s">
        <v>350</v>
      </c>
      <c r="B219">
        <f ca="1">_xll.BDH(A219,"BEST_EPS",$B$2,$B$2,"BEST_FPERIOD_OVERRIDE=1bf","fill=previous","Days=A")</f>
        <v>1.7889999999999999</v>
      </c>
      <c r="C219">
        <f ca="1">_xll.BDH(A219,"BEST_EPS",$B$2,$B$2,"BEST_FPERIOD_OVERRIDE=2bf","fill=previous","Days=A")</f>
        <v>2.02</v>
      </c>
      <c r="D219">
        <f ca="1">_xll.BDH(A219,"BEST_EPS",$B$2,$B$2,"BEST_FPERIOD_OVERRIDE=3bf","fill=previous","Days=A")</f>
        <v>2.246</v>
      </c>
      <c r="E219">
        <f ca="1">_xll.BDH(A219,"BEST_TARGET_PRICE",$B$2,$B$2,"fill=previous","Days=A")</f>
        <v>34.615000000000002</v>
      </c>
      <c r="F219">
        <f ca="1">_xll.BDH($A219,F$84,$B$2,$B$2,"Dir=V","Dts=H")</f>
        <v>33.43</v>
      </c>
      <c r="G219">
        <f ca="1">_xll.BDH($A219,G$84,$B$2,$B$2,"Dir=V","Dts=H")</f>
        <v>33.479999999999997</v>
      </c>
      <c r="H219">
        <f ca="1">_xll.BDH($A219,H$84,$B$2,$B$2,"Dir=V","Dts=H")</f>
        <v>33.159999999999997</v>
      </c>
      <c r="I219">
        <f ca="1">_xll.BDH($A219,I$84,$B$2,$B$2,"Dir=V","Dts=H")</f>
        <v>33.33</v>
      </c>
      <c r="J219">
        <f t="shared" si="3"/>
        <v>37.333333333333336</v>
      </c>
      <c r="K219">
        <f t="shared" si="4"/>
        <v>39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Zacks</v>
      </c>
      <c r="M219" t="s">
        <v>156</v>
      </c>
      <c r="N219" t="s">
        <v>137</v>
      </c>
      <c r="O219">
        <v>3</v>
      </c>
      <c r="P219" t="s">
        <v>124</v>
      </c>
      <c r="Q219">
        <v>39</v>
      </c>
      <c r="R219" t="s">
        <v>131</v>
      </c>
      <c r="S219" s="2">
        <v>45845</v>
      </c>
      <c r="T219">
        <v>1</v>
      </c>
      <c r="U219">
        <v>27.26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Jefferies</v>
      </c>
      <c r="X219" t="s">
        <v>1072</v>
      </c>
      <c r="Y219" t="s">
        <v>126</v>
      </c>
      <c r="Z219">
        <v>5</v>
      </c>
      <c r="AA219" t="s">
        <v>124</v>
      </c>
      <c r="AB219">
        <v>40</v>
      </c>
      <c r="AC219" t="s">
        <v>125</v>
      </c>
      <c r="AD219" s="2">
        <v>45846</v>
      </c>
      <c r="AE219">
        <v>2</v>
      </c>
      <c r="AF219">
        <v>5.93</v>
      </c>
      <c r="AH219" t="e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#N/A</v>
      </c>
      <c r="AI219" t="s">
        <v>1072</v>
      </c>
      <c r="AJ219" t="s">
        <v>126</v>
      </c>
      <c r="AK219">
        <v>5</v>
      </c>
      <c r="AL219" t="s">
        <v>124</v>
      </c>
      <c r="AM219">
        <v>33</v>
      </c>
      <c r="AN219" t="s">
        <v>125</v>
      </c>
      <c r="AO219" s="2">
        <v>45764</v>
      </c>
      <c r="AP219">
        <v>3</v>
      </c>
      <c r="AQ219">
        <v>3.52</v>
      </c>
      <c r="AR219" t="str">
        <f>_xll.BDP($A219, AR$99)</f>
        <v>Industrials</v>
      </c>
      <c r="AS219" t="str">
        <f>_xll.BDP($A219, AS$99)</f>
        <v>Ground Transportation</v>
      </c>
      <c r="AT219">
        <f ca="1">_xll.BQL( A219, "IMPLIED_VOLATILITY("&amp;_xll.BQL.DATE(B$2)&amp;",EXPIRY=30D,PCT_MONEYNESS=100)")</f>
        <v>20.7469</v>
      </c>
    </row>
    <row r="220" spans="1:46" x14ac:dyDescent="0.25">
      <c r="A220" t="s">
        <v>312</v>
      </c>
      <c r="B220">
        <f ca="1">_xll.BDH(A220,"BEST_EPS",$B$2,$B$2,"BEST_FPERIOD_OVERRIDE=1bf","fill=previous","Days=A")</f>
        <v>4.9139999999999997</v>
      </c>
      <c r="C220">
        <f ca="1">_xll.BDH(A220,"BEST_EPS",$B$2,$B$2,"BEST_FPERIOD_OVERRIDE=2bf","fill=previous","Days=A")</f>
        <v>5.452</v>
      </c>
      <c r="D220">
        <f ca="1">_xll.BDH(A220,"BEST_EPS",$B$2,$B$2,"BEST_FPERIOD_OVERRIDE=3bf","fill=previous","Days=A")</f>
        <v>6.1559999999999997</v>
      </c>
      <c r="E220">
        <f ca="1">_xll.BDH(A220,"BEST_TARGET_PRICE",$B$2,$B$2,"fill=previous","Days=A")</f>
        <v>228.9</v>
      </c>
      <c r="F220">
        <f ca="1">_xll.BDH($A220,F$84,$B$2,$B$2,"Dir=V","Dts=H")</f>
        <v>215.44</v>
      </c>
      <c r="G220">
        <f ca="1">_xll.BDH($A220,G$84,$B$2,$B$2,"Dir=V","Dts=H")</f>
        <v>216.75</v>
      </c>
      <c r="H220">
        <f ca="1">_xll.BDH($A220,H$84,$B$2,$B$2,"Dir=V","Dts=H")</f>
        <v>214.13200000000001</v>
      </c>
      <c r="I220">
        <f ca="1">_xll.BDH($A220,I$84,$B$2,$B$2,"Dir=V","Dts=H")</f>
        <v>216.64</v>
      </c>
      <c r="J220">
        <f t="shared" si="3"/>
        <v>241.33333333333334</v>
      </c>
      <c r="K220">
        <f t="shared" si="4"/>
        <v>257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Goldman Sachs</v>
      </c>
      <c r="M220" t="s">
        <v>1204</v>
      </c>
      <c r="N220" t="s">
        <v>126</v>
      </c>
      <c r="O220">
        <v>5</v>
      </c>
      <c r="P220" t="s">
        <v>124</v>
      </c>
      <c r="Q220">
        <v>257</v>
      </c>
      <c r="R220" t="s">
        <v>131</v>
      </c>
      <c r="S220" s="2">
        <v>45840</v>
      </c>
      <c r="T220">
        <v>1</v>
      </c>
      <c r="U220">
        <v>22.03</v>
      </c>
      <c r="W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Baird</v>
      </c>
      <c r="X220" t="s">
        <v>313</v>
      </c>
      <c r="Y220" t="s">
        <v>137</v>
      </c>
      <c r="Z220">
        <v>3</v>
      </c>
      <c r="AA220" t="s">
        <v>124</v>
      </c>
      <c r="AB220">
        <v>227</v>
      </c>
      <c r="AC220" t="s">
        <v>125</v>
      </c>
      <c r="AD220" s="2">
        <v>45825</v>
      </c>
      <c r="AE220">
        <v>2</v>
      </c>
      <c r="AF220">
        <v>6.68</v>
      </c>
      <c r="AH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RBC Capital</v>
      </c>
      <c r="AI220" t="s">
        <v>788</v>
      </c>
      <c r="AJ220" t="s">
        <v>344</v>
      </c>
      <c r="AK220">
        <v>3</v>
      </c>
      <c r="AL220" t="s">
        <v>124</v>
      </c>
      <c r="AM220">
        <v>240</v>
      </c>
      <c r="AN220" t="s">
        <v>131</v>
      </c>
      <c r="AO220" s="2">
        <v>45814</v>
      </c>
      <c r="AP220">
        <v>3</v>
      </c>
      <c r="AQ220">
        <v>0.54</v>
      </c>
      <c r="AR220" t="str">
        <f>_xll.BDP($A220, AR$99)</f>
        <v>Industrials</v>
      </c>
      <c r="AS220" t="str">
        <f>_xll.BDP($A220, AS$99)</f>
        <v>Commercial Services &amp; Supplies</v>
      </c>
      <c r="AT220">
        <f ca="1">_xll.BQL( A220, "IMPLIED_VOLATILITY("&amp;_xll.BQL.DATE(B$2)&amp;",EXPIRY=30D,PCT_MONEYNESS=100)")</f>
        <v>30.228899999999999</v>
      </c>
    </row>
    <row r="221" spans="1:46" x14ac:dyDescent="0.25">
      <c r="A221" t="s">
        <v>718</v>
      </c>
      <c r="B221">
        <f ca="1">_xll.BDH(A221,"BEST_EPS",$B$2,$B$2,"BEST_FPERIOD_OVERRIDE=1bf","fill=previous","Days=A")</f>
        <v>1.67</v>
      </c>
      <c r="C221">
        <f ca="1">_xll.BDH(A221,"BEST_EPS",$B$2,$B$2,"BEST_FPERIOD_OVERRIDE=2bf","fill=previous","Days=A")</f>
        <v>1.9279999999999999</v>
      </c>
      <c r="D221">
        <f ca="1">_xll.BDH(A221,"BEST_EPS",$B$2,$B$2,"BEST_FPERIOD_OVERRIDE=3bf","fill=previous","Days=A")</f>
        <v>1.4970000000000001</v>
      </c>
      <c r="E221" t="str">
        <f ca="1">_xll.BDH(A221,"BEST_TARGET_PRICE",$B$2,$B$2,"fill=previous","Days=A")</f>
        <v>#N/A N/A</v>
      </c>
      <c r="F221" t="str">
        <f ca="1">_xll.BDH($A221,F$84,$B$2,$B$2,"Dir=V","Dts=H")</f>
        <v>#N/A N/A</v>
      </c>
      <c r="G221" t="str">
        <f ca="1">_xll.BDH($A221,G$84,$B$2,$B$2,"Dir=V","Dts=H")</f>
        <v>#N/A N/A</v>
      </c>
      <c r="H221" t="str">
        <f ca="1">_xll.BDH($A221,H$84,$B$2,$B$2,"Dir=V","Dts=H")</f>
        <v>#N/A N/A</v>
      </c>
      <c r="I221" t="str">
        <f ca="1">_xll.BDH($A221,I$84,$B$2,$B$2,"Dir=V","Dts=H")</f>
        <v>#N/A N/A</v>
      </c>
      <c r="J221">
        <f t="shared" si="3"/>
        <v>63.5</v>
      </c>
      <c r="K221">
        <f t="shared" si="4"/>
        <v>63.5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Morningstar</v>
      </c>
      <c r="M221" t="s">
        <v>435</v>
      </c>
      <c r="N221" t="s">
        <v>141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#N/A</v>
      </c>
      <c r="X221" t="s">
        <v>435</v>
      </c>
      <c r="Y221" t="s">
        <v>141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#N/A</v>
      </c>
      <c r="AI221" t="s">
        <v>422</v>
      </c>
      <c r="AJ221" t="s">
        <v>146</v>
      </c>
      <c r="AK221">
        <v>1</v>
      </c>
      <c r="AL221" t="s">
        <v>138</v>
      </c>
      <c r="AM221" t="s">
        <v>142</v>
      </c>
      <c r="AN221" t="s">
        <v>125</v>
      </c>
      <c r="AO221" s="2">
        <v>45428</v>
      </c>
      <c r="AP221">
        <v>3</v>
      </c>
      <c r="AQ221">
        <v>-2.9</v>
      </c>
      <c r="AR221" t="str">
        <f>_xll.BDP($A221, AR$99)</f>
        <v>Health Care</v>
      </c>
      <c r="AS221" t="str">
        <f>_xll.BDP($A221, AS$99)</f>
        <v>Pharmaceuticals</v>
      </c>
      <c r="AT221" t="str">
        <f ca="1">_xll.BQL( A221, "IMPLIED_VOLATILITY("&amp;_xll.BQL.DATE(B$2)&amp;",EXPIRY=30D,PCT_MONEYNESS=100)")</f>
        <v>#N/A</v>
      </c>
    </row>
    <row r="222" spans="1:46" x14ac:dyDescent="0.25">
      <c r="A222" t="s">
        <v>649</v>
      </c>
      <c r="B222">
        <f ca="1">_xll.BDH(A222,"BEST_EPS",$B$2,$B$2,"BEST_FPERIOD_OVERRIDE=1bf","fill=previous","Days=A")</f>
        <v>3.0209999999999999</v>
      </c>
      <c r="C222">
        <f ca="1">_xll.BDH(A222,"BEST_EPS",$B$2,$B$2,"BEST_FPERIOD_OVERRIDE=2bf","fill=previous","Days=A")</f>
        <v>3.4369999999999998</v>
      </c>
      <c r="D222">
        <f ca="1">_xll.BDH(A222,"BEST_EPS",$B$2,$B$2,"BEST_FPERIOD_OVERRIDE=3bf","fill=previous","Days=A")</f>
        <v>3.875</v>
      </c>
      <c r="E222">
        <f ca="1">_xll.BDH(A222,"BEST_TARGET_PRICE",$B$2,$B$2,"fill=previous","Days=A")</f>
        <v>33.5</v>
      </c>
      <c r="F222">
        <f ca="1">_xll.BDH($A222,F$84,$B$2,$B$2,"Dir=V","Dts=H")</f>
        <v>25.11</v>
      </c>
      <c r="G222">
        <f ca="1">_xll.BDH($A222,G$84,$B$2,$B$2,"Dir=V","Dts=H")</f>
        <v>25.426500000000001</v>
      </c>
      <c r="H222">
        <f ca="1">_xll.BDH($A222,H$84,$B$2,$B$2,"Dir=V","Dts=H")</f>
        <v>25.035</v>
      </c>
      <c r="I222">
        <f ca="1">_xll.BDH($A222,I$84,$B$2,$B$2,"Dir=V","Dts=H")</f>
        <v>25.14</v>
      </c>
      <c r="J222">
        <f t="shared" si="3"/>
        <v>31.036666666666665</v>
      </c>
      <c r="K222">
        <f t="shared" si="4"/>
        <v>34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Roth Capital Partners</v>
      </c>
      <c r="M222" t="s">
        <v>1018</v>
      </c>
      <c r="N222" t="s">
        <v>126</v>
      </c>
      <c r="O222">
        <v>5</v>
      </c>
      <c r="P222" t="s">
        <v>124</v>
      </c>
      <c r="Q222">
        <v>34</v>
      </c>
      <c r="R222" t="s">
        <v>125</v>
      </c>
      <c r="S222" s="2">
        <v>45797</v>
      </c>
      <c r="T222">
        <v>1</v>
      </c>
      <c r="U222">
        <v>6.67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TPH&amp;Co.</v>
      </c>
      <c r="X222" t="s">
        <v>1017</v>
      </c>
      <c r="Y222" t="s">
        <v>126</v>
      </c>
      <c r="Z222">
        <v>5</v>
      </c>
      <c r="AA222" t="s">
        <v>124</v>
      </c>
      <c r="AB222">
        <v>29</v>
      </c>
      <c r="AC222" t="s">
        <v>125</v>
      </c>
      <c r="AD222" s="2">
        <v>45841</v>
      </c>
      <c r="AE222">
        <v>2</v>
      </c>
      <c r="AF222">
        <v>5.41</v>
      </c>
      <c r="AH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Sadif Investment Analytics</v>
      </c>
      <c r="AI222" t="s">
        <v>156</v>
      </c>
      <c r="AJ222" t="s">
        <v>141</v>
      </c>
      <c r="AK222">
        <v>3</v>
      </c>
      <c r="AL222" t="s">
        <v>138</v>
      </c>
      <c r="AM222">
        <v>30.11</v>
      </c>
      <c r="AN222" t="s">
        <v>201</v>
      </c>
      <c r="AO222" s="2">
        <v>45666</v>
      </c>
      <c r="AP222">
        <v>3</v>
      </c>
      <c r="AQ222">
        <v>3.92</v>
      </c>
      <c r="AR222" t="str">
        <f>_xll.BDP($A222, AR$99)</f>
        <v>Energy</v>
      </c>
      <c r="AS222" t="str">
        <f>_xll.BDP($A222, AS$99)</f>
        <v>Oil, Gas &amp; Consumable Fuels</v>
      </c>
      <c r="AT222">
        <f ca="1">_xll.BQL( A222, "IMPLIED_VOLATILITY("&amp;_xll.BQL.DATE(B$2)&amp;",EXPIRY=30D,PCT_MONEYNESS=100)")</f>
        <v>26.945799999999998</v>
      </c>
    </row>
    <row r="223" spans="1:46" x14ac:dyDescent="0.25">
      <c r="A223" t="s">
        <v>470</v>
      </c>
      <c r="B223">
        <f ca="1">_xll.BDH(A223,"BEST_EPS",$B$2,$B$2,"BEST_FPERIOD_OVERRIDE=1bf","fill=previous","Days=A")</f>
        <v>5.2859999999999996</v>
      </c>
      <c r="C223">
        <f ca="1">_xll.BDH(A223,"BEST_EPS",$B$2,$B$2,"BEST_FPERIOD_OVERRIDE=2bf","fill=previous","Days=A")</f>
        <v>5.7009999999999996</v>
      </c>
      <c r="D223">
        <f ca="1">_xll.BDH(A223,"BEST_EPS",$B$2,$B$2,"BEST_FPERIOD_OVERRIDE=3bf","fill=previous","Days=A")</f>
        <v>6.0279999999999996</v>
      </c>
      <c r="E223">
        <f ca="1">_xll.BDH(A223,"BEST_TARGET_PRICE",$B$2,$B$2,"fill=previous","Days=A")</f>
        <v>87.905000000000001</v>
      </c>
      <c r="F223">
        <f ca="1">_xll.BDH($A223,F$84,$B$2,$B$2,"Dir=V","Dts=H")</f>
        <v>80.900000000000006</v>
      </c>
      <c r="G223">
        <f ca="1">_xll.BDH($A223,G$84,$B$2,$B$2,"Dir=V","Dts=H")</f>
        <v>81.040000000000006</v>
      </c>
      <c r="H223">
        <f ca="1">_xll.BDH($A223,H$84,$B$2,$B$2,"Dir=V","Dts=H")</f>
        <v>79.402500000000003</v>
      </c>
      <c r="I223">
        <f ca="1">_xll.BDH($A223,I$84,$B$2,$B$2,"Dir=V","Dts=H")</f>
        <v>79.95</v>
      </c>
      <c r="J223">
        <f t="shared" si="3"/>
        <v>90.663333333333341</v>
      </c>
      <c r="K223">
        <f t="shared" si="4"/>
        <v>85.99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Sadif Investment Analytics</v>
      </c>
      <c r="M223" t="s">
        <v>156</v>
      </c>
      <c r="N223" t="s">
        <v>126</v>
      </c>
      <c r="O223">
        <v>5</v>
      </c>
      <c r="P223" t="s">
        <v>134</v>
      </c>
      <c r="Q223">
        <v>85.99</v>
      </c>
      <c r="R223" t="s">
        <v>125</v>
      </c>
      <c r="S223" s="2">
        <v>45784</v>
      </c>
      <c r="T223">
        <v>1</v>
      </c>
      <c r="U223">
        <v>24.45</v>
      </c>
      <c r="W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Nomura</v>
      </c>
      <c r="X223" t="s">
        <v>988</v>
      </c>
      <c r="Y223" t="s">
        <v>126</v>
      </c>
      <c r="Z223">
        <v>5</v>
      </c>
      <c r="AA223" t="s">
        <v>124</v>
      </c>
      <c r="AB223">
        <v>96</v>
      </c>
      <c r="AC223" t="s">
        <v>125</v>
      </c>
      <c r="AD223" s="2">
        <v>45847</v>
      </c>
      <c r="AE223">
        <v>2</v>
      </c>
      <c r="AF223">
        <v>21.31</v>
      </c>
      <c r="AH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Susquehanna</v>
      </c>
      <c r="AI223" t="s">
        <v>1205</v>
      </c>
      <c r="AJ223" t="s">
        <v>1144</v>
      </c>
      <c r="AK223">
        <v>4</v>
      </c>
      <c r="AL223" t="s">
        <v>124</v>
      </c>
      <c r="AM223">
        <v>90</v>
      </c>
      <c r="AN223" t="s">
        <v>131</v>
      </c>
      <c r="AO223" s="2">
        <v>45845</v>
      </c>
      <c r="AP223">
        <v>3</v>
      </c>
      <c r="AQ223">
        <v>7.69</v>
      </c>
      <c r="AR223" t="str">
        <f>_xll.BDP($A223, AR$99)</f>
        <v>Information Technology</v>
      </c>
      <c r="AS223" t="str">
        <f>_xll.BDP($A223, AS$99)</f>
        <v>IT Services</v>
      </c>
      <c r="AT223">
        <f ca="1">_xll.BQL( A223, "IMPLIED_VOLATILITY("&amp;_xll.BQL.DATE(B$2)&amp;",EXPIRY=30D,PCT_MONEYNESS=100)")</f>
        <v>26.2166</v>
      </c>
    </row>
    <row r="224" spans="1:46" x14ac:dyDescent="0.25">
      <c r="A224" t="s">
        <v>464</v>
      </c>
      <c r="B224">
        <f ca="1">_xll.BDH(A224,"BEST_EPS",$B$2,$B$2,"BEST_FPERIOD_OVERRIDE=1bf","fill=previous","Days=A")</f>
        <v>3.2759999999999998</v>
      </c>
      <c r="C224">
        <f ca="1">_xll.BDH(A224,"BEST_EPS",$B$2,$B$2,"BEST_FPERIOD_OVERRIDE=2bf","fill=previous","Days=A")</f>
        <v>3.7690000000000001</v>
      </c>
      <c r="D224">
        <f ca="1">_xll.BDH(A224,"BEST_EPS",$B$2,$B$2,"BEST_FPERIOD_OVERRIDE=3bf","fill=previous","Days=A")</f>
        <v>4.1230000000000002</v>
      </c>
      <c r="E224">
        <f ca="1">_xll.BDH(A224,"BEST_TARGET_PRICE",$B$2,$B$2,"fill=previous","Days=A")</f>
        <v>76.216999999999999</v>
      </c>
      <c r="F224">
        <f ca="1">_xll.BDH($A224,F$84,$B$2,$B$2,"Dir=V","Dts=H")</f>
        <v>76.569999999999993</v>
      </c>
      <c r="G224">
        <f ca="1">_xll.BDH($A224,G$84,$B$2,$B$2,"Dir=V","Dts=H")</f>
        <v>76.67</v>
      </c>
      <c r="H224">
        <f ca="1">_xll.BDH($A224,H$84,$B$2,$B$2,"Dir=V","Dts=H")</f>
        <v>74.860100000000003</v>
      </c>
      <c r="I224">
        <f ca="1">_xll.BDH($A224,I$84,$B$2,$B$2,"Dir=V","Dts=H")</f>
        <v>76.2</v>
      </c>
      <c r="J224">
        <f t="shared" si="3"/>
        <v>76.666666666666671</v>
      </c>
      <c r="K224">
        <f t="shared" si="4"/>
        <v>80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Mizuho Securities</v>
      </c>
      <c r="M224" t="s">
        <v>953</v>
      </c>
      <c r="N224" t="s">
        <v>123</v>
      </c>
      <c r="O224">
        <v>5</v>
      </c>
      <c r="P224" t="s">
        <v>124</v>
      </c>
      <c r="Q224">
        <v>80</v>
      </c>
      <c r="R224" t="s">
        <v>125</v>
      </c>
      <c r="S224" s="2">
        <v>45840</v>
      </c>
      <c r="T224">
        <v>1</v>
      </c>
      <c r="U224">
        <v>51.15</v>
      </c>
      <c r="W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Vertical Research Partners</v>
      </c>
      <c r="X224" t="s">
        <v>1240</v>
      </c>
      <c r="Y224" t="s">
        <v>126</v>
      </c>
      <c r="Z224">
        <v>5</v>
      </c>
      <c r="AA224" t="s">
        <v>124</v>
      </c>
      <c r="AB224">
        <v>80</v>
      </c>
      <c r="AC224" t="s">
        <v>125</v>
      </c>
      <c r="AD224" s="2">
        <v>45846</v>
      </c>
      <c r="AE224">
        <v>2</v>
      </c>
      <c r="AF224">
        <v>49.45</v>
      </c>
      <c r="AH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CICC</v>
      </c>
      <c r="AI224" t="s">
        <v>1136</v>
      </c>
      <c r="AJ224" t="s">
        <v>123</v>
      </c>
      <c r="AK224">
        <v>5</v>
      </c>
      <c r="AL224" t="s">
        <v>124</v>
      </c>
      <c r="AM224">
        <v>70</v>
      </c>
      <c r="AN224" t="s">
        <v>125</v>
      </c>
      <c r="AO224" s="2">
        <v>45696</v>
      </c>
      <c r="AP224">
        <v>3</v>
      </c>
      <c r="AQ224">
        <v>41.69</v>
      </c>
      <c r="AR224" t="str">
        <f>_xll.BDP($A224, AR$99)</f>
        <v>Materials</v>
      </c>
      <c r="AS224" t="str">
        <f>_xll.BDP($A224, AS$99)</f>
        <v>Chemicals</v>
      </c>
      <c r="AT224">
        <f ca="1">_xll.BQL( A224, "IMPLIED_VOLATILITY("&amp;_xll.BQL.DATE(B$2)&amp;",EXPIRY=30D,PCT_MONEYNESS=100)")</f>
        <v>27.713999999999999</v>
      </c>
    </row>
    <row r="225" spans="1:46" x14ac:dyDescent="0.25">
      <c r="A225" t="s">
        <v>334</v>
      </c>
      <c r="B225">
        <f ca="1">_xll.BDH(A225,"BEST_EPS",$B$2,$B$2,"BEST_FPERIOD_OVERRIDE=1bf","fill=previous","Days=A")</f>
        <v>6.6139999999999999</v>
      </c>
      <c r="C225">
        <f ca="1">_xll.BDH(A225,"BEST_EPS",$B$2,$B$2,"BEST_FPERIOD_OVERRIDE=2bf","fill=previous","Days=A")</f>
        <v>7.59</v>
      </c>
      <c r="D225">
        <f ca="1">_xll.BDH(A225,"BEST_EPS",$B$2,$B$2,"BEST_FPERIOD_OVERRIDE=3bf","fill=previous","Days=A")</f>
        <v>8.6470000000000002</v>
      </c>
      <c r="E225">
        <f ca="1">_xll.BDH(A225,"BEST_TARGET_PRICE",$B$2,$B$2,"fill=previous","Days=A")</f>
        <v>79.308000000000007</v>
      </c>
      <c r="F225">
        <f ca="1">_xll.BDH($A225,F$84,$B$2,$B$2,"Dir=V","Dts=H")</f>
        <v>67.010000000000005</v>
      </c>
      <c r="G225">
        <f ca="1">_xll.BDH($A225,G$84,$B$2,$B$2,"Dir=V","Dts=H")</f>
        <v>67.17</v>
      </c>
      <c r="H225">
        <f ca="1">_xll.BDH($A225,H$84,$B$2,$B$2,"Dir=V","Dts=H")</f>
        <v>65.58</v>
      </c>
      <c r="I225">
        <f ca="1">_xll.BDH($A225,I$84,$B$2,$B$2,"Dir=V","Dts=H")</f>
        <v>66.66</v>
      </c>
      <c r="J225">
        <f t="shared" si="3"/>
        <v>82.733333333333334</v>
      </c>
      <c r="K225">
        <f t="shared" si="4"/>
        <v>79.2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M225" t="s">
        <v>133</v>
      </c>
      <c r="N225" t="s">
        <v>126</v>
      </c>
      <c r="O225">
        <v>5</v>
      </c>
      <c r="P225" t="s">
        <v>134</v>
      </c>
      <c r="Q225">
        <v>79.2</v>
      </c>
      <c r="R225" t="s">
        <v>131</v>
      </c>
      <c r="S225" s="2">
        <v>45798</v>
      </c>
      <c r="T225">
        <v>1</v>
      </c>
      <c r="U225">
        <v>32.33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Evercore ISI</v>
      </c>
      <c r="X225" t="s">
        <v>1268</v>
      </c>
      <c r="Y225" t="s">
        <v>123</v>
      </c>
      <c r="Z225">
        <v>5</v>
      </c>
      <c r="AA225" t="s">
        <v>124</v>
      </c>
      <c r="AB225">
        <v>85</v>
      </c>
      <c r="AC225" t="s">
        <v>125</v>
      </c>
      <c r="AD225" s="2">
        <v>45847</v>
      </c>
      <c r="AE225">
        <v>2</v>
      </c>
      <c r="AF225">
        <v>23.09</v>
      </c>
      <c r="AH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Wells Fargo</v>
      </c>
      <c r="AI225" t="s">
        <v>848</v>
      </c>
      <c r="AJ225" t="s">
        <v>135</v>
      </c>
      <c r="AK225">
        <v>5</v>
      </c>
      <c r="AL225" t="s">
        <v>124</v>
      </c>
      <c r="AM225">
        <v>84</v>
      </c>
      <c r="AN225" t="s">
        <v>125</v>
      </c>
      <c r="AO225" s="2">
        <v>45831</v>
      </c>
      <c r="AP225">
        <v>3</v>
      </c>
      <c r="AQ225">
        <v>22.13</v>
      </c>
      <c r="AR225" t="str">
        <f>_xll.BDP($A225, AR$99)</f>
        <v>Health Care</v>
      </c>
      <c r="AS225" t="str">
        <f>_xll.BDP($A225, AS$99)</f>
        <v>Health Care Providers &amp; Servic</v>
      </c>
      <c r="AT225">
        <f ca="1">_xll.BQL( A225, "IMPLIED_VOLATILITY("&amp;_xll.BQL.DATE(B$2)&amp;",EXPIRY=30D,PCT_MONEYNESS=100)")</f>
        <v>37.107399999999998</v>
      </c>
    </row>
    <row r="226" spans="1:46" x14ac:dyDescent="0.25">
      <c r="A226" t="s">
        <v>180</v>
      </c>
      <c r="B226">
        <f ca="1">_xll.BDH(A226,"BEST_EPS",$B$2,$B$2,"BEST_FPERIOD_OVERRIDE=1bf","fill=previous","Days=A")</f>
        <v>8.7110000000000003</v>
      </c>
      <c r="C226">
        <f ca="1">_xll.BDH(A226,"BEST_EPS",$B$2,$B$2,"BEST_FPERIOD_OVERRIDE=2bf","fill=previous","Days=A")</f>
        <v>10.56</v>
      </c>
      <c r="D226">
        <f ca="1">_xll.BDH(A226,"BEST_EPS",$B$2,$B$2,"BEST_FPERIOD_OVERRIDE=3bf","fill=previous","Days=A")</f>
        <v>11.916</v>
      </c>
      <c r="E226">
        <f ca="1">_xll.BDH(A226,"BEST_TARGET_PRICE",$B$2,$B$2,"fill=previous","Days=A")</f>
        <v>160.54</v>
      </c>
      <c r="F226">
        <f ca="1">_xll.BDH($A226,F$84,$B$2,$B$2,"Dir=V","Dts=H")</f>
        <v>152.94</v>
      </c>
      <c r="G226">
        <f ca="1">_xll.BDH($A226,G$84,$B$2,$B$2,"Dir=V","Dts=H")</f>
        <v>153.96</v>
      </c>
      <c r="H226">
        <f ca="1">_xll.BDH($A226,H$84,$B$2,$B$2,"Dir=V","Dts=H")</f>
        <v>152.47999999999999</v>
      </c>
      <c r="I226">
        <f ca="1">_xll.BDH($A226,I$84,$B$2,$B$2,"Dir=V","Dts=H")</f>
        <v>153.02000000000001</v>
      </c>
      <c r="J226">
        <f t="shared" si="3"/>
        <v>161.46666666666667</v>
      </c>
      <c r="K226">
        <f t="shared" si="4"/>
        <v>163.4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Baptista Research</v>
      </c>
      <c r="M226" t="s">
        <v>133</v>
      </c>
      <c r="N226" t="s">
        <v>123</v>
      </c>
      <c r="O226">
        <v>5</v>
      </c>
      <c r="P226" t="s">
        <v>134</v>
      </c>
      <c r="Q226">
        <v>163.4</v>
      </c>
      <c r="R226" t="s">
        <v>131</v>
      </c>
      <c r="S226" s="2">
        <v>45801</v>
      </c>
      <c r="T226">
        <v>1</v>
      </c>
      <c r="U226">
        <v>23.07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Gerdes Energy Research LLC</v>
      </c>
      <c r="X226" t="s">
        <v>181</v>
      </c>
      <c r="Y226" t="s">
        <v>126</v>
      </c>
      <c r="Z226">
        <v>5</v>
      </c>
      <c r="AA226" t="s">
        <v>124</v>
      </c>
      <c r="AB226">
        <v>166</v>
      </c>
      <c r="AC226" t="s">
        <v>131</v>
      </c>
      <c r="AD226" s="2">
        <v>45845</v>
      </c>
      <c r="AE226">
        <v>2</v>
      </c>
      <c r="AF226">
        <v>22</v>
      </c>
      <c r="AH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Morningstar</v>
      </c>
      <c r="AI226" t="s">
        <v>264</v>
      </c>
      <c r="AJ226" t="s">
        <v>141</v>
      </c>
      <c r="AK226">
        <v>3</v>
      </c>
      <c r="AL226" t="s">
        <v>124</v>
      </c>
      <c r="AM226">
        <v>155</v>
      </c>
      <c r="AN226" t="s">
        <v>125</v>
      </c>
      <c r="AO226" s="2">
        <v>45831</v>
      </c>
      <c r="AP226">
        <v>3</v>
      </c>
      <c r="AQ226">
        <v>16.25</v>
      </c>
      <c r="AR226" t="str">
        <f>_xll.BDP($A226, AR$99)</f>
        <v>Energy</v>
      </c>
      <c r="AS226" t="str">
        <f>_xll.BDP($A226, AS$99)</f>
        <v>Oil, Gas &amp; Consumable Fuels</v>
      </c>
      <c r="AT226">
        <f ca="1">_xll.BQL( A226, "IMPLIED_VOLATILITY("&amp;_xll.BQL.DATE(B$2)&amp;",EXPIRY=30D,PCT_MONEYNESS=100)")</f>
        <v>22.453900000000001</v>
      </c>
    </row>
    <row r="227" spans="1:46" x14ac:dyDescent="0.25">
      <c r="A227" t="s">
        <v>744</v>
      </c>
      <c r="B227">
        <f ca="1">_xll.BDH(A227,"BEST_EPS",$B$2,$B$2,"BEST_FPERIOD_OVERRIDE=1bf","fill=previous","Days=A")</f>
        <v>0.378</v>
      </c>
      <c r="C227">
        <f ca="1">_xll.BDH(A227,"BEST_EPS",$B$2,$B$2,"BEST_FPERIOD_OVERRIDE=2bf","fill=previous","Days=A")</f>
        <v>0.85699999999999998</v>
      </c>
      <c r="D227">
        <f ca="1">_xll.BDH(A227,"BEST_EPS",$B$2,$B$2,"BEST_FPERIOD_OVERRIDE=3bf","fill=previous","Days=A")</f>
        <v>2.6040000000000001</v>
      </c>
      <c r="E227">
        <f ca="1">_xll.BDH(A227,"BEST_TARGET_PRICE",$B$2,$B$2,"fill=previous","Days=A")</f>
        <v>43</v>
      </c>
      <c r="F227">
        <f ca="1">_xll.BDH($A227,F$84,$B$2,$B$2,"Dir=V","Dts=H")</f>
        <v>30.1</v>
      </c>
      <c r="G227">
        <f ca="1">_xll.BDH($A227,G$84,$B$2,$B$2,"Dir=V","Dts=H")</f>
        <v>30.19</v>
      </c>
      <c r="H227">
        <f ca="1">_xll.BDH($A227,H$84,$B$2,$B$2,"Dir=V","Dts=H")</f>
        <v>29.44</v>
      </c>
      <c r="I227">
        <f ca="1">_xll.BDH($A227,I$84,$B$2,$B$2,"Dir=V","Dts=H")</f>
        <v>29.59</v>
      </c>
      <c r="J227">
        <f t="shared" si="3"/>
        <v>19.265000000000001</v>
      </c>
      <c r="K227">
        <f t="shared" si="4"/>
        <v>10.53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Sadif Investment Analytics</v>
      </c>
      <c r="M227" t="s">
        <v>156</v>
      </c>
      <c r="N227" t="s">
        <v>146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31.09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ISS-EVA</v>
      </c>
      <c r="X227" t="s">
        <v>156</v>
      </c>
      <c r="Y227" t="s">
        <v>297</v>
      </c>
      <c r="Z227">
        <v>1</v>
      </c>
      <c r="AA227" t="s">
        <v>138</v>
      </c>
      <c r="AB227" t="s">
        <v>142</v>
      </c>
      <c r="AC227" t="s">
        <v>125</v>
      </c>
      <c r="AD227" s="2">
        <v>45567</v>
      </c>
      <c r="AE227">
        <v>2</v>
      </c>
      <c r="AF227">
        <v>30.22</v>
      </c>
      <c r="AH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Susquehanna</v>
      </c>
      <c r="AI227" t="s">
        <v>1024</v>
      </c>
      <c r="AJ227" t="s">
        <v>137</v>
      </c>
      <c r="AK227">
        <v>3</v>
      </c>
      <c r="AL227" t="s">
        <v>124</v>
      </c>
      <c r="AM227">
        <v>28</v>
      </c>
      <c r="AN227" t="s">
        <v>131</v>
      </c>
      <c r="AO227" s="2">
        <v>45777</v>
      </c>
      <c r="AP227">
        <v>3</v>
      </c>
      <c r="AQ227">
        <v>26.29</v>
      </c>
      <c r="AR227" t="str">
        <f>_xll.BDP($A227, AR$99)</f>
        <v>Consumer Discretionary</v>
      </c>
      <c r="AS227" t="str">
        <f>_xll.BDP($A227, AS$99)</f>
        <v>Hotels, Restaurants &amp; Leisure</v>
      </c>
      <c r="AT227">
        <f ca="1">_xll.BQL( A227, "IMPLIED_VOLATILITY("&amp;_xll.BQL.DATE(B$2)&amp;",EXPIRY=30D,PCT_MONEYNESS=100)")</f>
        <v>51.429299999999998</v>
      </c>
    </row>
    <row r="228" spans="1:46" x14ac:dyDescent="0.25">
      <c r="A228" t="s">
        <v>409</v>
      </c>
      <c r="B228">
        <f ca="1">_xll.BDH(A228,"BEST_EPS",$B$2,$B$2,"BEST_FPERIOD_OVERRIDE=1bf","fill=previous","Days=A")</f>
        <v>3.496</v>
      </c>
      <c r="C228">
        <f ca="1">_xll.BDH(A228,"BEST_EPS",$B$2,$B$2,"BEST_FPERIOD_OVERRIDE=2bf","fill=previous","Days=A")</f>
        <v>3.71</v>
      </c>
      <c r="D228">
        <f ca="1">_xll.BDH(A228,"BEST_EPS",$B$2,$B$2,"BEST_FPERIOD_OVERRIDE=3bf","fill=previous","Days=A")</f>
        <v>3.9159999999999999</v>
      </c>
      <c r="E228">
        <f ca="1">_xll.BDH(A228,"BEST_TARGET_PRICE",$B$2,$B$2,"fill=previous","Days=A")</f>
        <v>58.643000000000001</v>
      </c>
      <c r="F228">
        <f ca="1">_xll.BDH($A228,F$84,$B$2,$B$2,"Dir=V","Dts=H")</f>
        <v>56.48</v>
      </c>
      <c r="G228">
        <f ca="1">_xll.BDH($A228,G$84,$B$2,$B$2,"Dir=V","Dts=H")</f>
        <v>57.23</v>
      </c>
      <c r="H228">
        <f ca="1">_xll.BDH($A228,H$84,$B$2,$B$2,"Dir=V","Dts=H")</f>
        <v>56.274999999999999</v>
      </c>
      <c r="I228">
        <f ca="1">_xll.BDH($A228,I$84,$B$2,$B$2,"Dir=V","Dts=H")</f>
        <v>57.15</v>
      </c>
      <c r="J228">
        <f t="shared" si="3"/>
        <v>56</v>
      </c>
      <c r="K228">
        <f t="shared" si="4"/>
        <v>55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Barclays</v>
      </c>
      <c r="M228" t="s">
        <v>410</v>
      </c>
      <c r="N228" t="s">
        <v>135</v>
      </c>
      <c r="O228">
        <v>5</v>
      </c>
      <c r="P228" t="s">
        <v>124</v>
      </c>
      <c r="Q228">
        <v>55</v>
      </c>
      <c r="R228" t="s">
        <v>125</v>
      </c>
      <c r="S228" s="2">
        <v>45845</v>
      </c>
      <c r="T228">
        <v>1</v>
      </c>
      <c r="U228">
        <v>19.63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Morningstar</v>
      </c>
      <c r="X228" t="s">
        <v>396</v>
      </c>
      <c r="Y228" t="s">
        <v>141</v>
      </c>
      <c r="Z228">
        <v>3</v>
      </c>
      <c r="AA228" t="s">
        <v>124</v>
      </c>
      <c r="AB228">
        <v>52</v>
      </c>
      <c r="AC228" t="s">
        <v>125</v>
      </c>
      <c r="AD228" s="2">
        <v>45778</v>
      </c>
      <c r="AE228">
        <v>2</v>
      </c>
      <c r="AF228">
        <v>2.0699999999999998</v>
      </c>
      <c r="AH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Zacks</v>
      </c>
      <c r="AI228" t="s">
        <v>156</v>
      </c>
      <c r="AJ228" t="s">
        <v>137</v>
      </c>
      <c r="AK228">
        <v>3</v>
      </c>
      <c r="AL228" t="s">
        <v>124</v>
      </c>
      <c r="AM228">
        <v>61</v>
      </c>
      <c r="AN228" t="s">
        <v>131</v>
      </c>
      <c r="AO228" s="2">
        <v>45840</v>
      </c>
      <c r="AP228">
        <v>3</v>
      </c>
      <c r="AQ228">
        <v>0</v>
      </c>
      <c r="AR228" t="str">
        <f>_xll.BDP($A228, AR$99)</f>
        <v>Utilities</v>
      </c>
      <c r="AS228" t="str">
        <f>_xll.BDP($A228, AS$99)</f>
        <v>Multi-Utilities</v>
      </c>
      <c r="AT228">
        <f ca="1">_xll.BQL( A228, "IMPLIED_VOLATILITY("&amp;_xll.BQL.DATE(B$2)&amp;",EXPIRY=30D,PCT_MONEYNESS=100)")</f>
        <v>21.363</v>
      </c>
    </row>
    <row r="229" spans="1:46" x14ac:dyDescent="0.25">
      <c r="A229" t="s">
        <v>523</v>
      </c>
      <c r="B229">
        <f ca="1">_xll.BDH(A229,"BEST_EPS",$B$2,$B$2,"BEST_FPERIOD_OVERRIDE=1bf","fill=previous","Days=A")</f>
        <v>5.9859999999999998</v>
      </c>
      <c r="C229">
        <f ca="1">_xll.BDH(A229,"BEST_EPS",$B$2,$B$2,"BEST_FPERIOD_OVERRIDE=2bf","fill=previous","Days=A")</f>
        <v>7.1059999999999999</v>
      </c>
      <c r="D229">
        <f ca="1">_xll.BDH(A229,"BEST_EPS",$B$2,$B$2,"BEST_FPERIOD_OVERRIDE=3bf","fill=previous","Days=A")</f>
        <v>8.1170000000000009</v>
      </c>
      <c r="E229">
        <f ca="1">_xll.BDH(A229,"BEST_TARGET_PRICE",$B$2,$B$2,"fill=previous","Days=A")</f>
        <v>59.695999999999998</v>
      </c>
      <c r="F229">
        <f ca="1">_xll.BDH($A229,F$84,$B$2,$B$2,"Dir=V","Dts=H")</f>
        <v>51.27</v>
      </c>
      <c r="G229">
        <f ca="1">_xll.BDH($A229,G$84,$B$2,$B$2,"Dir=V","Dts=H")</f>
        <v>51.515000000000001</v>
      </c>
      <c r="H229">
        <f ca="1">_xll.BDH($A229,H$84,$B$2,$B$2,"Dir=V","Dts=H")</f>
        <v>49.83</v>
      </c>
      <c r="I229">
        <f ca="1">_xll.BDH($A229,I$84,$B$2,$B$2,"Dir=V","Dts=H")</f>
        <v>50.7</v>
      </c>
      <c r="J229">
        <f t="shared" ref="J229:J292" si="5">AVERAGE(Q229,AB229,AM229)</f>
        <v>65.963333333333324</v>
      </c>
      <c r="K229">
        <f t="shared" ref="K229:K292" si="6">IF(OR(ISNA(L229),Q229=0,Q229="#N/A N/A"),IF(OR(ISNA(W229),AB229=0,AB229="#N/A N/A"),IF(OR(ISNA(AH229),AM229=0,AM229="#N/A N/A"),E229,AM229),AB229),Q229)</f>
        <v>84.89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Sadif Investment Analytics</v>
      </c>
      <c r="M229" t="s">
        <v>156</v>
      </c>
      <c r="N229" t="s">
        <v>141</v>
      </c>
      <c r="O229">
        <v>3</v>
      </c>
      <c r="P229" t="s">
        <v>138</v>
      </c>
      <c r="Q229">
        <v>84.89</v>
      </c>
      <c r="R229" t="s">
        <v>140</v>
      </c>
      <c r="S229" s="2">
        <v>45667</v>
      </c>
      <c r="T229">
        <v>1</v>
      </c>
      <c r="U229">
        <v>45.38</v>
      </c>
      <c r="W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Barclays</v>
      </c>
      <c r="X229" t="s">
        <v>784</v>
      </c>
      <c r="Y229" t="s">
        <v>135</v>
      </c>
      <c r="Z229">
        <v>5</v>
      </c>
      <c r="AA229" t="s">
        <v>124</v>
      </c>
      <c r="AB229">
        <v>58</v>
      </c>
      <c r="AC229" t="s">
        <v>125</v>
      </c>
      <c r="AD229" s="2">
        <v>45847</v>
      </c>
      <c r="AE229">
        <v>2</v>
      </c>
      <c r="AF229">
        <v>10.29</v>
      </c>
      <c r="AH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TD Cowen</v>
      </c>
      <c r="AI229" t="s">
        <v>937</v>
      </c>
      <c r="AJ229" t="s">
        <v>126</v>
      </c>
      <c r="AK229">
        <v>5</v>
      </c>
      <c r="AL229" t="s">
        <v>124</v>
      </c>
      <c r="AM229">
        <v>55</v>
      </c>
      <c r="AN229" t="s">
        <v>125</v>
      </c>
      <c r="AO229" s="2">
        <v>45840</v>
      </c>
      <c r="AP229">
        <v>3</v>
      </c>
      <c r="AQ229">
        <v>9.09</v>
      </c>
      <c r="AR229" t="str">
        <f>_xll.BDP($A229, AR$99)</f>
        <v>Industrials</v>
      </c>
      <c r="AS229" t="str">
        <f>_xll.BDP($A229, AS$99)</f>
        <v>Passenger Airlines</v>
      </c>
      <c r="AT229">
        <f ca="1">_xll.BQL( A229, "IMPLIED_VOLATILITY("&amp;_xll.BQL.DATE(B$2)&amp;",EXPIRY=30D,PCT_MONEYNESS=100)")</f>
        <v>46.948799999999999</v>
      </c>
    </row>
    <row r="230" spans="1:46" x14ac:dyDescent="0.25">
      <c r="A230" t="s">
        <v>733</v>
      </c>
      <c r="B230">
        <f ca="1">_xll.BDH(A230,"BEST_EPS",$B$2,$B$2,"BEST_FPERIOD_OVERRIDE=1bf","fill=previous","Days=A")</f>
        <v>2.387</v>
      </c>
      <c r="C230">
        <f ca="1">_xll.BDH(A230,"BEST_EPS",$B$2,$B$2,"BEST_FPERIOD_OVERRIDE=2bf","fill=previous","Days=A")</f>
        <v>2.8250000000000002</v>
      </c>
      <c r="D230">
        <f ca="1">_xll.BDH(A230,"BEST_EPS",$B$2,$B$2,"BEST_FPERIOD_OVERRIDE=3bf","fill=previous","Days=A")</f>
        <v>3.2679999999999998</v>
      </c>
      <c r="E230">
        <f ca="1">_xll.BDH(A230,"BEST_TARGET_PRICE",$B$2,$B$2,"fill=previous","Days=A")</f>
        <v>65.953000000000003</v>
      </c>
      <c r="F230">
        <f ca="1">_xll.BDH($A230,F$84,$B$2,$B$2,"Dir=V","Dts=H")</f>
        <v>58.98</v>
      </c>
      <c r="G230">
        <f ca="1">_xll.BDH($A230,G$84,$B$2,$B$2,"Dir=V","Dts=H")</f>
        <v>59.19</v>
      </c>
      <c r="H230">
        <f ca="1">_xll.BDH($A230,H$84,$B$2,$B$2,"Dir=V","Dts=H")</f>
        <v>58.05</v>
      </c>
      <c r="I230">
        <f ca="1">_xll.BDH($A230,I$84,$B$2,$B$2,"Dir=V","Dts=H")</f>
        <v>59.06</v>
      </c>
      <c r="J230">
        <f t="shared" si="5"/>
        <v>73.333333333333329</v>
      </c>
      <c r="K230">
        <f t="shared" si="6"/>
        <v>60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Deutsche Bank</v>
      </c>
      <c r="M230" t="s">
        <v>897</v>
      </c>
      <c r="N230" t="s">
        <v>141</v>
      </c>
      <c r="O230">
        <v>3</v>
      </c>
      <c r="P230" t="s">
        <v>124</v>
      </c>
      <c r="Q230">
        <v>60</v>
      </c>
      <c r="R230" t="s">
        <v>131</v>
      </c>
      <c r="S230" s="2">
        <v>45784</v>
      </c>
      <c r="T230">
        <v>1</v>
      </c>
      <c r="U230">
        <v>46.99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Mizuho Securities</v>
      </c>
      <c r="X230" t="s">
        <v>1251</v>
      </c>
      <c r="Y230" t="s">
        <v>123</v>
      </c>
      <c r="Z230">
        <v>5</v>
      </c>
      <c r="AA230" t="s">
        <v>124</v>
      </c>
      <c r="AB230">
        <v>80</v>
      </c>
      <c r="AC230" t="s">
        <v>125</v>
      </c>
      <c r="AD230" s="2">
        <v>45846</v>
      </c>
      <c r="AE230">
        <v>2</v>
      </c>
      <c r="AF230">
        <v>19.89</v>
      </c>
      <c r="AH230" t="e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#N/A</v>
      </c>
      <c r="AI230" t="s">
        <v>1251</v>
      </c>
      <c r="AJ230" t="s">
        <v>123</v>
      </c>
      <c r="AK230">
        <v>5</v>
      </c>
      <c r="AL230" t="s">
        <v>124</v>
      </c>
      <c r="AM230">
        <v>80</v>
      </c>
      <c r="AN230" t="s">
        <v>125</v>
      </c>
      <c r="AO230" s="2">
        <v>45846</v>
      </c>
      <c r="AP230">
        <v>3</v>
      </c>
      <c r="AQ230">
        <v>11.33</v>
      </c>
      <c r="AR230" t="str">
        <f>_xll.BDP($A230, AR$99)</f>
        <v>Industrials</v>
      </c>
      <c r="AS230" t="str">
        <f>_xll.BDP($A230, AS$99)</f>
        <v>Professional Services</v>
      </c>
      <c r="AT230">
        <f ca="1">_xll.BQL( A230, "IMPLIED_VOLATILITY("&amp;_xll.BQL.DATE(B$2)&amp;",EXPIRY=30D,PCT_MONEYNESS=100)")</f>
        <v>40.691299999999998</v>
      </c>
    </row>
    <row r="231" spans="1:46" x14ac:dyDescent="0.25">
      <c r="A231" t="s">
        <v>489</v>
      </c>
      <c r="B231">
        <f ca="1">_xll.BDH(A231,"BEST_EPS",$B$2,$B$2,"BEST_FPERIOD_OVERRIDE=1bf","fill=previous","Days=A")</f>
        <v>4.4950000000000001</v>
      </c>
      <c r="C231">
        <f ca="1">_xll.BDH(A231,"BEST_EPS",$B$2,$B$2,"BEST_FPERIOD_OVERRIDE=2bf","fill=previous","Days=A")</f>
        <v>5.01</v>
      </c>
      <c r="D231">
        <f ca="1">_xll.BDH(A231,"BEST_EPS",$B$2,$B$2,"BEST_FPERIOD_OVERRIDE=3bf","fill=previous","Days=A")</f>
        <v>5.5490000000000004</v>
      </c>
      <c r="E231">
        <f ca="1">_xll.BDH(A231,"BEST_TARGET_PRICE",$B$2,$B$2,"fill=previous","Days=A")</f>
        <v>85.95</v>
      </c>
      <c r="F231">
        <f ca="1">_xll.BDH($A231,F$84,$B$2,$B$2,"Dir=V","Dts=H")</f>
        <v>75.33</v>
      </c>
      <c r="G231">
        <f ca="1">_xll.BDH($A231,G$84,$B$2,$B$2,"Dir=V","Dts=H")</f>
        <v>75.739999999999995</v>
      </c>
      <c r="H231">
        <f ca="1">_xll.BDH($A231,H$84,$B$2,$B$2,"Dir=V","Dts=H")</f>
        <v>74.209999999999994</v>
      </c>
      <c r="I231">
        <f ca="1">_xll.BDH($A231,I$84,$B$2,$B$2,"Dir=V","Dts=H")</f>
        <v>75.540000000000006</v>
      </c>
      <c r="J231">
        <f t="shared" si="5"/>
        <v>86.57</v>
      </c>
      <c r="K231">
        <f t="shared" si="6"/>
        <v>85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KeyBanc Capital Markets</v>
      </c>
      <c r="M231" t="s">
        <v>799</v>
      </c>
      <c r="N231" t="s">
        <v>135</v>
      </c>
      <c r="O231">
        <v>5</v>
      </c>
      <c r="P231" t="s">
        <v>124</v>
      </c>
      <c r="Q231">
        <v>85</v>
      </c>
      <c r="R231" t="s">
        <v>125</v>
      </c>
      <c r="S231" s="2">
        <v>45781</v>
      </c>
      <c r="T231">
        <v>1</v>
      </c>
      <c r="U231">
        <v>27.23</v>
      </c>
      <c r="W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Sadif Investment Analytics</v>
      </c>
      <c r="X231" t="s">
        <v>156</v>
      </c>
      <c r="Y231" t="s">
        <v>157</v>
      </c>
      <c r="Z231">
        <v>5</v>
      </c>
      <c r="AA231" t="s">
        <v>134</v>
      </c>
      <c r="AB231">
        <v>84.71</v>
      </c>
      <c r="AC231" t="s">
        <v>125</v>
      </c>
      <c r="AD231" s="2">
        <v>45762</v>
      </c>
      <c r="AE231">
        <v>2</v>
      </c>
      <c r="AF231">
        <v>23.93</v>
      </c>
      <c r="AH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Morningstar</v>
      </c>
      <c r="AI231" t="s">
        <v>150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45797</v>
      </c>
      <c r="AP231">
        <v>3</v>
      </c>
      <c r="AQ231">
        <v>7.97</v>
      </c>
      <c r="AR231" t="str">
        <f>_xll.BDP($A231, AR$99)</f>
        <v>Materials</v>
      </c>
      <c r="AS231" t="str">
        <f>_xll.BDP($A231, AS$99)</f>
        <v>Chemicals</v>
      </c>
      <c r="AT231">
        <f ca="1">_xll.BQL( A231, "IMPLIED_VOLATILITY("&amp;_xll.BQL.DATE(B$2)&amp;",EXPIRY=30D,PCT_MONEYNESS=100)")</f>
        <v>32.871099999999998</v>
      </c>
    </row>
    <row r="232" spans="1:46" x14ac:dyDescent="0.25">
      <c r="A232" t="s">
        <v>283</v>
      </c>
      <c r="B232">
        <f ca="1">_xll.BDH(A232,"BEST_EPS",$B$2,$B$2,"BEST_FPERIOD_OVERRIDE=1bf","fill=previous","Days=A")</f>
        <v>21.280999999999999</v>
      </c>
      <c r="C232">
        <f ca="1">_xll.BDH(A232,"BEST_EPS",$B$2,$B$2,"BEST_FPERIOD_OVERRIDE=2bf","fill=previous","Days=A")</f>
        <v>25.542000000000002</v>
      </c>
      <c r="D232">
        <f ca="1">_xll.BDH(A232,"BEST_EPS",$B$2,$B$2,"BEST_FPERIOD_OVERRIDE=3bf","fill=previous","Days=A")</f>
        <v>34.07</v>
      </c>
      <c r="E232">
        <f ca="1">_xll.BDH(A232,"BEST_TARGET_PRICE",$B$2,$B$2,"fill=previous","Days=A")</f>
        <v>548.34799999999996</v>
      </c>
      <c r="F232">
        <f ca="1">_xll.BDH($A232,F$84,$B$2,$B$2,"Dir=V","Dts=H")</f>
        <v>510.98</v>
      </c>
      <c r="G232">
        <f ca="1">_xll.BDH($A232,G$84,$B$2,$B$2,"Dir=V","Dts=H")</f>
        <v>512.06500000000005</v>
      </c>
      <c r="H232">
        <f ca="1">_xll.BDH($A232,H$84,$B$2,$B$2,"Dir=V","Dts=H")</f>
        <v>499.51</v>
      </c>
      <c r="I232">
        <f ca="1">_xll.BDH($A232,I$84,$B$2,$B$2,"Dir=V","Dts=H")</f>
        <v>509.33</v>
      </c>
      <c r="J232">
        <f t="shared" si="5"/>
        <v>489.1033333333333</v>
      </c>
      <c r="K232">
        <f t="shared" si="6"/>
        <v>530</v>
      </c>
      <c r="L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Barclays</v>
      </c>
      <c r="M232" t="s">
        <v>1122</v>
      </c>
      <c r="N232" t="s">
        <v>135</v>
      </c>
      <c r="O232">
        <v>5</v>
      </c>
      <c r="P232" t="s">
        <v>124</v>
      </c>
      <c r="Q232">
        <v>530</v>
      </c>
      <c r="R232" t="s">
        <v>125</v>
      </c>
      <c r="S232" s="2">
        <v>45841</v>
      </c>
      <c r="T232">
        <v>1</v>
      </c>
      <c r="U232">
        <v>45.37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Baird</v>
      </c>
      <c r="X232" t="s">
        <v>1189</v>
      </c>
      <c r="Y232" t="s">
        <v>137</v>
      </c>
      <c r="Z232">
        <v>3</v>
      </c>
      <c r="AA232" t="s">
        <v>124</v>
      </c>
      <c r="AB232">
        <v>514</v>
      </c>
      <c r="AC232" t="s">
        <v>125</v>
      </c>
      <c r="AD232" s="2">
        <v>45818</v>
      </c>
      <c r="AE232">
        <v>2</v>
      </c>
      <c r="AF232">
        <v>32.19</v>
      </c>
      <c r="AH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Sadif Investment Analytics</v>
      </c>
      <c r="AI232" t="s">
        <v>156</v>
      </c>
      <c r="AJ232" t="s">
        <v>126</v>
      </c>
      <c r="AK232">
        <v>5</v>
      </c>
      <c r="AL232" t="s">
        <v>134</v>
      </c>
      <c r="AM232">
        <v>423.31</v>
      </c>
      <c r="AN232" t="s">
        <v>212</v>
      </c>
      <c r="AO232" s="2">
        <v>45539</v>
      </c>
      <c r="AP232">
        <v>3</v>
      </c>
      <c r="AQ232">
        <v>31.67</v>
      </c>
      <c r="AR232" t="str">
        <f>_xll.BDP($A232, AR$99)</f>
        <v>Industrials</v>
      </c>
      <c r="AS232" t="str">
        <f>_xll.BDP($A232, AS$99)</f>
        <v>Machinery</v>
      </c>
      <c r="AT232">
        <f ca="1">_xll.BQL( A232, "IMPLIED_VOLATILITY("&amp;_xll.BQL.DATE(B$2)&amp;",EXPIRY=30D,PCT_MONEYNESS=100)")</f>
        <v>23.396999999999998</v>
      </c>
    </row>
    <row r="233" spans="1:46" x14ac:dyDescent="0.25">
      <c r="A233" t="s">
        <v>568</v>
      </c>
      <c r="B233">
        <f ca="1">_xll.BDH(A233,"BEST_EPS",$B$2,$B$2,"BEST_FPERIOD_OVERRIDE=1bf","fill=previous","Days=A")</f>
        <v>6.28</v>
      </c>
      <c r="C233">
        <f ca="1">_xll.BDH(A233,"BEST_EPS",$B$2,$B$2,"BEST_FPERIOD_OVERRIDE=2bf","fill=previous","Days=A")</f>
        <v>6.9790000000000001</v>
      </c>
      <c r="D233">
        <f ca="1">_xll.BDH(A233,"BEST_EPS",$B$2,$B$2,"BEST_FPERIOD_OVERRIDE=3bf","fill=previous","Days=A")</f>
        <v>7.6669999999999998</v>
      </c>
      <c r="E233">
        <f ca="1">_xll.BDH(A233,"BEST_TARGET_PRICE",$B$2,$B$2,"fill=previous","Days=A")</f>
        <v>127.077</v>
      </c>
      <c r="F233">
        <f ca="1">_xll.BDH($A233,F$84,$B$2,$B$2,"Dir=V","Dts=H")</f>
        <v>106.22</v>
      </c>
      <c r="G233">
        <f ca="1">_xll.BDH($A233,G$84,$B$2,$B$2,"Dir=V","Dts=H")</f>
        <v>106.855</v>
      </c>
      <c r="H233">
        <f ca="1">_xll.BDH($A233,H$84,$B$2,$B$2,"Dir=V","Dts=H")</f>
        <v>104.5</v>
      </c>
      <c r="I233">
        <f ca="1">_xll.BDH($A233,I$84,$B$2,$B$2,"Dir=V","Dts=H")</f>
        <v>104.91</v>
      </c>
      <c r="J233">
        <f t="shared" si="5"/>
        <v>127</v>
      </c>
      <c r="K233">
        <f t="shared" si="6"/>
        <v>127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Hedgeye Risk Management</v>
      </c>
      <c r="M233" t="s">
        <v>847</v>
      </c>
      <c r="N233" t="s">
        <v>792</v>
      </c>
      <c r="O233">
        <v>1</v>
      </c>
      <c r="P233" t="s">
        <v>124</v>
      </c>
      <c r="Q233" t="s">
        <v>142</v>
      </c>
      <c r="R233" t="s">
        <v>125</v>
      </c>
      <c r="S233" s="2">
        <v>45845</v>
      </c>
      <c r="T233">
        <v>1</v>
      </c>
      <c r="U233">
        <v>33.69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Seaport Global</v>
      </c>
      <c r="X233" t="s">
        <v>1135</v>
      </c>
      <c r="Y233" t="s">
        <v>137</v>
      </c>
      <c r="Z233">
        <v>3</v>
      </c>
      <c r="AA233" t="s">
        <v>124</v>
      </c>
      <c r="AB233" t="s">
        <v>142</v>
      </c>
      <c r="AC233" t="s">
        <v>125</v>
      </c>
      <c r="AD233" s="2">
        <v>45800</v>
      </c>
      <c r="AE233">
        <v>2</v>
      </c>
      <c r="AF233">
        <v>0.03</v>
      </c>
      <c r="AH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Stifel</v>
      </c>
      <c r="AI233" t="s">
        <v>1252</v>
      </c>
      <c r="AJ233" t="s">
        <v>137</v>
      </c>
      <c r="AK233">
        <v>3</v>
      </c>
      <c r="AL233" t="s">
        <v>124</v>
      </c>
      <c r="AM233">
        <v>127</v>
      </c>
      <c r="AN233" t="s">
        <v>125</v>
      </c>
      <c r="AO233" s="2">
        <v>45841</v>
      </c>
      <c r="AP233">
        <v>3</v>
      </c>
      <c r="AQ233">
        <v>0</v>
      </c>
      <c r="AR233" t="str">
        <f>_xll.BDP($A233, AR$99)</f>
        <v>Consumer Discretionary</v>
      </c>
      <c r="AS233" t="str">
        <f>_xll.BDP($A233, AS$99)</f>
        <v>Textiles, Apparel &amp; Luxury Goo</v>
      </c>
      <c r="AT233">
        <f ca="1">_xll.BQL( A233, "IMPLIED_VOLATILITY("&amp;_xll.BQL.DATE(B$2)&amp;",EXPIRY=30D,PCT_MONEYNESS=100)")</f>
        <v>56.073300000000003</v>
      </c>
    </row>
    <row r="234" spans="1:46" x14ac:dyDescent="0.25">
      <c r="A234" t="s">
        <v>494</v>
      </c>
      <c r="B234">
        <f ca="1">_xll.BDH(A234,"BEST_EPS",$B$2,$B$2,"BEST_FPERIOD_OVERRIDE=1bf","fill=previous","Days=A")</f>
        <v>15.1</v>
      </c>
      <c r="C234">
        <f ca="1">_xll.BDH(A234,"BEST_EPS",$B$2,$B$2,"BEST_FPERIOD_OVERRIDE=2bf","fill=previous","Days=A")</f>
        <v>16.759</v>
      </c>
      <c r="D234" t="str">
        <f ca="1">_xll.BDH(A234,"BEST_EPS",$B$2,$B$2,"BEST_FPERIOD_OVERRIDE=3bf","fill=previous","Days=A")</f>
        <v>#N/A N/A</v>
      </c>
      <c r="E234">
        <f ca="1">_xll.BDH(A234,"BEST_TARGET_PRICE",$B$2,$B$2,"fill=previous","Days=A")</f>
        <v>204.667</v>
      </c>
      <c r="F234" t="str">
        <f ca="1">_xll.BDH($A234,F$84,$B$2,$B$2,"Dir=V","Dts=H")</f>
        <v>#N/A N/A</v>
      </c>
      <c r="G234" t="str">
        <f ca="1">_xll.BDH($A234,G$84,$B$2,$B$2,"Dir=V","Dts=H")</f>
        <v>#N/A N/A</v>
      </c>
      <c r="H234" t="str">
        <f ca="1">_xll.BDH($A234,H$84,$B$2,$B$2,"Dir=V","Dts=H")</f>
        <v>#N/A N/A</v>
      </c>
      <c r="I234" t="str">
        <f ca="1">_xll.BDH($A234,I$84,$B$2,$B$2,"Dir=V","Dts=H")</f>
        <v>#N/A N/A</v>
      </c>
      <c r="J234">
        <f t="shared" si="5"/>
        <v>206.66666666666666</v>
      </c>
      <c r="K234">
        <f t="shared" si="6"/>
        <v>191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Morningstar</v>
      </c>
      <c r="M234" t="s">
        <v>880</v>
      </c>
      <c r="N234" t="s">
        <v>141</v>
      </c>
      <c r="O234">
        <v>3</v>
      </c>
      <c r="P234" t="s">
        <v>138</v>
      </c>
      <c r="Q234">
        <v>191</v>
      </c>
      <c r="R234" t="s">
        <v>125</v>
      </c>
      <c r="S234" s="2">
        <v>45770</v>
      </c>
      <c r="T234">
        <v>1</v>
      </c>
      <c r="U234">
        <v>19.98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Zacks</v>
      </c>
      <c r="X234" t="s">
        <v>156</v>
      </c>
      <c r="Y234" t="s">
        <v>137</v>
      </c>
      <c r="Z234">
        <v>3</v>
      </c>
      <c r="AA234" t="s">
        <v>124</v>
      </c>
      <c r="AB234">
        <v>215</v>
      </c>
      <c r="AC234" t="s">
        <v>131</v>
      </c>
      <c r="AD234" s="2">
        <v>45791</v>
      </c>
      <c r="AE234">
        <v>2</v>
      </c>
      <c r="AF234">
        <v>8.2899999999999991</v>
      </c>
      <c r="AH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Evercore ISI</v>
      </c>
      <c r="AI234" t="s">
        <v>1035</v>
      </c>
      <c r="AJ234" t="s">
        <v>284</v>
      </c>
      <c r="AK234">
        <v>3</v>
      </c>
      <c r="AL234" t="s">
        <v>124</v>
      </c>
      <c r="AM234">
        <v>214</v>
      </c>
      <c r="AN234" t="s">
        <v>125</v>
      </c>
      <c r="AO234" s="2">
        <v>45791</v>
      </c>
      <c r="AP234">
        <v>3</v>
      </c>
      <c r="AQ234">
        <v>0</v>
      </c>
      <c r="AR234" t="str">
        <f>_xll.BDP($A234, AR$99)</f>
        <v>Financials</v>
      </c>
      <c r="AS234" t="str">
        <f>_xll.BDP($A234, AS$99)</f>
        <v>Consumer Finance</v>
      </c>
      <c r="AT234" t="str">
        <f ca="1">_xll.BQL( A234, "IMPLIED_VOLATILITY("&amp;_xll.BQL.DATE(B$2)&amp;",EXPIRY=30D,PCT_MONEYNESS=100)")</f>
        <v>#N/A</v>
      </c>
    </row>
    <row r="235" spans="1:46" x14ac:dyDescent="0.25">
      <c r="A235" t="s">
        <v>620</v>
      </c>
      <c r="B235">
        <f ca="1">_xll.BDH(A235,"BEST_EPS",$B$2,$B$2,"BEST_FPERIOD_OVERRIDE=1bf","fill=previous","Days=A")</f>
        <v>6.0460000000000003</v>
      </c>
      <c r="C235">
        <f ca="1">_xll.BDH(A235,"BEST_EPS",$B$2,$B$2,"BEST_FPERIOD_OVERRIDE=2bf","fill=previous","Days=A")</f>
        <v>6.71</v>
      </c>
      <c r="D235">
        <f ca="1">_xll.BDH(A235,"BEST_EPS",$B$2,$B$2,"BEST_FPERIOD_OVERRIDE=3bf","fill=previous","Days=A")</f>
        <v>7.4039999999999999</v>
      </c>
      <c r="E235">
        <f ca="1">_xll.BDH(A235,"BEST_TARGET_PRICE",$B$2,$B$2,"fill=previous","Days=A")</f>
        <v>116.429</v>
      </c>
      <c r="F235">
        <f ca="1">_xll.BDH($A235,F$84,$B$2,$B$2,"Dir=V","Dts=H")</f>
        <v>112.74</v>
      </c>
      <c r="G235">
        <f ca="1">_xll.BDH($A235,G$84,$B$2,$B$2,"Dir=V","Dts=H")</f>
        <v>112.74</v>
      </c>
      <c r="H235">
        <f ca="1">_xll.BDH($A235,H$84,$B$2,$B$2,"Dir=V","Dts=H")</f>
        <v>111.06</v>
      </c>
      <c r="I235">
        <f ca="1">_xll.BDH($A235,I$84,$B$2,$B$2,"Dir=V","Dts=H")</f>
        <v>112.35</v>
      </c>
      <c r="J235">
        <f t="shared" si="5"/>
        <v>130</v>
      </c>
      <c r="K235">
        <f t="shared" si="6"/>
        <v>130</v>
      </c>
      <c r="L235" t="e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#N/A</v>
      </c>
      <c r="M235" t="s">
        <v>156</v>
      </c>
      <c r="N235" t="s">
        <v>146</v>
      </c>
      <c r="O235">
        <v>1</v>
      </c>
      <c r="P235" t="s">
        <v>124</v>
      </c>
      <c r="Q235" t="s">
        <v>142</v>
      </c>
      <c r="R235" t="s">
        <v>125</v>
      </c>
      <c r="S235" s="2">
        <v>45079</v>
      </c>
      <c r="T235">
        <v>1</v>
      </c>
      <c r="U235">
        <v>46.21</v>
      </c>
      <c r="W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ISS-EVA</v>
      </c>
      <c r="X235" t="s">
        <v>156</v>
      </c>
      <c r="Y235" t="s">
        <v>146</v>
      </c>
      <c r="Z235">
        <v>1</v>
      </c>
      <c r="AA235" t="s">
        <v>124</v>
      </c>
      <c r="AB235" t="s">
        <v>142</v>
      </c>
      <c r="AC235" t="s">
        <v>125</v>
      </c>
      <c r="AD235" s="2">
        <v>45079</v>
      </c>
      <c r="AE235">
        <v>2</v>
      </c>
      <c r="AF235">
        <v>10.63</v>
      </c>
      <c r="AH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Oppenheimer</v>
      </c>
      <c r="AI235" t="s">
        <v>1154</v>
      </c>
      <c r="AJ235" t="s">
        <v>123</v>
      </c>
      <c r="AK235">
        <v>5</v>
      </c>
      <c r="AL235" t="s">
        <v>134</v>
      </c>
      <c r="AM235">
        <v>130</v>
      </c>
      <c r="AN235" t="s">
        <v>131</v>
      </c>
      <c r="AO235" s="2">
        <v>45812</v>
      </c>
      <c r="AP235">
        <v>3</v>
      </c>
      <c r="AQ235">
        <v>1.35</v>
      </c>
      <c r="AR235" t="str">
        <f>_xll.BDP($A235, AR$99)</f>
        <v>Consumer Staples</v>
      </c>
      <c r="AS235" t="str">
        <f>_xll.BDP($A235, AS$99)</f>
        <v>Consumer Staples Distribution</v>
      </c>
      <c r="AT235">
        <f ca="1">_xll.BQL( A235, "IMPLIED_VOLATILITY("&amp;_xll.BQL.DATE(B$2)&amp;",EXPIRY=30D,PCT_MONEYNESS=100)")</f>
        <v>26.406500000000001</v>
      </c>
    </row>
    <row r="236" spans="1:46" x14ac:dyDescent="0.25">
      <c r="A236" t="s">
        <v>643</v>
      </c>
      <c r="B236">
        <f ca="1">_xll.BDH(A236,"BEST_EPS",$B$2,$B$2,"BEST_FPERIOD_OVERRIDE=1bf","fill=previous","Days=A")</f>
        <v>10.121</v>
      </c>
      <c r="C236">
        <f ca="1">_xll.BDH(A236,"BEST_EPS",$B$2,$B$2,"BEST_FPERIOD_OVERRIDE=2bf","fill=previous","Days=A")</f>
        <v>10.958</v>
      </c>
      <c r="D236">
        <f ca="1">_xll.BDH(A236,"BEST_EPS",$B$2,$B$2,"BEST_FPERIOD_OVERRIDE=3bf","fill=previous","Days=A")</f>
        <v>12.028</v>
      </c>
      <c r="E236">
        <f ca="1">_xll.BDH(A236,"BEST_TARGET_PRICE",$B$2,$B$2,"fill=previous","Days=A")</f>
        <v>186.63200000000001</v>
      </c>
      <c r="F236">
        <f ca="1">_xll.BDH($A236,F$84,$B$2,$B$2,"Dir=V","Dts=H")</f>
        <v>173.56</v>
      </c>
      <c r="G236">
        <f ca="1">_xll.BDH($A236,G$84,$B$2,$B$2,"Dir=V","Dts=H")</f>
        <v>173.79</v>
      </c>
      <c r="H236">
        <f ca="1">_xll.BDH($A236,H$84,$B$2,$B$2,"Dir=V","Dts=H")</f>
        <v>171.29</v>
      </c>
      <c r="I236">
        <f ca="1">_xll.BDH($A236,I$84,$B$2,$B$2,"Dir=V","Dts=H")</f>
        <v>173.62</v>
      </c>
      <c r="J236">
        <f t="shared" si="5"/>
        <v>183.66666666666666</v>
      </c>
      <c r="K236">
        <f t="shared" si="6"/>
        <v>190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Mizuho Securities</v>
      </c>
      <c r="M236" t="s">
        <v>970</v>
      </c>
      <c r="N236" t="s">
        <v>123</v>
      </c>
      <c r="O236">
        <v>5</v>
      </c>
      <c r="P236" t="s">
        <v>124</v>
      </c>
      <c r="Q236">
        <v>190</v>
      </c>
      <c r="R236" t="s">
        <v>125</v>
      </c>
      <c r="S236" s="2">
        <v>45845</v>
      </c>
      <c r="T236">
        <v>1</v>
      </c>
      <c r="U236">
        <v>26.59</v>
      </c>
      <c r="W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Citi</v>
      </c>
      <c r="X236" t="s">
        <v>618</v>
      </c>
      <c r="Y236" t="s">
        <v>137</v>
      </c>
      <c r="Z236">
        <v>3</v>
      </c>
      <c r="AA236" t="s">
        <v>124</v>
      </c>
      <c r="AB236">
        <v>185</v>
      </c>
      <c r="AC236" t="s">
        <v>125</v>
      </c>
      <c r="AD236" s="2">
        <v>45799</v>
      </c>
      <c r="AE236">
        <v>2</v>
      </c>
      <c r="AF236">
        <v>25.84</v>
      </c>
      <c r="AH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Nephron Research LLC</v>
      </c>
      <c r="AI236" t="s">
        <v>202</v>
      </c>
      <c r="AJ236" t="s">
        <v>141</v>
      </c>
      <c r="AK236">
        <v>3</v>
      </c>
      <c r="AL236" t="s">
        <v>124</v>
      </c>
      <c r="AM236">
        <v>176</v>
      </c>
      <c r="AN236" t="s">
        <v>131</v>
      </c>
      <c r="AO236" s="2">
        <v>45847</v>
      </c>
      <c r="AP236">
        <v>3</v>
      </c>
      <c r="AQ236">
        <v>20.68</v>
      </c>
      <c r="AR236" t="str">
        <f>_xll.BDP($A236, AR$99)</f>
        <v>Health Care</v>
      </c>
      <c r="AS236" t="str">
        <f>_xll.BDP($A236, AS$99)</f>
        <v>Health Care Providers &amp; Servic</v>
      </c>
      <c r="AT236">
        <f ca="1">_xll.BQL( A236, "IMPLIED_VOLATILITY("&amp;_xll.BQL.DATE(B$2)&amp;",EXPIRY=30D,PCT_MONEYNESS=100)")</f>
        <v>25.4725</v>
      </c>
    </row>
    <row r="237" spans="1:46" x14ac:dyDescent="0.25">
      <c r="A237" t="s">
        <v>355</v>
      </c>
      <c r="B237">
        <f ca="1">_xll.BDH(A237,"BEST_EPS",$B$2,$B$2,"BEST_FPERIOD_OVERRIDE=1bf","fill=previous","Days=A")</f>
        <v>12.119</v>
      </c>
      <c r="C237">
        <f ca="1">_xll.BDH(A237,"BEST_EPS",$B$2,$B$2,"BEST_FPERIOD_OVERRIDE=2bf","fill=previous","Days=A")</f>
        <v>14.175000000000001</v>
      </c>
      <c r="D237">
        <f ca="1">_xll.BDH(A237,"BEST_EPS",$B$2,$B$2,"BEST_FPERIOD_OVERRIDE=3bf","fill=previous","Days=A")</f>
        <v>17.364000000000001</v>
      </c>
      <c r="E237">
        <f ca="1">_xll.BDH(A237,"BEST_TARGET_PRICE",$B$2,$B$2,"fill=previous","Days=A")</f>
        <v>140.94399999999999</v>
      </c>
      <c r="F237">
        <f ca="1">_xll.BDH($A237,F$84,$B$2,$B$2,"Dir=V","Dts=H")</f>
        <v>132.41999999999999</v>
      </c>
      <c r="G237">
        <f ca="1">_xll.BDH($A237,G$84,$B$2,$B$2,"Dir=V","Dts=H")</f>
        <v>139.06</v>
      </c>
      <c r="H237">
        <f ca="1">_xll.BDH($A237,H$84,$B$2,$B$2,"Dir=V","Dts=H")</f>
        <v>132.35</v>
      </c>
      <c r="I237">
        <f ca="1">_xll.BDH($A237,I$84,$B$2,$B$2,"Dir=V","Dts=H")</f>
        <v>138.41</v>
      </c>
      <c r="J237">
        <f t="shared" si="5"/>
        <v>136</v>
      </c>
      <c r="K237">
        <f t="shared" si="6"/>
        <v>136</v>
      </c>
      <c r="L237" t="e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#N/A</v>
      </c>
      <c r="M237" t="s">
        <v>156</v>
      </c>
      <c r="N237" t="s">
        <v>137</v>
      </c>
      <c r="O237">
        <v>3</v>
      </c>
      <c r="P237" t="s">
        <v>124</v>
      </c>
      <c r="Q237">
        <v>136</v>
      </c>
      <c r="R237" t="s">
        <v>131</v>
      </c>
      <c r="S237" s="2">
        <v>45833</v>
      </c>
      <c r="T237">
        <v>1</v>
      </c>
      <c r="U237">
        <v>27.71</v>
      </c>
      <c r="W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Zacks</v>
      </c>
      <c r="X237" t="s">
        <v>156</v>
      </c>
      <c r="Y237" t="s">
        <v>137</v>
      </c>
      <c r="Z237">
        <v>3</v>
      </c>
      <c r="AA237" t="s">
        <v>124</v>
      </c>
      <c r="AB237">
        <v>136</v>
      </c>
      <c r="AC237" t="s">
        <v>131</v>
      </c>
      <c r="AD237" s="2">
        <v>45833</v>
      </c>
      <c r="AE237">
        <v>2</v>
      </c>
      <c r="AF237">
        <v>27.71</v>
      </c>
      <c r="AH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Raymond James</v>
      </c>
      <c r="AI237" t="s">
        <v>817</v>
      </c>
      <c r="AJ237" t="s">
        <v>182</v>
      </c>
      <c r="AK237">
        <v>3</v>
      </c>
      <c r="AL237" t="s">
        <v>124</v>
      </c>
      <c r="AM237" t="s">
        <v>142</v>
      </c>
      <c r="AN237" t="s">
        <v>125</v>
      </c>
      <c r="AO237" s="2">
        <v>45764</v>
      </c>
      <c r="AP237">
        <v>3</v>
      </c>
      <c r="AQ237">
        <v>23.65</v>
      </c>
      <c r="AR237" t="str">
        <f>_xll.BDP($A237, AR$99)</f>
        <v>Consumer Discretionary</v>
      </c>
      <c r="AS237" t="str">
        <f>_xll.BDP($A237, AS$99)</f>
        <v>Household Durables</v>
      </c>
      <c r="AT237">
        <f ca="1">_xll.BQL( A237, "IMPLIED_VOLATILITY("&amp;_xll.BQL.DATE(B$2)&amp;",EXPIRY=30D,PCT_MONEYNESS=100)")</f>
        <v>35.552999999999997</v>
      </c>
    </row>
    <row r="238" spans="1:46" x14ac:dyDescent="0.25">
      <c r="A238" t="s">
        <v>200</v>
      </c>
      <c r="B238">
        <f ca="1">_xll.BDH(A238,"BEST_EPS",$B$2,$B$2,"BEST_FPERIOD_OVERRIDE=1bf","fill=previous","Days=A")</f>
        <v>8.1560000000000006</v>
      </c>
      <c r="C238">
        <f ca="1">_xll.BDH(A238,"BEST_EPS",$B$2,$B$2,"BEST_FPERIOD_OVERRIDE=2bf","fill=previous","Days=A")</f>
        <v>9.0389999999999997</v>
      </c>
      <c r="D238">
        <f ca="1">_xll.BDH(A238,"BEST_EPS",$B$2,$B$2,"BEST_FPERIOD_OVERRIDE=3bf","fill=previous","Days=A")</f>
        <v>9.9350000000000005</v>
      </c>
      <c r="E238">
        <f ca="1">_xll.BDH(A238,"BEST_TARGET_PRICE",$B$2,$B$2,"fill=previous","Days=A")</f>
        <v>246.04</v>
      </c>
      <c r="F238">
        <f ca="1">_xll.BDH($A238,F$84,$B$2,$B$2,"Dir=V","Dts=H")</f>
        <v>200.99</v>
      </c>
      <c r="G238">
        <f ca="1">_xll.BDH($A238,G$84,$B$2,$B$2,"Dir=V","Dts=H")</f>
        <v>202.215</v>
      </c>
      <c r="H238">
        <f ca="1">_xll.BDH($A238,H$84,$B$2,$B$2,"Dir=V","Dts=H")</f>
        <v>197.12</v>
      </c>
      <c r="I238">
        <f ca="1">_xll.BDH($A238,I$84,$B$2,$B$2,"Dir=V","Dts=H")</f>
        <v>200.96</v>
      </c>
      <c r="J238">
        <f t="shared" si="5"/>
        <v>221</v>
      </c>
      <c r="K238">
        <f t="shared" si="6"/>
        <v>225</v>
      </c>
      <c r="L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ISS-EVA</v>
      </c>
      <c r="M238" t="s">
        <v>156</v>
      </c>
      <c r="N238" t="s">
        <v>146</v>
      </c>
      <c r="O238">
        <v>1</v>
      </c>
      <c r="P238" t="s">
        <v>124</v>
      </c>
      <c r="Q238" t="s">
        <v>142</v>
      </c>
      <c r="R238" t="s">
        <v>125</v>
      </c>
      <c r="S238" s="2">
        <v>45468</v>
      </c>
      <c r="T238">
        <v>1</v>
      </c>
      <c r="U238">
        <v>16.170000000000002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Barclays</v>
      </c>
      <c r="X238" t="s">
        <v>892</v>
      </c>
      <c r="Y238" t="s">
        <v>135</v>
      </c>
      <c r="Z238">
        <v>5</v>
      </c>
      <c r="AA238" t="s">
        <v>124</v>
      </c>
      <c r="AB238">
        <v>225</v>
      </c>
      <c r="AC238" t="s">
        <v>125</v>
      </c>
      <c r="AD238" s="2">
        <v>45832</v>
      </c>
      <c r="AE238">
        <v>2</v>
      </c>
      <c r="AF238">
        <v>11.2</v>
      </c>
      <c r="AH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Zacks</v>
      </c>
      <c r="AI238" t="s">
        <v>156</v>
      </c>
      <c r="AJ238" t="s">
        <v>137</v>
      </c>
      <c r="AK238">
        <v>3</v>
      </c>
      <c r="AL238" t="s">
        <v>124</v>
      </c>
      <c r="AM238">
        <v>217</v>
      </c>
      <c r="AN238" t="s">
        <v>131</v>
      </c>
      <c r="AO238" s="2">
        <v>45821</v>
      </c>
      <c r="AP238">
        <v>3</v>
      </c>
      <c r="AQ238">
        <v>4.53</v>
      </c>
      <c r="AR238" t="str">
        <f>_xll.BDP($A238, AR$99)</f>
        <v>Health Care</v>
      </c>
      <c r="AS238" t="str">
        <f>_xll.BDP($A238, AS$99)</f>
        <v>Life Sciences Tools &amp; Services</v>
      </c>
      <c r="AT238">
        <f ca="1">_xll.BQL( A238, "IMPLIED_VOLATILITY("&amp;_xll.BQL.DATE(B$2)&amp;",EXPIRY=30D,PCT_MONEYNESS=100)")</f>
        <v>33.9345</v>
      </c>
    </row>
    <row r="239" spans="1:46" x14ac:dyDescent="0.25">
      <c r="A239" t="s">
        <v>226</v>
      </c>
      <c r="B239">
        <f ca="1">_xll.BDH(A239,"BEST_EPS",$B$2,$B$2,"BEST_FPERIOD_OVERRIDE=1bf","fill=previous","Days=A")</f>
        <v>6.1779999999999999</v>
      </c>
      <c r="C239">
        <f ca="1">_xll.BDH(A239,"BEST_EPS",$B$2,$B$2,"BEST_FPERIOD_OVERRIDE=2bf","fill=previous","Days=A")</f>
        <v>6.8739999999999997</v>
      </c>
      <c r="D239">
        <f ca="1">_xll.BDH(A239,"BEST_EPS",$B$2,$B$2,"BEST_FPERIOD_OVERRIDE=3bf","fill=previous","Days=A")</f>
        <v>7.59</v>
      </c>
      <c r="E239">
        <f ca="1">_xll.BDH(A239,"BEST_TARGET_PRICE",$B$2,$B$2,"fill=previous","Days=A")</f>
        <v>129.839</v>
      </c>
      <c r="F239">
        <f ca="1">_xll.BDH($A239,F$84,$B$2,$B$2,"Dir=V","Dts=H")</f>
        <v>121.83499999999999</v>
      </c>
      <c r="G239">
        <f ca="1">_xll.BDH($A239,G$84,$B$2,$B$2,"Dir=V","Dts=H")</f>
        <v>122.35</v>
      </c>
      <c r="H239">
        <f ca="1">_xll.BDH($A239,H$84,$B$2,$B$2,"Dir=V","Dts=H")</f>
        <v>120.61</v>
      </c>
      <c r="I239">
        <f ca="1">_xll.BDH($A239,I$84,$B$2,$B$2,"Dir=V","Dts=H")</f>
        <v>120.61</v>
      </c>
      <c r="J239">
        <f t="shared" si="5"/>
        <v>128.5</v>
      </c>
      <c r="K239">
        <f t="shared" si="6"/>
        <v>120</v>
      </c>
      <c r="L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Wolfe Research</v>
      </c>
      <c r="M239" t="s">
        <v>983</v>
      </c>
      <c r="N239" t="s">
        <v>123</v>
      </c>
      <c r="O239">
        <v>5</v>
      </c>
      <c r="P239" t="s">
        <v>124</v>
      </c>
      <c r="Q239">
        <v>120</v>
      </c>
      <c r="R239" t="s">
        <v>125</v>
      </c>
      <c r="S239" s="2">
        <v>45844</v>
      </c>
      <c r="T239">
        <v>1</v>
      </c>
      <c r="U239">
        <v>45.63</v>
      </c>
      <c r="W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ISS-EVA</v>
      </c>
      <c r="X239" t="s">
        <v>156</v>
      </c>
      <c r="Y239" t="s">
        <v>135</v>
      </c>
      <c r="Z239">
        <v>5</v>
      </c>
      <c r="AA239" t="s">
        <v>134</v>
      </c>
      <c r="AB239" t="s">
        <v>142</v>
      </c>
      <c r="AC239" t="s">
        <v>125</v>
      </c>
      <c r="AD239" s="2">
        <v>45528</v>
      </c>
      <c r="AE239">
        <v>2</v>
      </c>
      <c r="AF239">
        <v>43.46</v>
      </c>
      <c r="AH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President Capital Management Corp</v>
      </c>
      <c r="AI239" t="s">
        <v>1092</v>
      </c>
      <c r="AJ239" t="s">
        <v>126</v>
      </c>
      <c r="AK239">
        <v>5</v>
      </c>
      <c r="AL239" t="s">
        <v>134</v>
      </c>
      <c r="AM239">
        <v>137</v>
      </c>
      <c r="AN239" t="s">
        <v>140</v>
      </c>
      <c r="AO239" s="2">
        <v>45785</v>
      </c>
      <c r="AP239">
        <v>3</v>
      </c>
      <c r="AQ239">
        <v>37.25</v>
      </c>
      <c r="AR239" t="str">
        <f>_xll.BDP($A239, AR$99)</f>
        <v>Communication Services</v>
      </c>
      <c r="AS239" t="str">
        <f>_xll.BDP($A239, AS$99)</f>
        <v>Entertainment</v>
      </c>
      <c r="AT239">
        <f ca="1">_xll.BQL( A239, "IMPLIED_VOLATILITY("&amp;_xll.BQL.DATE(B$2)&amp;",EXPIRY=30D,PCT_MONEYNESS=100)")</f>
        <v>29.713000000000001</v>
      </c>
    </row>
    <row r="240" spans="1:46" x14ac:dyDescent="0.25">
      <c r="A240" t="s">
        <v>391</v>
      </c>
      <c r="B240">
        <f ca="1">_xll.BDH(A240,"BEST_EPS",$B$2,$B$2,"BEST_FPERIOD_OVERRIDE=1bf","fill=previous","Days=A")</f>
        <v>1.5980000000000001</v>
      </c>
      <c r="C240">
        <f ca="1">_xll.BDH(A240,"BEST_EPS",$B$2,$B$2,"BEST_FPERIOD_OVERRIDE=2bf","fill=previous","Days=A")</f>
        <v>1.9790000000000001</v>
      </c>
      <c r="D240">
        <f ca="1">_xll.BDH(A240,"BEST_EPS",$B$2,$B$2,"BEST_FPERIOD_OVERRIDE=3bf","fill=previous","Days=A")</f>
        <v>3.1659999999999999</v>
      </c>
      <c r="E240">
        <f ca="1">_xll.BDH(A240,"BEST_TARGET_PRICE",$B$2,$B$2,"fill=previous","Days=A")</f>
        <v>185.5</v>
      </c>
      <c r="F240">
        <f ca="1">_xll.BDH($A240,F$84,$B$2,$B$2,"Dir=V","Dts=H")</f>
        <v>170.98</v>
      </c>
      <c r="G240">
        <f ca="1">_xll.BDH($A240,G$84,$B$2,$B$2,"Dir=V","Dts=H")</f>
        <v>171.94</v>
      </c>
      <c r="H240">
        <f ca="1">_xll.BDH($A240,H$84,$B$2,$B$2,"Dir=V","Dts=H")</f>
        <v>169.5455</v>
      </c>
      <c r="I240">
        <f ca="1">_xll.BDH($A240,I$84,$B$2,$B$2,"Dir=V","Dts=H")</f>
        <v>171.18</v>
      </c>
      <c r="J240">
        <f t="shared" si="5"/>
        <v>190.33333333333334</v>
      </c>
      <c r="K240">
        <f t="shared" si="6"/>
        <v>213</v>
      </c>
      <c r="L240" t="e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#N/A</v>
      </c>
      <c r="M240" t="s">
        <v>1006</v>
      </c>
      <c r="N240" t="s">
        <v>126</v>
      </c>
      <c r="O240">
        <v>5</v>
      </c>
      <c r="P240" t="s">
        <v>124</v>
      </c>
      <c r="Q240">
        <v>184</v>
      </c>
      <c r="R240" t="s">
        <v>125</v>
      </c>
      <c r="S240" s="2">
        <v>45786</v>
      </c>
      <c r="T240">
        <v>1</v>
      </c>
      <c r="U240">
        <v>21.61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DBS Bank</v>
      </c>
      <c r="X240" t="s">
        <v>1012</v>
      </c>
      <c r="Y240" t="s">
        <v>126</v>
      </c>
      <c r="Z240">
        <v>5</v>
      </c>
      <c r="AA240" t="s">
        <v>124</v>
      </c>
      <c r="AB240">
        <v>213</v>
      </c>
      <c r="AC240" t="s">
        <v>125</v>
      </c>
      <c r="AD240" s="2">
        <v>45607</v>
      </c>
      <c r="AE240">
        <v>2</v>
      </c>
      <c r="AF240">
        <v>18.25</v>
      </c>
      <c r="AH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Citi</v>
      </c>
      <c r="AI240" t="s">
        <v>884</v>
      </c>
      <c r="AJ240" t="s">
        <v>126</v>
      </c>
      <c r="AK240">
        <v>5</v>
      </c>
      <c r="AL240" t="s">
        <v>124</v>
      </c>
      <c r="AM240">
        <v>174</v>
      </c>
      <c r="AN240" t="s">
        <v>125</v>
      </c>
      <c r="AO240" s="2">
        <v>45813</v>
      </c>
      <c r="AP240">
        <v>3</v>
      </c>
      <c r="AQ240">
        <v>14.47</v>
      </c>
      <c r="AR240" t="str">
        <f>_xll.BDP($A240, AR$99)</f>
        <v>Real Estate</v>
      </c>
      <c r="AS240" t="str">
        <f>_xll.BDP($A240, AS$99)</f>
        <v>Specialized REITs</v>
      </c>
      <c r="AT240">
        <f ca="1">_xll.BQL( A240, "IMPLIED_VOLATILITY("&amp;_xll.BQL.DATE(B$2)&amp;",EXPIRY=30D,PCT_MONEYNESS=100)")</f>
        <v>30.222100000000001</v>
      </c>
    </row>
    <row r="241" spans="1:46" x14ac:dyDescent="0.25">
      <c r="A241" t="s">
        <v>676</v>
      </c>
      <c r="B241">
        <f ca="1">_xll.BDH(A241,"BEST_EPS",$B$2,$B$2,"BEST_FPERIOD_OVERRIDE=1bf","fill=previous","Days=A")</f>
        <v>5.7990000000000004</v>
      </c>
      <c r="C241">
        <f ca="1">_xll.BDH(A241,"BEST_EPS",$B$2,$B$2,"BEST_FPERIOD_OVERRIDE=2bf","fill=previous","Days=A")</f>
        <v>6.5579999999999998</v>
      </c>
      <c r="D241">
        <f ca="1">_xll.BDH(A241,"BEST_EPS",$B$2,$B$2,"BEST_FPERIOD_OVERRIDE=3bf","fill=previous","Days=A")</f>
        <v>7.1829999999999998</v>
      </c>
      <c r="E241">
        <f ca="1">_xll.BDH(A241,"BEST_TARGET_PRICE",$B$2,$B$2,"fill=previous","Days=A")</f>
        <v>96.260999999999996</v>
      </c>
      <c r="F241">
        <f ca="1">_xll.BDH($A241,F$84,$B$2,$B$2,"Dir=V","Dts=H")</f>
        <v>104.44</v>
      </c>
      <c r="G241">
        <f ca="1">_xll.BDH($A241,G$84,$B$2,$B$2,"Dir=V","Dts=H")</f>
        <v>105.04</v>
      </c>
      <c r="H241">
        <f ca="1">_xll.BDH($A241,H$84,$B$2,$B$2,"Dir=V","Dts=H")</f>
        <v>102.95050000000001</v>
      </c>
      <c r="I241">
        <f ca="1">_xll.BDH($A241,I$84,$B$2,$B$2,"Dir=V","Dts=H")</f>
        <v>104.75</v>
      </c>
      <c r="J241">
        <f t="shared" si="5"/>
        <v>106</v>
      </c>
      <c r="K241">
        <f t="shared" si="6"/>
        <v>103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Citi</v>
      </c>
      <c r="M241" t="s">
        <v>979</v>
      </c>
      <c r="N241" t="s">
        <v>126</v>
      </c>
      <c r="O241">
        <v>5</v>
      </c>
      <c r="P241" t="s">
        <v>124</v>
      </c>
      <c r="Q241">
        <v>103</v>
      </c>
      <c r="R241" t="s">
        <v>125</v>
      </c>
      <c r="S241" s="2">
        <v>45813</v>
      </c>
      <c r="T241">
        <v>1</v>
      </c>
      <c r="U241">
        <v>43.31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Zacks</v>
      </c>
      <c r="X241" t="s">
        <v>156</v>
      </c>
      <c r="Y241" t="s">
        <v>137</v>
      </c>
      <c r="Z241">
        <v>3</v>
      </c>
      <c r="AA241" t="s">
        <v>124</v>
      </c>
      <c r="AB241">
        <v>109</v>
      </c>
      <c r="AC241" t="s">
        <v>131</v>
      </c>
      <c r="AD241" s="2">
        <v>45841</v>
      </c>
      <c r="AE241">
        <v>2</v>
      </c>
      <c r="AF241">
        <v>7.65</v>
      </c>
      <c r="AH241" t="e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#N/A</v>
      </c>
      <c r="AI241" t="s">
        <v>156</v>
      </c>
      <c r="AJ241" t="s">
        <v>297</v>
      </c>
      <c r="AK241">
        <v>1</v>
      </c>
      <c r="AL241" t="s">
        <v>124</v>
      </c>
      <c r="AM241" t="s">
        <v>142</v>
      </c>
      <c r="AN241" t="s">
        <v>125</v>
      </c>
      <c r="AO241" s="2">
        <v>45528</v>
      </c>
      <c r="AP241">
        <v>3</v>
      </c>
      <c r="AQ241">
        <v>5.36</v>
      </c>
      <c r="AR241" t="str">
        <f>_xll.BDP($A241, AR$99)</f>
        <v>Consumer Staples</v>
      </c>
      <c r="AS241" t="str">
        <f>_xll.BDP($A241, AS$99)</f>
        <v>Consumer Staples Distribution</v>
      </c>
      <c r="AT241">
        <f ca="1">_xll.BQL( A241, "IMPLIED_VOLATILITY("&amp;_xll.BQL.DATE(B$2)&amp;",EXPIRY=30D,PCT_MONEYNESS=100)")</f>
        <v>33.929299999999998</v>
      </c>
    </row>
    <row r="242" spans="1:46" x14ac:dyDescent="0.25">
      <c r="A242" t="s">
        <v>661</v>
      </c>
      <c r="B242">
        <f ca="1">_xll.BDH(A242,"BEST_EPS",$B$2,$B$2,"BEST_FPERIOD_OVERRIDE=1bf","fill=previous","Days=A")</f>
        <v>0.48399999999999999</v>
      </c>
      <c r="C242">
        <f ca="1">_xll.BDH(A242,"BEST_EPS",$B$2,$B$2,"BEST_FPERIOD_OVERRIDE=2bf","fill=previous","Days=A")</f>
        <v>0.47899999999999998</v>
      </c>
      <c r="D242">
        <f ca="1">_xll.BDH(A242,"BEST_EPS",$B$2,$B$2,"BEST_FPERIOD_OVERRIDE=3bf","fill=previous","Days=A")</f>
        <v>0.309</v>
      </c>
      <c r="E242">
        <f ca="1">_xll.BDH(A242,"BEST_TARGET_PRICE",$B$2,$B$2,"fill=previous","Days=A")</f>
        <v>22.693999999999999</v>
      </c>
      <c r="F242">
        <f ca="1">_xll.BDH($A242,F$84,$B$2,$B$2,"Dir=V","Dts=H")</f>
        <v>18.27</v>
      </c>
      <c r="G242">
        <f ca="1">_xll.BDH($A242,G$84,$B$2,$B$2,"Dir=V","Dts=H")</f>
        <v>18.324999999999999</v>
      </c>
      <c r="H242">
        <f ca="1">_xll.BDH($A242,H$84,$B$2,$B$2,"Dir=V","Dts=H")</f>
        <v>18.18</v>
      </c>
      <c r="I242">
        <f ca="1">_xll.BDH($A242,I$84,$B$2,$B$2,"Dir=V","Dts=H")</f>
        <v>18.260000000000002</v>
      </c>
      <c r="J242">
        <f t="shared" si="5"/>
        <v>22</v>
      </c>
      <c r="K242">
        <f t="shared" si="6"/>
        <v>22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ISS-EVA</v>
      </c>
      <c r="M242" t="s">
        <v>156</v>
      </c>
      <c r="N242" t="s">
        <v>297</v>
      </c>
      <c r="O242">
        <v>1</v>
      </c>
      <c r="P242" t="s">
        <v>124</v>
      </c>
      <c r="Q242" t="s">
        <v>142</v>
      </c>
      <c r="R242" t="s">
        <v>125</v>
      </c>
      <c r="S242" s="2">
        <v>45499</v>
      </c>
      <c r="T242">
        <v>1</v>
      </c>
      <c r="U242">
        <v>1.46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BMO Capital Markets</v>
      </c>
      <c r="X242" t="s">
        <v>319</v>
      </c>
      <c r="Y242" t="s">
        <v>123</v>
      </c>
      <c r="Z242">
        <v>5</v>
      </c>
      <c r="AA242" t="s">
        <v>124</v>
      </c>
      <c r="AB242">
        <v>22</v>
      </c>
      <c r="AC242" t="s">
        <v>125</v>
      </c>
      <c r="AD242" s="2">
        <v>45783</v>
      </c>
      <c r="AE242">
        <v>2</v>
      </c>
      <c r="AF242">
        <v>0.32</v>
      </c>
      <c r="AH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KeyBanc Capital Markets</v>
      </c>
      <c r="AI242" t="s">
        <v>1203</v>
      </c>
      <c r="AJ242" t="s">
        <v>419</v>
      </c>
      <c r="AK242">
        <v>3</v>
      </c>
      <c r="AL242" t="s">
        <v>124</v>
      </c>
      <c r="AM242" t="s">
        <v>142</v>
      </c>
      <c r="AN242" t="s">
        <v>125</v>
      </c>
      <c r="AO242" s="2">
        <v>45839</v>
      </c>
      <c r="AP242">
        <v>3</v>
      </c>
      <c r="AQ242">
        <v>0</v>
      </c>
      <c r="AR242" t="str">
        <f>_xll.BDP($A242, AR$99)</f>
        <v>Real Estate</v>
      </c>
      <c r="AS242" t="str">
        <f>_xll.BDP($A242, AS$99)</f>
        <v>Health Care REITs</v>
      </c>
      <c r="AT242">
        <f ca="1">_xll.BQL( A242, "IMPLIED_VOLATILITY("&amp;_xll.BQL.DATE(B$2)&amp;",EXPIRY=30D,PCT_MONEYNESS=100)")</f>
        <v>26.793099999999999</v>
      </c>
    </row>
    <row r="243" spans="1:46" x14ac:dyDescent="0.25">
      <c r="A243" t="s">
        <v>554</v>
      </c>
      <c r="B243">
        <f ca="1">_xll.BDH(A243,"BEST_EPS",$B$2,$B$2,"BEST_FPERIOD_OVERRIDE=1bf","fill=previous","Days=A")</f>
        <v>9.8079999999999998</v>
      </c>
      <c r="C243">
        <f ca="1">_xll.BDH(A243,"BEST_EPS",$B$2,$B$2,"BEST_FPERIOD_OVERRIDE=2bf","fill=previous","Days=A")</f>
        <v>10.648</v>
      </c>
      <c r="D243">
        <f ca="1">_xll.BDH(A243,"BEST_EPS",$B$2,$B$2,"BEST_FPERIOD_OVERRIDE=3bf","fill=previous","Days=A")</f>
        <v>11.438000000000001</v>
      </c>
      <c r="E243">
        <f ca="1">_xll.BDH(A243,"BEST_TARGET_PRICE",$B$2,$B$2,"fill=previous","Days=A")</f>
        <v>206.84200000000001</v>
      </c>
      <c r="F243">
        <f ca="1">_xll.BDH($A243,F$84,$B$2,$B$2,"Dir=V","Dts=H")</f>
        <v>189.9</v>
      </c>
      <c r="G243">
        <f ca="1">_xll.BDH($A243,G$84,$B$2,$B$2,"Dir=V","Dts=H")</f>
        <v>189.9</v>
      </c>
      <c r="H243">
        <f ca="1">_xll.BDH($A243,H$84,$B$2,$B$2,"Dir=V","Dts=H")</f>
        <v>186.85499999999999</v>
      </c>
      <c r="I243">
        <f ca="1">_xll.BDH($A243,I$84,$B$2,$B$2,"Dir=V","Dts=H")</f>
        <v>188.22</v>
      </c>
      <c r="J243">
        <f t="shared" si="5"/>
        <v>201</v>
      </c>
      <c r="K243">
        <f t="shared" si="6"/>
        <v>225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Mizuho Securities</v>
      </c>
      <c r="M243" t="s">
        <v>1281</v>
      </c>
      <c r="N243" t="s">
        <v>123</v>
      </c>
      <c r="O243">
        <v>5</v>
      </c>
      <c r="P243" t="s">
        <v>124</v>
      </c>
      <c r="Q243">
        <v>225</v>
      </c>
      <c r="R243" t="s">
        <v>125</v>
      </c>
      <c r="S243" s="2">
        <v>45847</v>
      </c>
      <c r="T243">
        <v>1</v>
      </c>
      <c r="U243">
        <v>7.92</v>
      </c>
      <c r="W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Zacks</v>
      </c>
      <c r="X243" t="s">
        <v>156</v>
      </c>
      <c r="Y243" t="s">
        <v>137</v>
      </c>
      <c r="Z243">
        <v>3</v>
      </c>
      <c r="AA243" t="s">
        <v>124</v>
      </c>
      <c r="AB243">
        <v>193</v>
      </c>
      <c r="AC243" t="s">
        <v>131</v>
      </c>
      <c r="AD243" s="2">
        <v>45838</v>
      </c>
      <c r="AE243">
        <v>2</v>
      </c>
      <c r="AF243">
        <v>0.24</v>
      </c>
      <c r="AH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Barclays</v>
      </c>
      <c r="AI243" t="s">
        <v>779</v>
      </c>
      <c r="AJ243" t="s">
        <v>177</v>
      </c>
      <c r="AK243">
        <v>3</v>
      </c>
      <c r="AL243" t="s">
        <v>124</v>
      </c>
      <c r="AM243">
        <v>185</v>
      </c>
      <c r="AN243" t="s">
        <v>125</v>
      </c>
      <c r="AO243" s="2">
        <v>45847</v>
      </c>
      <c r="AP243">
        <v>3</v>
      </c>
      <c r="AQ243">
        <v>0</v>
      </c>
      <c r="AR243" t="str">
        <f>_xll.BDP($A243, AR$99)</f>
        <v>Industrials</v>
      </c>
      <c r="AS243" t="str">
        <f>_xll.BDP($A243, AS$99)</f>
        <v>Machinery</v>
      </c>
      <c r="AT243">
        <f ca="1">_xll.BQL( A243, "IMPLIED_VOLATILITY("&amp;_xll.BQL.DATE(B$2)&amp;",EXPIRY=30D,PCT_MONEYNESS=100)")</f>
        <v>27.253900000000002</v>
      </c>
    </row>
    <row r="244" spans="1:46" x14ac:dyDescent="0.25">
      <c r="A244" t="s">
        <v>486</v>
      </c>
      <c r="B244">
        <f ca="1">_xll.BDH(A244,"BEST_EPS",$B$2,$B$2,"BEST_FPERIOD_OVERRIDE=1bf","fill=previous","Days=A")</f>
        <v>0.55400000000000005</v>
      </c>
      <c r="C244">
        <f ca="1">_xll.BDH(A244,"BEST_EPS",$B$2,$B$2,"BEST_FPERIOD_OVERRIDE=2bf","fill=previous","Days=A")</f>
        <v>1.218</v>
      </c>
      <c r="D244">
        <f ca="1">_xll.BDH(A244,"BEST_EPS",$B$2,$B$2,"BEST_FPERIOD_OVERRIDE=3bf","fill=previous","Days=A")</f>
        <v>2.1749999999999998</v>
      </c>
      <c r="E244">
        <f ca="1">_xll.BDH(A244,"BEST_TARGET_PRICE",$B$2,$B$2,"fill=previous","Days=A")</f>
        <v>32.052999999999997</v>
      </c>
      <c r="F244">
        <f ca="1">_xll.BDH($A244,F$84,$B$2,$B$2,"Dir=V","Dts=H")</f>
        <v>29.364999999999998</v>
      </c>
      <c r="G244">
        <f ca="1">_xll.BDH($A244,G$84,$B$2,$B$2,"Dir=V","Dts=H")</f>
        <v>30.33</v>
      </c>
      <c r="H244">
        <f ca="1">_xll.BDH($A244,H$84,$B$2,$B$2,"Dir=V","Dts=H")</f>
        <v>29.2</v>
      </c>
      <c r="I244">
        <f ca="1">_xll.BDH($A244,I$84,$B$2,$B$2,"Dir=V","Dts=H")</f>
        <v>29.84</v>
      </c>
      <c r="J244">
        <f t="shared" si="5"/>
        <v>38</v>
      </c>
      <c r="K244">
        <f t="shared" si="6"/>
        <v>50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On Field Investment Research</v>
      </c>
      <c r="M244" t="s">
        <v>790</v>
      </c>
      <c r="N244" t="s">
        <v>146</v>
      </c>
      <c r="O244">
        <v>1</v>
      </c>
      <c r="P244" t="s">
        <v>138</v>
      </c>
      <c r="Q244">
        <v>50</v>
      </c>
      <c r="R244" t="s">
        <v>131</v>
      </c>
      <c r="S244" s="2">
        <v>45492</v>
      </c>
      <c r="T244">
        <v>1</v>
      </c>
      <c r="U244">
        <v>42.07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ISS-EVA</v>
      </c>
      <c r="X244" t="s">
        <v>156</v>
      </c>
      <c r="Y244" t="s">
        <v>297</v>
      </c>
      <c r="Z244">
        <v>1</v>
      </c>
      <c r="AA244" t="s">
        <v>124</v>
      </c>
      <c r="AB244" t="s">
        <v>142</v>
      </c>
      <c r="AC244" t="s">
        <v>125</v>
      </c>
      <c r="AD244" s="2">
        <v>45426</v>
      </c>
      <c r="AE244">
        <v>2</v>
      </c>
      <c r="AF244">
        <v>40.86</v>
      </c>
      <c r="AH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Zacks</v>
      </c>
      <c r="AI244" t="s">
        <v>156</v>
      </c>
      <c r="AJ244" t="s">
        <v>191</v>
      </c>
      <c r="AK244">
        <v>1</v>
      </c>
      <c r="AL244" t="s">
        <v>124</v>
      </c>
      <c r="AM244">
        <v>26</v>
      </c>
      <c r="AN244" t="s">
        <v>131</v>
      </c>
      <c r="AO244" s="2">
        <v>45825</v>
      </c>
      <c r="AP244">
        <v>3</v>
      </c>
      <c r="AQ244">
        <v>39.26</v>
      </c>
      <c r="AR244" t="str">
        <f>_xll.BDP($A244, AR$99)</f>
        <v>Materials</v>
      </c>
      <c r="AS244" t="str">
        <f>_xll.BDP($A244, AS$99)</f>
        <v>Chemicals</v>
      </c>
      <c r="AT244">
        <f ca="1">_xll.BQL( A244, "IMPLIED_VOLATILITY("&amp;_xll.BQL.DATE(B$2)&amp;",EXPIRY=30D,PCT_MONEYNESS=100)")</f>
        <v>48.011099999999999</v>
      </c>
    </row>
    <row r="245" spans="1:46" x14ac:dyDescent="0.25">
      <c r="A245" t="s">
        <v>684</v>
      </c>
      <c r="B245">
        <f ca="1">_xll.BDH(A245,"BEST_EPS",$B$2,$B$2,"BEST_FPERIOD_OVERRIDE=1bf","fill=previous","Days=A")</f>
        <v>18.556999999999999</v>
      </c>
      <c r="C245">
        <f ca="1">_xll.BDH(A245,"BEST_EPS",$B$2,$B$2,"BEST_FPERIOD_OVERRIDE=2bf","fill=previous","Days=A")</f>
        <v>20.286000000000001</v>
      </c>
      <c r="D245">
        <f ca="1">_xll.BDH(A245,"BEST_EPS",$B$2,$B$2,"BEST_FPERIOD_OVERRIDE=3bf","fill=previous","Days=A")</f>
        <v>22.280999999999999</v>
      </c>
      <c r="E245">
        <f ca="1">_xll.BDH(A245,"BEST_TARGET_PRICE",$B$2,$B$2,"fill=previous","Days=A")</f>
        <v>503.62099999999998</v>
      </c>
      <c r="F245">
        <f ca="1">_xll.BDH($A245,F$84,$B$2,$B$2,"Dir=V","Dts=H")</f>
        <v>459.49</v>
      </c>
      <c r="G245">
        <f ca="1">_xll.BDH($A245,G$84,$B$2,$B$2,"Dir=V","Dts=H")</f>
        <v>469.26</v>
      </c>
      <c r="H245">
        <f ca="1">_xll.BDH($A245,H$84,$B$2,$B$2,"Dir=V","Dts=H")</f>
        <v>457.02</v>
      </c>
      <c r="I245">
        <f ca="1">_xll.BDH($A245,I$84,$B$2,$B$2,"Dir=V","Dts=H")</f>
        <v>463.48</v>
      </c>
      <c r="J245">
        <f t="shared" si="5"/>
        <v>502.06666666666666</v>
      </c>
      <c r="K245">
        <f t="shared" si="6"/>
        <v>522.20000000000005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Baptista Research</v>
      </c>
      <c r="M245" t="s">
        <v>133</v>
      </c>
      <c r="N245" t="s">
        <v>141</v>
      </c>
      <c r="O245">
        <v>3</v>
      </c>
      <c r="P245" t="s">
        <v>124</v>
      </c>
      <c r="Q245">
        <v>522.20000000000005</v>
      </c>
      <c r="R245" t="s">
        <v>131</v>
      </c>
      <c r="S245" s="2">
        <v>45786</v>
      </c>
      <c r="T245">
        <v>1</v>
      </c>
      <c r="U245">
        <v>19.98</v>
      </c>
      <c r="W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Barclays</v>
      </c>
      <c r="X245" t="s">
        <v>944</v>
      </c>
      <c r="Y245" t="s">
        <v>297</v>
      </c>
      <c r="Z245">
        <v>1</v>
      </c>
      <c r="AA245" t="s">
        <v>124</v>
      </c>
      <c r="AB245">
        <v>420</v>
      </c>
      <c r="AC245" t="s">
        <v>125</v>
      </c>
      <c r="AD245" s="2">
        <v>45839</v>
      </c>
      <c r="AE245">
        <v>2</v>
      </c>
      <c r="AF245">
        <v>6.79</v>
      </c>
      <c r="AH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Loop Capital Markets</v>
      </c>
      <c r="AI245" t="s">
        <v>924</v>
      </c>
      <c r="AJ245" t="s">
        <v>126</v>
      </c>
      <c r="AK245">
        <v>5</v>
      </c>
      <c r="AL245" t="s">
        <v>124</v>
      </c>
      <c r="AM245">
        <v>564</v>
      </c>
      <c r="AN245" t="s">
        <v>125</v>
      </c>
      <c r="AO245" s="2">
        <v>45847</v>
      </c>
      <c r="AP245">
        <v>3</v>
      </c>
      <c r="AQ245">
        <v>1.07</v>
      </c>
      <c r="AR245" t="str">
        <f>_xll.BDP($A245, AR$99)</f>
        <v>Consumer Discretionary</v>
      </c>
      <c r="AS245" t="str">
        <f>_xll.BDP($A245, AS$99)</f>
        <v>Hotels, Restaurants &amp; Leisure</v>
      </c>
      <c r="AT245">
        <f ca="1">_xll.BQL( A245, "IMPLIED_VOLATILITY("&amp;_xll.BQL.DATE(B$2)&amp;",EXPIRY=30D,PCT_MONEYNESS=100)")</f>
        <v>31.475000000000001</v>
      </c>
    </row>
    <row r="246" spans="1:46" x14ac:dyDescent="0.25">
      <c r="A246" t="s">
        <v>615</v>
      </c>
      <c r="B246">
        <f ca="1">_xll.BDH(A246,"BEST_EPS",$B$2,$B$2,"BEST_FPERIOD_OVERRIDE=1bf","fill=previous","Days=A")</f>
        <v>10.763999999999999</v>
      </c>
      <c r="C246">
        <f ca="1">_xll.BDH(A246,"BEST_EPS",$B$2,$B$2,"BEST_FPERIOD_OVERRIDE=2bf","fill=previous","Days=A")</f>
        <v>11.574</v>
      </c>
      <c r="D246">
        <f ca="1">_xll.BDH(A246,"BEST_EPS",$B$2,$B$2,"BEST_FPERIOD_OVERRIDE=3bf","fill=previous","Days=A")</f>
        <v>12.621</v>
      </c>
      <c r="E246">
        <f ca="1">_xll.BDH(A246,"BEST_TARGET_PRICE",$B$2,$B$2,"fill=previous","Days=A")</f>
        <v>232.464</v>
      </c>
      <c r="F246">
        <f ca="1">_xll.BDH($A246,F$84,$B$2,$B$2,"Dir=V","Dts=H")</f>
        <v>218.4</v>
      </c>
      <c r="G246">
        <f ca="1">_xll.BDH($A246,G$84,$B$2,$B$2,"Dir=V","Dts=H")</f>
        <v>218.5</v>
      </c>
      <c r="H246">
        <f ca="1">_xll.BDH($A246,H$84,$B$2,$B$2,"Dir=V","Dts=H")</f>
        <v>215.44</v>
      </c>
      <c r="I246">
        <f ca="1">_xll.BDH($A246,I$84,$B$2,$B$2,"Dir=V","Dts=H")</f>
        <v>215.83</v>
      </c>
      <c r="J246">
        <f t="shared" si="5"/>
        <v>228.33333333333334</v>
      </c>
      <c r="K246">
        <f t="shared" si="6"/>
        <v>245</v>
      </c>
      <c r="L246" t="e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#N/A</v>
      </c>
      <c r="M246" t="s">
        <v>794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KeyBanc Capital Markets</v>
      </c>
      <c r="X246" t="s">
        <v>1250</v>
      </c>
      <c r="Y246" t="s">
        <v>135</v>
      </c>
      <c r="Z246">
        <v>5</v>
      </c>
      <c r="AA246" t="s">
        <v>124</v>
      </c>
      <c r="AB246">
        <v>245</v>
      </c>
      <c r="AC246" t="s">
        <v>125</v>
      </c>
      <c r="AD246" s="2">
        <v>45844</v>
      </c>
      <c r="AE246">
        <v>2</v>
      </c>
      <c r="AF246">
        <v>55.51</v>
      </c>
      <c r="AH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Bernstein</v>
      </c>
      <c r="AI246" t="s">
        <v>1174</v>
      </c>
      <c r="AJ246" t="s">
        <v>123</v>
      </c>
      <c r="AK246">
        <v>5</v>
      </c>
      <c r="AL246" t="s">
        <v>124</v>
      </c>
      <c r="AM246">
        <v>230</v>
      </c>
      <c r="AN246" t="s">
        <v>125</v>
      </c>
      <c r="AO246" s="2">
        <v>45846</v>
      </c>
      <c r="AP246">
        <v>3</v>
      </c>
      <c r="AQ246">
        <v>36.799999999999997</v>
      </c>
      <c r="AR246" t="str">
        <f>_xll.BDP($A246, AR$99)</f>
        <v>Consumer Discretionary</v>
      </c>
      <c r="AS246" t="str">
        <f>_xll.BDP($A246, AS$99)</f>
        <v>Hotels, Restaurants &amp; Leisure</v>
      </c>
      <c r="AT246">
        <f ca="1">_xll.BQL( A246, "IMPLIED_VOLATILITY("&amp;_xll.BQL.DATE(B$2)&amp;",EXPIRY=30D,PCT_MONEYNESS=100)")</f>
        <v>20.874099999999999</v>
      </c>
    </row>
    <row r="247" spans="1:46" x14ac:dyDescent="0.25">
      <c r="A247" t="s">
        <v>549</v>
      </c>
      <c r="B247">
        <f ca="1">_xll.BDH(A247,"BEST_EPS",$B$2,$B$2,"BEST_FPERIOD_OVERRIDE=1bf","fill=previous","Days=A")</f>
        <v>7.4850000000000003</v>
      </c>
      <c r="C247">
        <f ca="1">_xll.BDH(A247,"BEST_EPS",$B$2,$B$2,"BEST_FPERIOD_OVERRIDE=2bf","fill=previous","Days=A")</f>
        <v>8.0419999999999998</v>
      </c>
      <c r="D247">
        <f ca="1">_xll.BDH(A247,"BEST_EPS",$B$2,$B$2,"BEST_FPERIOD_OVERRIDE=3bf","fill=previous","Days=A")</f>
        <v>8.6340000000000003</v>
      </c>
      <c r="E247">
        <f ca="1">_xll.BDH(A247,"BEST_TARGET_PRICE",$B$2,$B$2,"fill=previous","Days=A")</f>
        <v>143.733</v>
      </c>
      <c r="F247">
        <f ca="1">_xll.BDH($A247,F$84,$B$2,$B$2,"Dir=V","Dts=H")</f>
        <v>130.5</v>
      </c>
      <c r="G247">
        <f ca="1">_xll.BDH($A247,G$84,$B$2,$B$2,"Dir=V","Dts=H")</f>
        <v>131.52000000000001</v>
      </c>
      <c r="H247">
        <f ca="1">_xll.BDH($A247,H$84,$B$2,$B$2,"Dir=V","Dts=H")</f>
        <v>129.38999999999999</v>
      </c>
      <c r="I247">
        <f ca="1">_xll.BDH($A247,I$84,$B$2,$B$2,"Dir=V","Dts=H")</f>
        <v>131.41999999999999</v>
      </c>
      <c r="J247">
        <f t="shared" si="5"/>
        <v>140.5</v>
      </c>
      <c r="K247">
        <f t="shared" si="6"/>
        <v>145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Mizuho Securities</v>
      </c>
      <c r="M247" t="s">
        <v>397</v>
      </c>
      <c r="N247" t="s">
        <v>123</v>
      </c>
      <c r="O247">
        <v>5</v>
      </c>
      <c r="P247" t="s">
        <v>124</v>
      </c>
      <c r="Q247">
        <v>145</v>
      </c>
      <c r="R247" t="s">
        <v>125</v>
      </c>
      <c r="S247" s="2">
        <v>45847</v>
      </c>
      <c r="T247">
        <v>1</v>
      </c>
      <c r="U247">
        <v>23.52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Barclays</v>
      </c>
      <c r="X247" t="s">
        <v>410</v>
      </c>
      <c r="Y247" t="s">
        <v>177</v>
      </c>
      <c r="Z247">
        <v>3</v>
      </c>
      <c r="AA247" t="s">
        <v>124</v>
      </c>
      <c r="AB247">
        <v>136</v>
      </c>
      <c r="AC247" t="s">
        <v>125</v>
      </c>
      <c r="AD247" s="2">
        <v>45847</v>
      </c>
      <c r="AE247">
        <v>2</v>
      </c>
      <c r="AF247">
        <v>22.4</v>
      </c>
      <c r="AH247" t="e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#N/A</v>
      </c>
      <c r="AI247" t="s">
        <v>156</v>
      </c>
      <c r="AJ247" t="s">
        <v>135</v>
      </c>
      <c r="AK247">
        <v>5</v>
      </c>
      <c r="AL247" t="s">
        <v>134</v>
      </c>
      <c r="AM247" t="s">
        <v>142</v>
      </c>
      <c r="AN247" t="s">
        <v>125</v>
      </c>
      <c r="AO247" s="2">
        <v>45514</v>
      </c>
      <c r="AP247">
        <v>3</v>
      </c>
      <c r="AQ247">
        <v>17.25</v>
      </c>
      <c r="AR247" t="str">
        <f>_xll.BDP($A247, AR$99)</f>
        <v>Utilities</v>
      </c>
      <c r="AS247" t="str">
        <f>_xll.BDP($A247, AS$99)</f>
        <v>Multi-Utilities</v>
      </c>
      <c r="AT247">
        <f ca="1">_xll.BQL( A247, "IMPLIED_VOLATILITY("&amp;_xll.BQL.DATE(B$2)&amp;",EXPIRY=30D,PCT_MONEYNESS=100)")</f>
        <v>19.296399999999998</v>
      </c>
    </row>
    <row r="248" spans="1:46" x14ac:dyDescent="0.25">
      <c r="A248" t="s">
        <v>302</v>
      </c>
      <c r="B248">
        <f ca="1">_xll.BDH(A248,"BEST_EPS",$B$2,$B$2,"BEST_FPERIOD_OVERRIDE=1bf","fill=previous","Days=A")</f>
        <v>6.5279999999999996</v>
      </c>
      <c r="C248">
        <f ca="1">_xll.BDH(A248,"BEST_EPS",$B$2,$B$2,"BEST_FPERIOD_OVERRIDE=2bf","fill=previous","Days=A")</f>
        <v>6.9530000000000003</v>
      </c>
      <c r="D248">
        <f ca="1">_xll.BDH(A248,"BEST_EPS",$B$2,$B$2,"BEST_FPERIOD_OVERRIDE=3bf","fill=previous","Days=A")</f>
        <v>7.4219999999999997</v>
      </c>
      <c r="E248">
        <f ca="1">_xll.BDH(A248,"BEST_TARGET_PRICE",$B$2,$B$2,"fill=previous","Days=A")</f>
        <v>127.625</v>
      </c>
      <c r="F248">
        <f ca="1">_xll.BDH($A248,F$84,$B$2,$B$2,"Dir=V","Dts=H")</f>
        <v>116.31</v>
      </c>
      <c r="G248">
        <f ca="1">_xll.BDH($A248,G$84,$B$2,$B$2,"Dir=V","Dts=H")</f>
        <v>117.4</v>
      </c>
      <c r="H248">
        <f ca="1">_xll.BDH($A248,H$84,$B$2,$B$2,"Dir=V","Dts=H")</f>
        <v>115.54</v>
      </c>
      <c r="I248">
        <f ca="1">_xll.BDH($A248,I$84,$B$2,$B$2,"Dir=V","Dts=H")</f>
        <v>117.17</v>
      </c>
      <c r="J248">
        <f t="shared" si="5"/>
        <v>119.5</v>
      </c>
      <c r="K248">
        <f t="shared" si="6"/>
        <v>122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KeyBanc Capital Markets</v>
      </c>
      <c r="M248" t="s">
        <v>304</v>
      </c>
      <c r="N248" t="s">
        <v>419</v>
      </c>
      <c r="O248">
        <v>3</v>
      </c>
      <c r="P248" t="s">
        <v>124</v>
      </c>
      <c r="Q248" t="s">
        <v>142</v>
      </c>
      <c r="R248" t="s">
        <v>125</v>
      </c>
      <c r="S248" s="2">
        <v>45825</v>
      </c>
      <c r="T248">
        <v>1</v>
      </c>
      <c r="U248">
        <v>20.239999999999998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Barclays</v>
      </c>
      <c r="X248" t="s">
        <v>410</v>
      </c>
      <c r="Y248" t="s">
        <v>135</v>
      </c>
      <c r="Z248">
        <v>5</v>
      </c>
      <c r="AA248" t="s">
        <v>124</v>
      </c>
      <c r="AB248">
        <v>122</v>
      </c>
      <c r="AC248" t="s">
        <v>125</v>
      </c>
      <c r="AD248" s="2">
        <v>45845</v>
      </c>
      <c r="AE248">
        <v>2</v>
      </c>
      <c r="AF248">
        <v>19.899999999999999</v>
      </c>
      <c r="AH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Morningstar</v>
      </c>
      <c r="AI248" t="s">
        <v>396</v>
      </c>
      <c r="AJ248" t="s">
        <v>141</v>
      </c>
      <c r="AK248">
        <v>3</v>
      </c>
      <c r="AL248" t="s">
        <v>124</v>
      </c>
      <c r="AM248">
        <v>117</v>
      </c>
      <c r="AN248" t="s">
        <v>125</v>
      </c>
      <c r="AO248" s="2">
        <v>45840</v>
      </c>
      <c r="AP248">
        <v>3</v>
      </c>
      <c r="AQ248">
        <v>8.58</v>
      </c>
      <c r="AR248" t="str">
        <f>_xll.BDP($A248, AR$99)</f>
        <v>Utilities</v>
      </c>
      <c r="AS248" t="str">
        <f>_xll.BDP($A248, AS$99)</f>
        <v>Electric Utilities</v>
      </c>
      <c r="AT248">
        <f ca="1">_xll.BQL( A248, "IMPLIED_VOLATILITY("&amp;_xll.BQL.DATE(B$2)&amp;",EXPIRY=30D,PCT_MONEYNESS=100)")</f>
        <v>17.683499999999999</v>
      </c>
    </row>
    <row r="249" spans="1:46" x14ac:dyDescent="0.25">
      <c r="A249" t="s">
        <v>690</v>
      </c>
      <c r="B249">
        <f ca="1">_xll.BDH(A249,"BEST_EPS",$B$2,$B$2,"BEST_FPERIOD_OVERRIDE=1bf","fill=previous","Days=A")</f>
        <v>11.711</v>
      </c>
      <c r="C249">
        <f ca="1">_xll.BDH(A249,"BEST_EPS",$B$2,$B$2,"BEST_FPERIOD_OVERRIDE=2bf","fill=previous","Days=A")</f>
        <v>13.597</v>
      </c>
      <c r="D249">
        <f ca="1">_xll.BDH(A249,"BEST_EPS",$B$2,$B$2,"BEST_FPERIOD_OVERRIDE=3bf","fill=previous","Days=A")</f>
        <v>15.348000000000001</v>
      </c>
      <c r="E249">
        <f ca="1">_xll.BDH(A249,"BEST_TARGET_PRICE",$B$2,$B$2,"fill=previous","Days=A")</f>
        <v>159.667</v>
      </c>
      <c r="F249">
        <f ca="1">_xll.BDH($A249,F$84,$B$2,$B$2,"Dir=V","Dts=H")</f>
        <v>145.08000000000001</v>
      </c>
      <c r="G249">
        <f ca="1">_xll.BDH($A249,G$84,$B$2,$B$2,"Dir=V","Dts=H")</f>
        <v>145.08000000000001</v>
      </c>
      <c r="H249">
        <f ca="1">_xll.BDH($A249,H$84,$B$2,$B$2,"Dir=V","Dts=H")</f>
        <v>139.55000000000001</v>
      </c>
      <c r="I249">
        <f ca="1">_xll.BDH($A249,I$84,$B$2,$B$2,"Dir=V","Dts=H")</f>
        <v>141.84</v>
      </c>
      <c r="J249">
        <f t="shared" si="5"/>
        <v>155.92666666666665</v>
      </c>
      <c r="K249">
        <f t="shared" si="6"/>
        <v>150</v>
      </c>
      <c r="L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Zacks</v>
      </c>
      <c r="M249" t="s">
        <v>156</v>
      </c>
      <c r="N249" t="s">
        <v>137</v>
      </c>
      <c r="O249">
        <v>3</v>
      </c>
      <c r="P249" t="s">
        <v>124</v>
      </c>
      <c r="Q249">
        <v>150</v>
      </c>
      <c r="R249" t="s">
        <v>131</v>
      </c>
      <c r="S249" s="2">
        <v>45839</v>
      </c>
      <c r="T249">
        <v>1</v>
      </c>
      <c r="U249">
        <v>28.1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Morningstar</v>
      </c>
      <c r="X249" t="s">
        <v>462</v>
      </c>
      <c r="Y249" t="s">
        <v>141</v>
      </c>
      <c r="Z249">
        <v>3</v>
      </c>
      <c r="AA249" t="s">
        <v>124</v>
      </c>
      <c r="AB249">
        <v>148</v>
      </c>
      <c r="AC249" t="s">
        <v>125</v>
      </c>
      <c r="AD249" s="2">
        <v>45789</v>
      </c>
      <c r="AE249">
        <v>2</v>
      </c>
      <c r="AF249">
        <v>24.09</v>
      </c>
      <c r="AH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Sadif Investment Analytics</v>
      </c>
      <c r="AI249" t="s">
        <v>156</v>
      </c>
      <c r="AJ249" t="s">
        <v>157</v>
      </c>
      <c r="AK249">
        <v>5</v>
      </c>
      <c r="AL249" t="s">
        <v>134</v>
      </c>
      <c r="AM249">
        <v>169.78</v>
      </c>
      <c r="AN249" t="s">
        <v>125</v>
      </c>
      <c r="AO249" s="2">
        <v>45772</v>
      </c>
      <c r="AP249">
        <v>3</v>
      </c>
      <c r="AQ249">
        <v>16.29</v>
      </c>
      <c r="AR249" t="str">
        <f>_xll.BDP($A249, AR$99)</f>
        <v>Health Care</v>
      </c>
      <c r="AS249" t="str">
        <f>_xll.BDP($A249, AS$99)</f>
        <v>Health Care Providers &amp; Servic</v>
      </c>
      <c r="AT249">
        <f ca="1">_xll.BQL( A249, "IMPLIED_VOLATILITY("&amp;_xll.BQL.DATE(B$2)&amp;",EXPIRY=30D,PCT_MONEYNESS=100)")</f>
        <v>38.555399999999999</v>
      </c>
    </row>
    <row r="250" spans="1:46" x14ac:dyDescent="0.25">
      <c r="A250" t="s">
        <v>559</v>
      </c>
      <c r="B250">
        <f ca="1">_xll.BDH(A250,"BEST_EPS",$B$2,$B$2,"BEST_FPERIOD_OVERRIDE=1bf","fill=previous","Days=A")</f>
        <v>4.077</v>
      </c>
      <c r="C250">
        <f ca="1">_xll.BDH(A250,"BEST_EPS",$B$2,$B$2,"BEST_FPERIOD_OVERRIDE=2bf","fill=previous","Days=A")</f>
        <v>4.7309999999999999</v>
      </c>
      <c r="D250">
        <f ca="1">_xll.BDH(A250,"BEST_EPS",$B$2,$B$2,"BEST_FPERIOD_OVERRIDE=3bf","fill=previous","Days=A")</f>
        <v>5.399</v>
      </c>
      <c r="E250">
        <f ca="1">_xll.BDH(A250,"BEST_TARGET_PRICE",$B$2,$B$2,"fill=previous","Days=A")</f>
        <v>43.774000000000001</v>
      </c>
      <c r="F250">
        <f ca="1">_xll.BDH($A250,F$84,$B$2,$B$2,"Dir=V","Dts=H")</f>
        <v>34.75</v>
      </c>
      <c r="G250">
        <f ca="1">_xll.BDH($A250,G$84,$B$2,$B$2,"Dir=V","Dts=H")</f>
        <v>35.03</v>
      </c>
      <c r="H250">
        <f ca="1">_xll.BDH($A250,H$84,$B$2,$B$2,"Dir=V","Dts=H")</f>
        <v>34.229999999999997</v>
      </c>
      <c r="I250">
        <f ca="1">_xll.BDH($A250,I$84,$B$2,$B$2,"Dir=V","Dts=H")</f>
        <v>34.590000000000003</v>
      </c>
      <c r="J250">
        <f t="shared" si="5"/>
        <v>45.5</v>
      </c>
      <c r="K250">
        <f t="shared" si="6"/>
        <v>49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Hedgeye Risk Management</v>
      </c>
      <c r="M250" t="s">
        <v>896</v>
      </c>
      <c r="N250" t="s">
        <v>792</v>
      </c>
      <c r="O250">
        <v>1</v>
      </c>
      <c r="P250" t="s">
        <v>124</v>
      </c>
      <c r="Q250" t="s">
        <v>142</v>
      </c>
      <c r="R250" t="s">
        <v>125</v>
      </c>
      <c r="S250" s="2">
        <v>45838</v>
      </c>
      <c r="T250">
        <v>1</v>
      </c>
      <c r="U250">
        <v>8.91</v>
      </c>
      <c r="W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Wolfe Research</v>
      </c>
      <c r="X250" t="s">
        <v>940</v>
      </c>
      <c r="Y250" t="s">
        <v>123</v>
      </c>
      <c r="Z250">
        <v>5</v>
      </c>
      <c r="AA250" t="s">
        <v>124</v>
      </c>
      <c r="AB250">
        <v>49</v>
      </c>
      <c r="AC250" t="s">
        <v>125</v>
      </c>
      <c r="AD250" s="2">
        <v>45830</v>
      </c>
      <c r="AE250">
        <v>2</v>
      </c>
      <c r="AF250">
        <v>6</v>
      </c>
      <c r="AH250" t="e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#N/A</v>
      </c>
      <c r="AI250" t="s">
        <v>791</v>
      </c>
      <c r="AJ250" t="s">
        <v>141</v>
      </c>
      <c r="AK250">
        <v>3</v>
      </c>
      <c r="AL250" t="s">
        <v>124</v>
      </c>
      <c r="AM250">
        <v>42</v>
      </c>
      <c r="AN250" t="s">
        <v>125</v>
      </c>
      <c r="AO250" s="2">
        <v>45833</v>
      </c>
      <c r="AP250">
        <v>3</v>
      </c>
      <c r="AQ250">
        <v>0</v>
      </c>
      <c r="AR250" t="str">
        <f>_xll.BDP($A250, AR$99)</f>
        <v>Energy</v>
      </c>
      <c r="AS250" t="str">
        <f>_xll.BDP($A250, AS$99)</f>
        <v>Oil, Gas &amp; Consumable Fuels</v>
      </c>
      <c r="AT250">
        <f ca="1">_xll.BQL( A250, "IMPLIED_VOLATILITY("&amp;_xll.BQL.DATE(B$2)&amp;",EXPIRY=30D,PCT_MONEYNESS=100)")</f>
        <v>21.743300000000001</v>
      </c>
    </row>
    <row r="251" spans="1:46" x14ac:dyDescent="0.25">
      <c r="A251" t="s">
        <v>533</v>
      </c>
      <c r="B251">
        <f ca="1">_xll.BDH(A251,"BEST_EPS",$B$2,$B$2,"BEST_FPERIOD_OVERRIDE=1bf","fill=previous","Days=A")</f>
        <v>2.2629999999999999</v>
      </c>
      <c r="C251">
        <f ca="1">_xll.BDH(A251,"BEST_EPS",$B$2,$B$2,"BEST_FPERIOD_OVERRIDE=2bf","fill=previous","Days=A")</f>
        <v>2.7879999999999998</v>
      </c>
      <c r="D251">
        <f ca="1">_xll.BDH(A251,"BEST_EPS",$B$2,$B$2,"BEST_FPERIOD_OVERRIDE=3bf","fill=previous","Days=A")</f>
        <v>3.3860000000000001</v>
      </c>
      <c r="E251">
        <f ca="1">_xll.BDH(A251,"BEST_TARGET_PRICE",$B$2,$B$2,"fill=previous","Days=A")</f>
        <v>99.296000000000006</v>
      </c>
      <c r="F251">
        <f ca="1">_xll.BDH($A251,F$84,$B$2,$B$2,"Dir=V","Dts=H")</f>
        <v>84.14</v>
      </c>
      <c r="G251">
        <f ca="1">_xll.BDH($A251,G$84,$B$2,$B$2,"Dir=V","Dts=H")</f>
        <v>85.2</v>
      </c>
      <c r="H251">
        <f ca="1">_xll.BDH($A251,H$84,$B$2,$B$2,"Dir=V","Dts=H")</f>
        <v>82.73</v>
      </c>
      <c r="I251">
        <f ca="1">_xll.BDH($A251,I$84,$B$2,$B$2,"Dir=V","Dts=H")</f>
        <v>84.87</v>
      </c>
      <c r="J251">
        <f t="shared" si="5"/>
        <v>89.333333333333329</v>
      </c>
      <c r="K251">
        <f t="shared" si="6"/>
        <v>83</v>
      </c>
      <c r="L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M251" t="s">
        <v>198</v>
      </c>
      <c r="N251" t="s">
        <v>141</v>
      </c>
      <c r="O251">
        <v>3</v>
      </c>
      <c r="P251" t="s">
        <v>138</v>
      </c>
      <c r="Q251">
        <v>83</v>
      </c>
      <c r="R251" t="s">
        <v>125</v>
      </c>
      <c r="S251" s="2">
        <v>45782</v>
      </c>
      <c r="T251">
        <v>1</v>
      </c>
      <c r="U251">
        <v>37.97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Zacks</v>
      </c>
      <c r="X251" t="s">
        <v>156</v>
      </c>
      <c r="Y251" t="s">
        <v>137</v>
      </c>
      <c r="Z251">
        <v>3</v>
      </c>
      <c r="AA251" t="s">
        <v>124</v>
      </c>
      <c r="AB251">
        <v>92</v>
      </c>
      <c r="AC251" t="s">
        <v>131</v>
      </c>
      <c r="AD251" s="2">
        <v>45833</v>
      </c>
      <c r="AE251">
        <v>2</v>
      </c>
      <c r="AF251">
        <v>4.74</v>
      </c>
      <c r="AH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Barclays</v>
      </c>
      <c r="AI251" t="s">
        <v>800</v>
      </c>
      <c r="AJ251" t="s">
        <v>177</v>
      </c>
      <c r="AK251">
        <v>3</v>
      </c>
      <c r="AL251" t="s">
        <v>124</v>
      </c>
      <c r="AM251">
        <v>93</v>
      </c>
      <c r="AN251" t="s">
        <v>125</v>
      </c>
      <c r="AO251" s="2">
        <v>45844</v>
      </c>
      <c r="AP251">
        <v>3</v>
      </c>
      <c r="AQ251">
        <v>0</v>
      </c>
      <c r="AR251" t="str">
        <f>_xll.BDP($A251, AR$99)</f>
        <v>Health Care</v>
      </c>
      <c r="AS251" t="str">
        <f>_xll.BDP($A251, AS$99)</f>
        <v>Health Care Equipment &amp; Suppli</v>
      </c>
      <c r="AT251">
        <f ca="1">_xll.BQL( A251, "IMPLIED_VOLATILITY("&amp;_xll.BQL.DATE(B$2)&amp;",EXPIRY=30D,PCT_MONEYNESS=100)")</f>
        <v>51.617199999999997</v>
      </c>
    </row>
    <row r="252" spans="1:46" x14ac:dyDescent="0.25">
      <c r="A252" t="s">
        <v>468</v>
      </c>
      <c r="B252">
        <f ca="1">_xll.BDH(A252,"BEST_EPS",$B$2,$B$2,"BEST_FPERIOD_OVERRIDE=1bf","fill=previous","Days=A")</f>
        <v>8.4369999999999994</v>
      </c>
      <c r="C252">
        <f ca="1">_xll.BDH(A252,"BEST_EPS",$B$2,$B$2,"BEST_FPERIOD_OVERRIDE=2bf","fill=previous","Days=A")</f>
        <v>9.2639999999999993</v>
      </c>
      <c r="D252">
        <f ca="1">_xll.BDH(A252,"BEST_EPS",$B$2,$B$2,"BEST_FPERIOD_OVERRIDE=3bf","fill=previous","Days=A")</f>
        <v>10.345000000000001</v>
      </c>
      <c r="E252">
        <f ca="1">_xll.BDH(A252,"BEST_TARGET_PRICE",$B$2,$B$2,"fill=previous","Days=A")</f>
        <v>171.67699999999999</v>
      </c>
      <c r="F252">
        <f ca="1">_xll.BDH($A252,F$84,$B$2,$B$2,"Dir=V","Dts=H")</f>
        <v>153.11000000000001</v>
      </c>
      <c r="G252">
        <f ca="1">_xll.BDH($A252,G$84,$B$2,$B$2,"Dir=V","Dts=H")</f>
        <v>153.11000000000001</v>
      </c>
      <c r="H252">
        <f ca="1">_xll.BDH($A252,H$84,$B$2,$B$2,"Dir=V","Dts=H")</f>
        <v>151.31</v>
      </c>
      <c r="I252">
        <f ca="1">_xll.BDH($A252,I$84,$B$2,$B$2,"Dir=V","Dts=H")</f>
        <v>152.66200000000001</v>
      </c>
      <c r="J252">
        <f t="shared" si="5"/>
        <v>166.43333333333334</v>
      </c>
      <c r="K252">
        <f t="shared" si="6"/>
        <v>163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MoffettNathanson LLC</v>
      </c>
      <c r="M252" t="s">
        <v>850</v>
      </c>
      <c r="N252" t="s">
        <v>137</v>
      </c>
      <c r="O252">
        <v>3</v>
      </c>
      <c r="P252" t="s">
        <v>124</v>
      </c>
      <c r="Q252">
        <v>163</v>
      </c>
      <c r="R252" t="s">
        <v>125</v>
      </c>
      <c r="S252" s="2">
        <v>45804</v>
      </c>
      <c r="T252">
        <v>1</v>
      </c>
      <c r="U252">
        <v>26.7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Baptista Research</v>
      </c>
      <c r="X252" t="s">
        <v>133</v>
      </c>
      <c r="Y252" t="s">
        <v>141</v>
      </c>
      <c r="Z252">
        <v>3</v>
      </c>
      <c r="AA252" t="s">
        <v>138</v>
      </c>
      <c r="AB252">
        <v>164.3</v>
      </c>
      <c r="AC252" t="s">
        <v>131</v>
      </c>
      <c r="AD252" s="2">
        <v>45802</v>
      </c>
      <c r="AE252">
        <v>2</v>
      </c>
      <c r="AF252">
        <v>14.39</v>
      </c>
      <c r="AH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TD Cowen</v>
      </c>
      <c r="AI252" t="s">
        <v>1041</v>
      </c>
      <c r="AJ252" t="s">
        <v>126</v>
      </c>
      <c r="AK252">
        <v>5</v>
      </c>
      <c r="AL252" t="s">
        <v>124</v>
      </c>
      <c r="AM252">
        <v>172</v>
      </c>
      <c r="AN252" t="s">
        <v>125</v>
      </c>
      <c r="AO252" s="2">
        <v>45845</v>
      </c>
      <c r="AP252">
        <v>3</v>
      </c>
      <c r="AQ252">
        <v>9.8699999999999992</v>
      </c>
      <c r="AR252" t="str">
        <f>_xll.BDP($A252, AR$99)</f>
        <v>Communication Services</v>
      </c>
      <c r="AS252" t="str">
        <f>_xll.BDP($A252, AS$99)</f>
        <v>Entertainment</v>
      </c>
      <c r="AT252">
        <f ca="1">_xll.BQL( A252, "IMPLIED_VOLATILITY("&amp;_xll.BQL.DATE(B$2)&amp;",EXPIRY=30D,PCT_MONEYNESS=100)")</f>
        <v>27.013000000000002</v>
      </c>
    </row>
    <row r="253" spans="1:46" x14ac:dyDescent="0.25">
      <c r="A253" t="s">
        <v>503</v>
      </c>
      <c r="B253">
        <f ca="1">_xll.BDH(A253,"BEST_EPS",$B$2,$B$2,"BEST_FPERIOD_OVERRIDE=1bf","fill=previous","Days=A")</f>
        <v>5.57</v>
      </c>
      <c r="C253">
        <f ca="1">_xll.BDH(A253,"BEST_EPS",$B$2,$B$2,"BEST_FPERIOD_OVERRIDE=2bf","fill=previous","Days=A")</f>
        <v>6.0209999999999999</v>
      </c>
      <c r="D253">
        <f ca="1">_xll.BDH(A253,"BEST_EPS",$B$2,$B$2,"BEST_FPERIOD_OVERRIDE=3bf","fill=previous","Days=A")</f>
        <v>6.4740000000000002</v>
      </c>
      <c r="E253">
        <f ca="1">_xll.BDH(A253,"BEST_TARGET_PRICE",$B$2,$B$2,"fill=previous","Days=A")</f>
        <v>69.138000000000005</v>
      </c>
      <c r="F253">
        <f ca="1">_xll.BDH($A253,F$84,$B$2,$B$2,"Dir=V","Dts=H")</f>
        <v>75.56</v>
      </c>
      <c r="G253">
        <f ca="1">_xll.BDH($A253,G$84,$B$2,$B$2,"Dir=V","Dts=H")</f>
        <v>76.33</v>
      </c>
      <c r="H253">
        <f ca="1">_xll.BDH($A253,H$84,$B$2,$B$2,"Dir=V","Dts=H")</f>
        <v>75.1708</v>
      </c>
      <c r="I253">
        <f ca="1">_xll.BDH($A253,I$84,$B$2,$B$2,"Dir=V","Dts=H")</f>
        <v>76.319999999999993</v>
      </c>
      <c r="J253">
        <f t="shared" si="5"/>
        <v>77.526666666666657</v>
      </c>
      <c r="K253">
        <f t="shared" si="6"/>
        <v>77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Barclays</v>
      </c>
      <c r="M253" t="s">
        <v>1116</v>
      </c>
      <c r="N253" t="s">
        <v>135</v>
      </c>
      <c r="O253">
        <v>5</v>
      </c>
      <c r="P253" t="s">
        <v>124</v>
      </c>
      <c r="Q253">
        <v>77</v>
      </c>
      <c r="R253" t="s">
        <v>125</v>
      </c>
      <c r="S253" s="2">
        <v>45840</v>
      </c>
      <c r="T253">
        <v>1</v>
      </c>
      <c r="U253">
        <v>45.17</v>
      </c>
      <c r="W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Sadif Investment Analytics</v>
      </c>
      <c r="X253" t="s">
        <v>156</v>
      </c>
      <c r="Y253" t="s">
        <v>126</v>
      </c>
      <c r="Z253">
        <v>5</v>
      </c>
      <c r="AA253" t="s">
        <v>124</v>
      </c>
      <c r="AB253">
        <v>77.58</v>
      </c>
      <c r="AC253" t="s">
        <v>125</v>
      </c>
      <c r="AD253" s="2">
        <v>45784</v>
      </c>
      <c r="AE253">
        <v>2</v>
      </c>
      <c r="AF253">
        <v>20.25</v>
      </c>
      <c r="AH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Needham</v>
      </c>
      <c r="AI253" t="s">
        <v>1089</v>
      </c>
      <c r="AJ253" t="s">
        <v>126</v>
      </c>
      <c r="AK253">
        <v>5</v>
      </c>
      <c r="AL253" t="s">
        <v>124</v>
      </c>
      <c r="AM253">
        <v>78</v>
      </c>
      <c r="AN253" t="s">
        <v>125</v>
      </c>
      <c r="AO253" s="2">
        <v>45778</v>
      </c>
      <c r="AP253">
        <v>3</v>
      </c>
      <c r="AQ253">
        <v>19.82</v>
      </c>
      <c r="AR253" t="str">
        <f>_xll.BDP($A253, AR$99)</f>
        <v>Consumer Discretionary</v>
      </c>
      <c r="AS253" t="str">
        <f>_xll.BDP($A253, AS$99)</f>
        <v>Broadline Retail</v>
      </c>
      <c r="AT253">
        <f ca="1">_xll.BQL( A253, "IMPLIED_VOLATILITY("&amp;_xll.BQL.DATE(B$2)&amp;",EXPIRY=30D,PCT_MONEYNESS=100)")</f>
        <v>31.803599999999999</v>
      </c>
    </row>
    <row r="254" spans="1:46" x14ac:dyDescent="0.25">
      <c r="A254" t="s">
        <v>336</v>
      </c>
      <c r="B254">
        <f ca="1">_xll.BDH(A254,"BEST_EPS",$B$2,$B$2,"BEST_FPERIOD_OVERRIDE=1bf","fill=previous","Days=A")</f>
        <v>7.9980000000000002</v>
      </c>
      <c r="C254">
        <f ca="1">_xll.BDH(A254,"BEST_EPS",$B$2,$B$2,"BEST_FPERIOD_OVERRIDE=2bf","fill=previous","Days=A")</f>
        <v>9.0470000000000006</v>
      </c>
      <c r="D254">
        <f ca="1">_xll.BDH(A254,"BEST_EPS",$B$2,$B$2,"BEST_FPERIOD_OVERRIDE=3bf","fill=previous","Days=A")</f>
        <v>9.8659999999999997</v>
      </c>
      <c r="E254">
        <f ca="1">_xll.BDH(A254,"BEST_TARGET_PRICE",$B$2,$B$2,"fill=previous","Days=A")</f>
        <v>277.476</v>
      </c>
      <c r="F254">
        <f ca="1">_xll.BDH($A254,F$84,$B$2,$B$2,"Dir=V","Dts=H")</f>
        <v>269.19</v>
      </c>
      <c r="G254">
        <f ca="1">_xll.BDH($A254,G$84,$B$2,$B$2,"Dir=V","Dts=H")</f>
        <v>270.39999999999998</v>
      </c>
      <c r="H254">
        <f ca="1">_xll.BDH($A254,H$84,$B$2,$B$2,"Dir=V","Dts=H")</f>
        <v>266.38</v>
      </c>
      <c r="I254">
        <f ca="1">_xll.BDH($A254,I$84,$B$2,$B$2,"Dir=V","Dts=H")</f>
        <v>268.20999999999998</v>
      </c>
      <c r="J254">
        <f t="shared" si="5"/>
        <v>308.43666666666667</v>
      </c>
      <c r="K254">
        <f t="shared" si="6"/>
        <v>320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Citi</v>
      </c>
      <c r="M254" t="s">
        <v>832</v>
      </c>
      <c r="N254" t="s">
        <v>126</v>
      </c>
      <c r="O254">
        <v>5</v>
      </c>
      <c r="P254" t="s">
        <v>124</v>
      </c>
      <c r="Q254">
        <v>320</v>
      </c>
      <c r="R254" t="s">
        <v>125</v>
      </c>
      <c r="S254" s="2">
        <v>45841</v>
      </c>
      <c r="T254">
        <v>1</v>
      </c>
      <c r="U254">
        <v>17.73</v>
      </c>
      <c r="W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Seaport Global</v>
      </c>
      <c r="X254" t="s">
        <v>1088</v>
      </c>
      <c r="Y254" t="s">
        <v>126</v>
      </c>
      <c r="Z254">
        <v>5</v>
      </c>
      <c r="AA254" t="s">
        <v>124</v>
      </c>
      <c r="AB254">
        <v>290</v>
      </c>
      <c r="AC254" t="s">
        <v>125</v>
      </c>
      <c r="AD254" s="2">
        <v>45797</v>
      </c>
      <c r="AE254">
        <v>2</v>
      </c>
      <c r="AF254">
        <v>16.440000000000001</v>
      </c>
      <c r="AH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Sadif Investment Analytics</v>
      </c>
      <c r="AI254" t="s">
        <v>156</v>
      </c>
      <c r="AJ254" t="s">
        <v>157</v>
      </c>
      <c r="AK254">
        <v>5</v>
      </c>
      <c r="AL254" t="s">
        <v>124</v>
      </c>
      <c r="AM254">
        <v>315.31</v>
      </c>
      <c r="AN254" t="s">
        <v>125</v>
      </c>
      <c r="AO254" s="2">
        <v>45771</v>
      </c>
      <c r="AP254">
        <v>3</v>
      </c>
      <c r="AQ254">
        <v>13.76</v>
      </c>
      <c r="AR254" t="str">
        <f>_xll.BDP($A254, AR$99)</f>
        <v>Materials</v>
      </c>
      <c r="AS254" t="str">
        <f>_xll.BDP($A254, AS$99)</f>
        <v>Chemicals</v>
      </c>
      <c r="AT254">
        <f ca="1">_xll.BQL( A254, "IMPLIED_VOLATILITY("&amp;_xll.BQL.DATE(B$2)&amp;",EXPIRY=30D,PCT_MONEYNESS=100)")</f>
        <v>22.527000000000001</v>
      </c>
    </row>
    <row r="255" spans="1:46" x14ac:dyDescent="0.25">
      <c r="A255" t="s">
        <v>482</v>
      </c>
      <c r="B255">
        <f ca="1">_xll.BDH(A255,"BEST_EPS",$B$2,$B$2,"BEST_FPERIOD_OVERRIDE=1bf","fill=previous","Days=A")</f>
        <v>5.8250000000000002</v>
      </c>
      <c r="C255">
        <f ca="1">_xll.BDH(A255,"BEST_EPS",$B$2,$B$2,"BEST_FPERIOD_OVERRIDE=2bf","fill=previous","Days=A")</f>
        <v>6.1849999999999996</v>
      </c>
      <c r="D255">
        <f ca="1">_xll.BDH(A255,"BEST_EPS",$B$2,$B$2,"BEST_FPERIOD_OVERRIDE=3bf","fill=previous","Days=A")</f>
        <v>6.5339999999999998</v>
      </c>
      <c r="E255">
        <f ca="1">_xll.BDH(A255,"BEST_TARGET_PRICE",$B$2,$B$2,"fill=previous","Days=A")</f>
        <v>106.235</v>
      </c>
      <c r="F255">
        <f ca="1">_xll.BDH($A255,F$84,$B$2,$B$2,"Dir=V","Dts=H")</f>
        <v>99.4</v>
      </c>
      <c r="G255">
        <f ca="1">_xll.BDH($A255,G$84,$B$2,$B$2,"Dir=V","Dts=H")</f>
        <v>100.35</v>
      </c>
      <c r="H255">
        <f ca="1">_xll.BDH($A255,H$84,$B$2,$B$2,"Dir=V","Dts=H")</f>
        <v>99</v>
      </c>
      <c r="I255">
        <f ca="1">_xll.BDH($A255,I$84,$B$2,$B$2,"Dir=V","Dts=H")</f>
        <v>99.97</v>
      </c>
      <c r="J255">
        <f t="shared" si="5"/>
        <v>102.5</v>
      </c>
      <c r="K255">
        <f t="shared" si="6"/>
        <v>112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Argus Research Company</v>
      </c>
      <c r="M255" t="s">
        <v>362</v>
      </c>
      <c r="N255" t="s">
        <v>126</v>
      </c>
      <c r="O255">
        <v>5</v>
      </c>
      <c r="P255" t="s">
        <v>124</v>
      </c>
      <c r="Q255">
        <v>112</v>
      </c>
      <c r="R255" t="s">
        <v>131</v>
      </c>
      <c r="S255" s="2">
        <v>45825</v>
      </c>
      <c r="T255">
        <v>1</v>
      </c>
      <c r="U255">
        <v>16.23</v>
      </c>
      <c r="W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ISS-EVA</v>
      </c>
      <c r="X255" t="s">
        <v>156</v>
      </c>
      <c r="Y255" t="s">
        <v>141</v>
      </c>
      <c r="Z255">
        <v>3</v>
      </c>
      <c r="AA255" t="s">
        <v>138</v>
      </c>
      <c r="AB255" t="s">
        <v>142</v>
      </c>
      <c r="AC255" t="s">
        <v>125</v>
      </c>
      <c r="AD255" s="2">
        <v>45510</v>
      </c>
      <c r="AE255">
        <v>2</v>
      </c>
      <c r="AF255">
        <v>14.1</v>
      </c>
      <c r="AH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Morningstar</v>
      </c>
      <c r="AI255" t="s">
        <v>387</v>
      </c>
      <c r="AJ255" t="s">
        <v>146</v>
      </c>
      <c r="AK255">
        <v>1</v>
      </c>
      <c r="AL255" t="s">
        <v>124</v>
      </c>
      <c r="AM255">
        <v>93</v>
      </c>
      <c r="AN255" t="s">
        <v>125</v>
      </c>
      <c r="AO255" s="2">
        <v>45779</v>
      </c>
      <c r="AP255">
        <v>3</v>
      </c>
      <c r="AQ255">
        <v>11.38</v>
      </c>
      <c r="AR255" t="str">
        <f>_xll.BDP($A255, AR$99)</f>
        <v>Utilities</v>
      </c>
      <c r="AS255" t="str">
        <f>_xll.BDP($A255, AS$99)</f>
        <v>Multi-Utilities</v>
      </c>
      <c r="AT255">
        <f ca="1">_xll.BQL( A255, "IMPLIED_VOLATILITY("&amp;_xll.BQL.DATE(B$2)&amp;",EXPIRY=30D,PCT_MONEYNESS=100)")</f>
        <v>21.603999999999999</v>
      </c>
    </row>
    <row r="256" spans="1:46" x14ac:dyDescent="0.25">
      <c r="A256" t="s">
        <v>471</v>
      </c>
      <c r="B256">
        <f ca="1">_xll.BDH(A256,"BEST_EPS",$B$2,$B$2,"BEST_FPERIOD_OVERRIDE=1bf","fill=previous","Days=A")</f>
        <v>8.4969999999999999</v>
      </c>
      <c r="C256">
        <f ca="1">_xll.BDH(A256,"BEST_EPS",$B$2,$B$2,"BEST_FPERIOD_OVERRIDE=2bf","fill=previous","Days=A")</f>
        <v>10.587</v>
      </c>
      <c r="D256">
        <f ca="1">_xll.BDH(A256,"BEST_EPS",$B$2,$B$2,"BEST_FPERIOD_OVERRIDE=3bf","fill=previous","Days=A")</f>
        <v>12.872</v>
      </c>
      <c r="E256">
        <f ca="1">_xll.BDH(A256,"BEST_TARGET_PRICE",$B$2,$B$2,"fill=previous","Days=A")</f>
        <v>287.95499999999998</v>
      </c>
      <c r="F256">
        <f ca="1">_xll.BDH($A256,F$84,$B$2,$B$2,"Dir=V","Dts=H")</f>
        <v>264.54000000000002</v>
      </c>
      <c r="G256">
        <f ca="1">_xll.BDH($A256,G$84,$B$2,$B$2,"Dir=V","Dts=H")</f>
        <v>267.75</v>
      </c>
      <c r="H256">
        <f ca="1">_xll.BDH($A256,H$84,$B$2,$B$2,"Dir=V","Dts=H")</f>
        <v>262.39499999999998</v>
      </c>
      <c r="I256">
        <f ca="1">_xll.BDH($A256,I$84,$B$2,$B$2,"Dir=V","Dts=H")</f>
        <v>265.73</v>
      </c>
      <c r="J256">
        <f t="shared" si="5"/>
        <v>282.03333333333336</v>
      </c>
      <c r="K256">
        <f t="shared" si="6"/>
        <v>270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Morningstar</v>
      </c>
      <c r="M256" t="s">
        <v>558</v>
      </c>
      <c r="N256" t="s">
        <v>141</v>
      </c>
      <c r="O256">
        <v>3</v>
      </c>
      <c r="P256" t="s">
        <v>124</v>
      </c>
      <c r="Q256">
        <v>270</v>
      </c>
      <c r="R256" t="s">
        <v>125</v>
      </c>
      <c r="S256" s="2">
        <v>45846</v>
      </c>
      <c r="T256">
        <v>1</v>
      </c>
      <c r="U256">
        <v>37.18</v>
      </c>
      <c r="W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Baptista Research</v>
      </c>
      <c r="X256" t="s">
        <v>133</v>
      </c>
      <c r="Y256" t="s">
        <v>141</v>
      </c>
      <c r="Z256">
        <v>3</v>
      </c>
      <c r="AA256" t="s">
        <v>124</v>
      </c>
      <c r="AB256">
        <v>291.10000000000002</v>
      </c>
      <c r="AC256" t="s">
        <v>131</v>
      </c>
      <c r="AD256" s="2">
        <v>45830</v>
      </c>
      <c r="AE256">
        <v>2</v>
      </c>
      <c r="AF256">
        <v>20.5</v>
      </c>
      <c r="AH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Zacks</v>
      </c>
      <c r="AI256" t="s">
        <v>156</v>
      </c>
      <c r="AJ256" t="s">
        <v>137</v>
      </c>
      <c r="AK256">
        <v>3</v>
      </c>
      <c r="AL256" t="s">
        <v>124</v>
      </c>
      <c r="AM256">
        <v>285</v>
      </c>
      <c r="AN256" t="s">
        <v>131</v>
      </c>
      <c r="AO256" s="2">
        <v>45818</v>
      </c>
      <c r="AP256">
        <v>3</v>
      </c>
      <c r="AQ256">
        <v>11.69</v>
      </c>
      <c r="AR256" t="str">
        <f>_xll.BDP($A256, AR$99)</f>
        <v>Industrials</v>
      </c>
      <c r="AS256" t="str">
        <f>_xll.BDP($A256, AS$99)</f>
        <v>Professional Services</v>
      </c>
      <c r="AT256">
        <f ca="1">_xll.BQL( A256, "IMPLIED_VOLATILITY("&amp;_xll.BQL.DATE(B$2)&amp;",EXPIRY=30D,PCT_MONEYNESS=100)")</f>
        <v>36.2742</v>
      </c>
    </row>
    <row r="257" spans="1:46" x14ac:dyDescent="0.25">
      <c r="A257" t="s">
        <v>651</v>
      </c>
      <c r="B257">
        <f ca="1">_xll.BDH(A257,"BEST_EPS",$B$2,$B$2,"BEST_FPERIOD_OVERRIDE=1bf","fill=previous","Days=A")</f>
        <v>53.960999999999999</v>
      </c>
      <c r="C257">
        <f ca="1">_xll.BDH(A257,"BEST_EPS",$B$2,$B$2,"BEST_FPERIOD_OVERRIDE=2bf","fill=previous","Days=A")</f>
        <v>65.396000000000001</v>
      </c>
      <c r="D257">
        <f ca="1">_xll.BDH(A257,"BEST_EPS",$B$2,$B$2,"BEST_FPERIOD_OVERRIDE=3bf","fill=previous","Days=A")</f>
        <v>69.873000000000005</v>
      </c>
      <c r="E257">
        <f ca="1">_xll.BDH(A257,"BEST_TARGET_PRICE",$B$2,$B$2,"fill=previous","Days=A")</f>
        <v>392.69200000000001</v>
      </c>
      <c r="F257">
        <f ca="1">_xll.BDH($A257,F$84,$B$2,$B$2,"Dir=V","Dts=H")</f>
        <v>344.14</v>
      </c>
      <c r="G257">
        <f ca="1">_xll.BDH($A257,G$84,$B$2,$B$2,"Dir=V","Dts=H")</f>
        <v>345</v>
      </c>
      <c r="H257">
        <f ca="1">_xll.BDH($A257,H$84,$B$2,$B$2,"Dir=V","Dts=H")</f>
        <v>339.54</v>
      </c>
      <c r="I257">
        <f ca="1">_xll.BDH($A257,I$84,$B$2,$B$2,"Dir=V","Dts=H")</f>
        <v>340.19</v>
      </c>
      <c r="J257">
        <f t="shared" si="5"/>
        <v>364.33333333333331</v>
      </c>
      <c r="K257">
        <f t="shared" si="6"/>
        <v>377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TD Cowen</v>
      </c>
      <c r="M257" t="s">
        <v>891</v>
      </c>
      <c r="N257" t="s">
        <v>141</v>
      </c>
      <c r="O257">
        <v>3</v>
      </c>
      <c r="P257" t="s">
        <v>124</v>
      </c>
      <c r="Q257">
        <v>377</v>
      </c>
      <c r="R257" t="s">
        <v>125</v>
      </c>
      <c r="S257" s="2">
        <v>45845</v>
      </c>
      <c r="T257">
        <v>1</v>
      </c>
      <c r="U257">
        <v>0</v>
      </c>
      <c r="W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BMO Capital Markets</v>
      </c>
      <c r="X257" t="s">
        <v>520</v>
      </c>
      <c r="Y257" t="s">
        <v>182</v>
      </c>
      <c r="Z257">
        <v>3</v>
      </c>
      <c r="AA257" t="s">
        <v>124</v>
      </c>
      <c r="AB257">
        <v>363</v>
      </c>
      <c r="AC257" t="s">
        <v>125</v>
      </c>
      <c r="AD257" s="2">
        <v>45847</v>
      </c>
      <c r="AE257">
        <v>2</v>
      </c>
      <c r="AF257">
        <v>-0.4</v>
      </c>
      <c r="AH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Zacks</v>
      </c>
      <c r="AI257" t="s">
        <v>156</v>
      </c>
      <c r="AJ257" t="s">
        <v>137</v>
      </c>
      <c r="AK257">
        <v>3</v>
      </c>
      <c r="AL257" t="s">
        <v>124</v>
      </c>
      <c r="AM257">
        <v>353</v>
      </c>
      <c r="AN257" t="s">
        <v>131</v>
      </c>
      <c r="AO257" s="2">
        <v>45826</v>
      </c>
      <c r="AP257">
        <v>3</v>
      </c>
      <c r="AQ257">
        <v>-1.99</v>
      </c>
      <c r="AR257" t="str">
        <f>_xll.BDP($A257, AR$99)</f>
        <v>Financials</v>
      </c>
      <c r="AS257" t="str">
        <f>_xll.BDP($A257, AS$99)</f>
        <v>Insurance</v>
      </c>
      <c r="AT257">
        <f ca="1">_xll.BQL( A257, "IMPLIED_VOLATILITY("&amp;_xll.BQL.DATE(B$2)&amp;",EXPIRY=30D,PCT_MONEYNESS=100)")</f>
        <v>28.617599999999999</v>
      </c>
    </row>
    <row r="258" spans="1:46" x14ac:dyDescent="0.25">
      <c r="A258" t="s">
        <v>495</v>
      </c>
      <c r="B258">
        <f ca="1">_xll.BDH(A258,"BEST_EPS",$B$2,$B$2,"BEST_FPERIOD_OVERRIDE=1bf","fill=previous","Days=A")</f>
        <v>6.0030000000000001</v>
      </c>
      <c r="C258">
        <f ca="1">_xll.BDH(A258,"BEST_EPS",$B$2,$B$2,"BEST_FPERIOD_OVERRIDE=2bf","fill=previous","Days=A")</f>
        <v>6.1269999999999998</v>
      </c>
      <c r="D258">
        <f ca="1">_xll.BDH(A258,"BEST_EPS",$B$2,$B$2,"BEST_FPERIOD_OVERRIDE=3bf","fill=previous","Days=A")</f>
        <v>6.43</v>
      </c>
      <c r="E258">
        <f ca="1">_xll.BDH(A258,"BEST_TARGET_PRICE",$B$2,$B$2,"fill=previous","Days=A")</f>
        <v>66.200999999999993</v>
      </c>
      <c r="F258">
        <f ca="1">_xll.BDH($A258,F$84,$B$2,$B$2,"Dir=V","Dts=H")</f>
        <v>50.74</v>
      </c>
      <c r="G258">
        <f ca="1">_xll.BDH($A258,G$84,$B$2,$B$2,"Dir=V","Dts=H")</f>
        <v>50.81</v>
      </c>
      <c r="H258">
        <f ca="1">_xll.BDH($A258,H$84,$B$2,$B$2,"Dir=V","Dts=H")</f>
        <v>49.88</v>
      </c>
      <c r="I258">
        <f ca="1">_xll.BDH($A258,I$84,$B$2,$B$2,"Dir=V","Dts=H")</f>
        <v>50.63</v>
      </c>
      <c r="J258">
        <f t="shared" si="5"/>
        <v>58.783333333333331</v>
      </c>
      <c r="K258">
        <f t="shared" si="6"/>
        <v>74.849999999999994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Sadif Investment Analytics</v>
      </c>
      <c r="M258" t="s">
        <v>156</v>
      </c>
      <c r="N258" t="s">
        <v>146</v>
      </c>
      <c r="O258">
        <v>1</v>
      </c>
      <c r="P258" t="s">
        <v>138</v>
      </c>
      <c r="Q258">
        <v>74.849999999999994</v>
      </c>
      <c r="R258" t="s">
        <v>158</v>
      </c>
      <c r="S258" s="2">
        <v>45615</v>
      </c>
      <c r="T258">
        <v>1</v>
      </c>
      <c r="U258">
        <v>55.16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Morgan Stanley</v>
      </c>
      <c r="X258" t="s">
        <v>947</v>
      </c>
      <c r="Y258" t="s">
        <v>280</v>
      </c>
      <c r="Z258">
        <v>1</v>
      </c>
      <c r="AA258" t="s">
        <v>124</v>
      </c>
      <c r="AB258">
        <v>51</v>
      </c>
      <c r="AC258" t="s">
        <v>131</v>
      </c>
      <c r="AD258" s="2">
        <v>45826</v>
      </c>
      <c r="AE258">
        <v>2</v>
      </c>
      <c r="AF258">
        <v>25.37</v>
      </c>
      <c r="AH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Ladenburg Thalmann</v>
      </c>
      <c r="AI258" t="s">
        <v>827</v>
      </c>
      <c r="AJ258" t="s">
        <v>137</v>
      </c>
      <c r="AK258">
        <v>3</v>
      </c>
      <c r="AL258" t="s">
        <v>124</v>
      </c>
      <c r="AM258">
        <v>50.5</v>
      </c>
      <c r="AN258" t="s">
        <v>131</v>
      </c>
      <c r="AO258" s="2">
        <v>45778</v>
      </c>
      <c r="AP258">
        <v>3</v>
      </c>
      <c r="AQ258">
        <v>23.63</v>
      </c>
      <c r="AR258" t="str">
        <f>_xll.BDP($A258, AR$99)</f>
        <v>Utilities</v>
      </c>
      <c r="AS258" t="str">
        <f>_xll.BDP($A258, AS$99)</f>
        <v>Electric Utilities</v>
      </c>
      <c r="AT258">
        <f ca="1">_xll.BQL( A258, "IMPLIED_VOLATILITY("&amp;_xll.BQL.DATE(B$2)&amp;",EXPIRY=30D,PCT_MONEYNESS=100)")</f>
        <v>37.711599999999997</v>
      </c>
    </row>
    <row r="259" spans="1:46" x14ac:dyDescent="0.25">
      <c r="A259" t="s">
        <v>507</v>
      </c>
      <c r="B259">
        <f ca="1">_xll.BDH(A259,"BEST_EPS",$B$2,$B$2,"BEST_FPERIOD_OVERRIDE=1bf","fill=previous","Days=A")</f>
        <v>2.2400000000000002</v>
      </c>
      <c r="C259">
        <f ca="1">_xll.BDH(A259,"BEST_EPS",$B$2,$B$2,"BEST_FPERIOD_OVERRIDE=2bf","fill=previous","Days=A")</f>
        <v>2.988</v>
      </c>
      <c r="D259">
        <f ca="1">_xll.BDH(A259,"BEST_EPS",$B$2,$B$2,"BEST_FPERIOD_OVERRIDE=3bf","fill=previous","Days=A")</f>
        <v>3.8319999999999999</v>
      </c>
      <c r="E259">
        <f ca="1">_xll.BDH(A259,"BEST_TARGET_PRICE",$B$2,$B$2,"fill=previous","Days=A")</f>
        <v>72.662000000000006</v>
      </c>
      <c r="F259">
        <f ca="1">_xll.BDH($A259,F$84,$B$2,$B$2,"Dir=V","Dts=H")</f>
        <v>86.23</v>
      </c>
      <c r="G259">
        <f ca="1">_xll.BDH($A259,G$84,$B$2,$B$2,"Dir=V","Dts=H")</f>
        <v>87.22</v>
      </c>
      <c r="H259">
        <f ca="1">_xll.BDH($A259,H$84,$B$2,$B$2,"Dir=V","Dts=H")</f>
        <v>85.19</v>
      </c>
      <c r="I259">
        <f ca="1">_xll.BDH($A259,I$84,$B$2,$B$2,"Dir=V","Dts=H")</f>
        <v>86.61</v>
      </c>
      <c r="J259">
        <f t="shared" si="5"/>
        <v>78.5</v>
      </c>
      <c r="K259">
        <f t="shared" si="6"/>
        <v>95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M259" t="s">
        <v>156</v>
      </c>
      <c r="N259" t="s">
        <v>146</v>
      </c>
      <c r="O259">
        <v>1</v>
      </c>
      <c r="P259" t="s">
        <v>124</v>
      </c>
      <c r="Q259" t="s">
        <v>142</v>
      </c>
      <c r="R259" t="s">
        <v>125</v>
      </c>
      <c r="S259" s="2">
        <v>45069</v>
      </c>
      <c r="T259">
        <v>1</v>
      </c>
      <c r="U259">
        <v>17.87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Deutsche Bank</v>
      </c>
      <c r="X259" t="s">
        <v>309</v>
      </c>
      <c r="Y259" t="s">
        <v>126</v>
      </c>
      <c r="Z259">
        <v>5</v>
      </c>
      <c r="AA259" t="s">
        <v>134</v>
      </c>
      <c r="AB259">
        <v>95</v>
      </c>
      <c r="AC259" t="s">
        <v>131</v>
      </c>
      <c r="AD259" s="2">
        <v>45831</v>
      </c>
      <c r="AE259">
        <v>2</v>
      </c>
      <c r="AF259">
        <v>8.5399999999999991</v>
      </c>
      <c r="AH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Canaccord Genuity</v>
      </c>
      <c r="AI259" t="s">
        <v>1298</v>
      </c>
      <c r="AJ259" t="s">
        <v>141</v>
      </c>
      <c r="AK259">
        <v>3</v>
      </c>
      <c r="AL259" t="s">
        <v>124</v>
      </c>
      <c r="AM259">
        <v>62</v>
      </c>
      <c r="AN259" t="s">
        <v>125</v>
      </c>
      <c r="AO259" s="2">
        <v>45847</v>
      </c>
      <c r="AP259">
        <v>3</v>
      </c>
      <c r="AQ259">
        <v>0</v>
      </c>
      <c r="AR259" t="str">
        <f>_xll.BDP($A259, AR$99)</f>
        <v>Consumer Staples</v>
      </c>
      <c r="AS259" t="str">
        <f>_xll.BDP($A259, AS$99)</f>
        <v>Personal Care Products</v>
      </c>
      <c r="AT259">
        <f ca="1">_xll.BQL( A259, "IMPLIED_VOLATILITY("&amp;_xll.BQL.DATE(B$2)&amp;",EXPIRY=30D,PCT_MONEYNESS=100)")</f>
        <v>35.493899999999996</v>
      </c>
    </row>
    <row r="260" spans="1:46" x14ac:dyDescent="0.25">
      <c r="A260" t="s">
        <v>251</v>
      </c>
      <c r="B260">
        <f ca="1">_xll.BDH(A260,"BEST_EPS",$B$2,$B$2,"BEST_FPERIOD_OVERRIDE=1bf","fill=previous","Days=A")</f>
        <v>36.807000000000002</v>
      </c>
      <c r="C260">
        <f ca="1">_xll.BDH(A260,"BEST_EPS",$B$2,$B$2,"BEST_FPERIOD_OVERRIDE=2bf","fill=previous","Days=A")</f>
        <v>42.000999999999998</v>
      </c>
      <c r="D260">
        <f ca="1">_xll.BDH(A260,"BEST_EPS",$B$2,$B$2,"BEST_FPERIOD_OVERRIDE=3bf","fill=previous","Days=A")</f>
        <v>48.250999999999998</v>
      </c>
      <c r="E260">
        <f ca="1">_xll.BDH(A260,"BEST_TARGET_PRICE",$B$2,$B$2,"fill=previous","Days=A")</f>
        <v>485.952</v>
      </c>
      <c r="F260">
        <f ca="1">_xll.BDH($A260,F$84,$B$2,$B$2,"Dir=V","Dts=H")</f>
        <v>347</v>
      </c>
      <c r="G260">
        <f ca="1">_xll.BDH($A260,G$84,$B$2,$B$2,"Dir=V","Dts=H")</f>
        <v>348</v>
      </c>
      <c r="H260">
        <f ca="1">_xll.BDH($A260,H$84,$B$2,$B$2,"Dir=V","Dts=H")</f>
        <v>342.63</v>
      </c>
      <c r="I260">
        <f ca="1">_xll.BDH($A260,I$84,$B$2,$B$2,"Dir=V","Dts=H")</f>
        <v>346.36</v>
      </c>
      <c r="J260">
        <f t="shared" si="5"/>
        <v>433</v>
      </c>
      <c r="K260">
        <f t="shared" si="6"/>
        <v>370</v>
      </c>
      <c r="L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ISS-EVA</v>
      </c>
      <c r="M260" t="s">
        <v>156</v>
      </c>
      <c r="N260" t="s">
        <v>297</v>
      </c>
      <c r="O260">
        <v>1</v>
      </c>
      <c r="P260" t="s">
        <v>138</v>
      </c>
      <c r="Q260" t="s">
        <v>142</v>
      </c>
      <c r="R260" t="s">
        <v>125</v>
      </c>
      <c r="S260" s="2">
        <v>45398</v>
      </c>
      <c r="T260">
        <v>1</v>
      </c>
      <c r="U260">
        <v>32.58</v>
      </c>
      <c r="W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Zacks</v>
      </c>
      <c r="X260" t="s">
        <v>156</v>
      </c>
      <c r="Y260" t="s">
        <v>137</v>
      </c>
      <c r="Z260">
        <v>3</v>
      </c>
      <c r="AA260" t="s">
        <v>124</v>
      </c>
      <c r="AB260">
        <v>370</v>
      </c>
      <c r="AC260" t="s">
        <v>131</v>
      </c>
      <c r="AD260" s="2">
        <v>45847</v>
      </c>
      <c r="AE260">
        <v>2</v>
      </c>
      <c r="AF260">
        <v>10.46</v>
      </c>
      <c r="AH260" t="e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#N/A</v>
      </c>
      <c r="AI260" t="s">
        <v>133</v>
      </c>
      <c r="AJ260" t="s">
        <v>123</v>
      </c>
      <c r="AK260">
        <v>5</v>
      </c>
      <c r="AL260" t="s">
        <v>124</v>
      </c>
      <c r="AM260">
        <v>496</v>
      </c>
      <c r="AN260" t="s">
        <v>131</v>
      </c>
      <c r="AO260" s="2">
        <v>45730</v>
      </c>
      <c r="AP260">
        <v>3</v>
      </c>
      <c r="AQ260">
        <v>5.82</v>
      </c>
      <c r="AR260" t="str">
        <f>_xll.BDP($A260, AR$99)</f>
        <v>Health Care</v>
      </c>
      <c r="AS260" t="str">
        <f>_xll.BDP($A260, AS$99)</f>
        <v>Health Care Providers &amp; Servic</v>
      </c>
      <c r="AT260">
        <f ca="1">_xll.BQL( A260, "IMPLIED_VOLATILITY("&amp;_xll.BQL.DATE(B$2)&amp;",EXPIRY=30D,PCT_MONEYNESS=100)")</f>
        <v>40.9221</v>
      </c>
    </row>
    <row r="261" spans="1:46" x14ac:dyDescent="0.25">
      <c r="A261" t="s">
        <v>707</v>
      </c>
      <c r="B261">
        <f ca="1">_xll.BDH(A261,"BEST_EPS",$B$2,$B$2,"BEST_FPERIOD_OVERRIDE=1bf","fill=previous","Days=A")</f>
        <v>7.7469999999999999</v>
      </c>
      <c r="C261">
        <f ca="1">_xll.BDH(A261,"BEST_EPS",$B$2,$B$2,"BEST_FPERIOD_OVERRIDE=2bf","fill=previous","Days=A")</f>
        <v>8.5860000000000003</v>
      </c>
      <c r="D261">
        <f ca="1">_xll.BDH(A261,"BEST_EPS",$B$2,$B$2,"BEST_FPERIOD_OVERRIDE=3bf","fill=previous","Days=A")</f>
        <v>9.3320000000000007</v>
      </c>
      <c r="E261">
        <f ca="1">_xll.BDH(A261,"BEST_TARGET_PRICE",$B$2,$B$2,"fill=previous","Days=A")</f>
        <v>93.894999999999996</v>
      </c>
      <c r="F261">
        <f ca="1">_xll.BDH($A261,F$84,$B$2,$B$2,"Dir=V","Dts=H")</f>
        <v>81.010000000000005</v>
      </c>
      <c r="G261">
        <f ca="1">_xll.BDH($A261,G$84,$B$2,$B$2,"Dir=V","Dts=H")</f>
        <v>81.94</v>
      </c>
      <c r="H261">
        <f ca="1">_xll.BDH($A261,H$84,$B$2,$B$2,"Dir=V","Dts=H")</f>
        <v>79.540000000000006</v>
      </c>
      <c r="I261">
        <f ca="1">_xll.BDH($A261,I$84,$B$2,$B$2,"Dir=V","Dts=H")</f>
        <v>80.28</v>
      </c>
      <c r="J261">
        <f t="shared" si="5"/>
        <v>95.29</v>
      </c>
      <c r="K261">
        <f t="shared" si="6"/>
        <v>105.87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Sadif Investment Analytics</v>
      </c>
      <c r="M261" t="s">
        <v>156</v>
      </c>
      <c r="N261" t="s">
        <v>157</v>
      </c>
      <c r="O261">
        <v>5</v>
      </c>
      <c r="P261" t="s">
        <v>134</v>
      </c>
      <c r="Q261">
        <v>105.87</v>
      </c>
      <c r="R261" t="s">
        <v>125</v>
      </c>
      <c r="S261" s="2">
        <v>45771</v>
      </c>
      <c r="T261">
        <v>1</v>
      </c>
      <c r="U261">
        <v>16.8</v>
      </c>
      <c r="W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Citi</v>
      </c>
      <c r="X261" t="s">
        <v>832</v>
      </c>
      <c r="Y261" t="s">
        <v>126</v>
      </c>
      <c r="Z261">
        <v>5</v>
      </c>
      <c r="AA261" t="s">
        <v>124</v>
      </c>
      <c r="AB261">
        <v>90</v>
      </c>
      <c r="AC261" t="s">
        <v>125</v>
      </c>
      <c r="AD261" s="2">
        <v>45775</v>
      </c>
      <c r="AE261">
        <v>2</v>
      </c>
      <c r="AF261">
        <v>4.1900000000000004</v>
      </c>
      <c r="AH261" t="e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#N/A</v>
      </c>
      <c r="AI261" t="s">
        <v>832</v>
      </c>
      <c r="AJ261" t="s">
        <v>126</v>
      </c>
      <c r="AK261">
        <v>5</v>
      </c>
      <c r="AL261" t="s">
        <v>124</v>
      </c>
      <c r="AM261">
        <v>90</v>
      </c>
      <c r="AN261" t="s">
        <v>125</v>
      </c>
      <c r="AO261" s="2">
        <v>45775</v>
      </c>
      <c r="AP261">
        <v>3</v>
      </c>
      <c r="AQ261">
        <v>2.56</v>
      </c>
      <c r="AR261" t="str">
        <f>_xll.BDP($A261, AR$99)</f>
        <v>Materials</v>
      </c>
      <c r="AS261" t="str">
        <f>_xll.BDP($A261, AS$99)</f>
        <v>Chemicals</v>
      </c>
      <c r="AT261">
        <f ca="1">_xll.BQL( A261, "IMPLIED_VOLATILITY("&amp;_xll.BQL.DATE(B$2)&amp;",EXPIRY=30D,PCT_MONEYNESS=100)")</f>
        <v>29.3809</v>
      </c>
    </row>
    <row r="262" spans="1:46" x14ac:dyDescent="0.25">
      <c r="A262" t="s">
        <v>369</v>
      </c>
      <c r="B262">
        <f ca="1">_xll.BDH(A262,"BEST_EPS",$B$2,$B$2,"BEST_FPERIOD_OVERRIDE=1bf","fill=previous","Days=A")</f>
        <v>6.33</v>
      </c>
      <c r="C262">
        <f ca="1">_xll.BDH(A262,"BEST_EPS",$B$2,$B$2,"BEST_FPERIOD_OVERRIDE=2bf","fill=previous","Days=A")</f>
        <v>6.8380000000000001</v>
      </c>
      <c r="D262">
        <f ca="1">_xll.BDH(A262,"BEST_EPS",$B$2,$B$2,"BEST_FPERIOD_OVERRIDE=3bf","fill=previous","Days=A")</f>
        <v>7.5049999999999999</v>
      </c>
      <c r="E262">
        <f ca="1">_xll.BDH(A262,"BEST_TARGET_PRICE",$B$2,$B$2,"fill=previous","Days=A")</f>
        <v>144.83199999999999</v>
      </c>
      <c r="F262">
        <f ca="1">_xll.BDH($A262,F$84,$B$2,$B$2,"Dir=V","Dts=H")</f>
        <v>139.69999999999999</v>
      </c>
      <c r="G262">
        <f ca="1">_xll.BDH($A262,G$84,$B$2,$B$2,"Dir=V","Dts=H")</f>
        <v>139.91</v>
      </c>
      <c r="H262">
        <f ca="1">_xll.BDH($A262,H$84,$B$2,$B$2,"Dir=V","Dts=H")</f>
        <v>138.02000000000001</v>
      </c>
      <c r="I262">
        <f ca="1">_xll.BDH($A262,I$84,$B$2,$B$2,"Dir=V","Dts=H")</f>
        <v>139.80000000000001</v>
      </c>
      <c r="J262">
        <f t="shared" si="5"/>
        <v>142.56666666666666</v>
      </c>
      <c r="K262">
        <f t="shared" si="6"/>
        <v>146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President Capital Management Corp</v>
      </c>
      <c r="M262" t="s">
        <v>1134</v>
      </c>
      <c r="N262" t="s">
        <v>126</v>
      </c>
      <c r="O262">
        <v>5</v>
      </c>
      <c r="P262" t="s">
        <v>124</v>
      </c>
      <c r="Q262">
        <v>146</v>
      </c>
      <c r="R262" t="s">
        <v>140</v>
      </c>
      <c r="S262" s="2">
        <v>45617</v>
      </c>
      <c r="T262">
        <v>1</v>
      </c>
      <c r="U262">
        <v>32.67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Mizuho Securities</v>
      </c>
      <c r="X262" t="s">
        <v>1281</v>
      </c>
      <c r="Y262" t="s">
        <v>123</v>
      </c>
      <c r="Z262">
        <v>5</v>
      </c>
      <c r="AA262" t="s">
        <v>124</v>
      </c>
      <c r="AB262">
        <v>150</v>
      </c>
      <c r="AC262" t="s">
        <v>125</v>
      </c>
      <c r="AD262" s="2">
        <v>45847</v>
      </c>
      <c r="AE262">
        <v>2</v>
      </c>
      <c r="AF262">
        <v>28.43</v>
      </c>
      <c r="AH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Baptista Research</v>
      </c>
      <c r="AI262" t="s">
        <v>133</v>
      </c>
      <c r="AJ262" t="s">
        <v>141</v>
      </c>
      <c r="AK262">
        <v>3</v>
      </c>
      <c r="AL262" t="s">
        <v>124</v>
      </c>
      <c r="AM262">
        <v>131.69999999999999</v>
      </c>
      <c r="AN262" t="s">
        <v>131</v>
      </c>
      <c r="AO262" s="2">
        <v>45804</v>
      </c>
      <c r="AP262">
        <v>3</v>
      </c>
      <c r="AQ262">
        <v>25.8</v>
      </c>
      <c r="AR262" t="str">
        <f>_xll.BDP($A262, AR$99)</f>
        <v>Industrials</v>
      </c>
      <c r="AS262" t="str">
        <f>_xll.BDP($A262, AS$99)</f>
        <v>Electrical Equipment</v>
      </c>
      <c r="AT262">
        <f ca="1">_xll.BQL( A262, "IMPLIED_VOLATILITY("&amp;_xll.BQL.DATE(B$2)&amp;",EXPIRY=30D,PCT_MONEYNESS=100)")</f>
        <v>25.705500000000001</v>
      </c>
    </row>
    <row r="263" spans="1:46" x14ac:dyDescent="0.25">
      <c r="A263" t="s">
        <v>679</v>
      </c>
      <c r="B263">
        <f ca="1">_xll.BDH(A263,"BEST_EPS",$B$2,$B$2,"BEST_FPERIOD_OVERRIDE=1bf","fill=previous","Days=A")</f>
        <v>2.7229999999999999</v>
      </c>
      <c r="C263">
        <f ca="1">_xll.BDH(A263,"BEST_EPS",$B$2,$B$2,"BEST_FPERIOD_OVERRIDE=2bf","fill=previous","Days=A")</f>
        <v>3.1560000000000001</v>
      </c>
      <c r="D263">
        <f ca="1">_xll.BDH(A263,"BEST_EPS",$B$2,$B$2,"BEST_FPERIOD_OVERRIDE=3bf","fill=previous","Days=A")</f>
        <v>3.4220000000000002</v>
      </c>
      <c r="E263">
        <f ca="1">_xll.BDH(A263,"BEST_TARGET_PRICE",$B$2,$B$2,"fill=previous","Days=A")</f>
        <v>51.043999999999997</v>
      </c>
      <c r="F263">
        <f ca="1">_xll.BDH($A263,F$84,$B$2,$B$2,"Dir=V","Dts=H")</f>
        <v>39.79</v>
      </c>
      <c r="G263">
        <f ca="1">_xll.BDH($A263,G$84,$B$2,$B$2,"Dir=V","Dts=H")</f>
        <v>43.34</v>
      </c>
      <c r="H263">
        <f ca="1">_xll.BDH($A263,H$84,$B$2,$B$2,"Dir=V","Dts=H")</f>
        <v>39.76</v>
      </c>
      <c r="I263">
        <f ca="1">_xll.BDH($A263,I$84,$B$2,$B$2,"Dir=V","Dts=H")</f>
        <v>42.85</v>
      </c>
      <c r="J263">
        <f t="shared" si="5"/>
        <v>43.844999999999999</v>
      </c>
      <c r="K263">
        <f t="shared" si="6"/>
        <v>50.69</v>
      </c>
      <c r="L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ISS-EVA</v>
      </c>
      <c r="M263" t="s">
        <v>156</v>
      </c>
      <c r="N263" t="s">
        <v>297</v>
      </c>
      <c r="O263">
        <v>1</v>
      </c>
      <c r="P263" t="s">
        <v>124</v>
      </c>
      <c r="Q263" t="s">
        <v>142</v>
      </c>
      <c r="R263" t="s">
        <v>125</v>
      </c>
      <c r="S263" s="2">
        <v>45498</v>
      </c>
      <c r="T263">
        <v>1</v>
      </c>
      <c r="U263">
        <v>64.98</v>
      </c>
      <c r="W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GLJ Research</v>
      </c>
      <c r="X263" t="s">
        <v>866</v>
      </c>
      <c r="Y263" t="s">
        <v>146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60.18</v>
      </c>
      <c r="AH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Jefferies</v>
      </c>
      <c r="AI263" t="s">
        <v>1106</v>
      </c>
      <c r="AJ263" t="s">
        <v>191</v>
      </c>
      <c r="AK263">
        <v>1</v>
      </c>
      <c r="AL263" t="s">
        <v>124</v>
      </c>
      <c r="AM263">
        <v>37</v>
      </c>
      <c r="AN263" t="s">
        <v>125</v>
      </c>
      <c r="AO263" s="2">
        <v>45770</v>
      </c>
      <c r="AP263">
        <v>3</v>
      </c>
      <c r="AQ263">
        <v>42.81</v>
      </c>
      <c r="AR263" t="str">
        <f>_xll.BDP($A263, AR$99)</f>
        <v>Information Technology</v>
      </c>
      <c r="AS263" t="str">
        <f>_xll.BDP($A263, AS$99)</f>
        <v>Semiconductors &amp; Semiconductor</v>
      </c>
      <c r="AT263">
        <f ca="1">_xll.BQL( A263, "IMPLIED_VOLATILITY("&amp;_xll.BQL.DATE(B$2)&amp;",EXPIRY=30D,PCT_MONEYNESS=100)")</f>
        <v>81.786600000000007</v>
      </c>
    </row>
    <row r="264" spans="1:46" x14ac:dyDescent="0.25">
      <c r="A264" t="s">
        <v>343</v>
      </c>
      <c r="B264">
        <f ca="1">_xll.BDH(A264,"BEST_EPS",$B$2,$B$2,"BEST_FPERIOD_OVERRIDE=1bf","fill=previous","Days=A")</f>
        <v>10.339</v>
      </c>
      <c r="C264">
        <f ca="1">_xll.BDH(A264,"BEST_EPS",$B$2,$B$2,"BEST_FPERIOD_OVERRIDE=2bf","fill=previous","Days=A")</f>
        <v>11.811999999999999</v>
      </c>
      <c r="D264">
        <f ca="1">_xll.BDH(A264,"BEST_EPS",$B$2,$B$2,"BEST_FPERIOD_OVERRIDE=3bf","fill=previous","Days=A")</f>
        <v>13.122</v>
      </c>
      <c r="E264">
        <f ca="1">_xll.BDH(A264,"BEST_TARGET_PRICE",$B$2,$B$2,"fill=previous","Days=A")</f>
        <v>138.68600000000001</v>
      </c>
      <c r="F264">
        <f ca="1">_xll.BDH($A264,F$84,$B$2,$B$2,"Dir=V","Dts=H")</f>
        <v>122.98</v>
      </c>
      <c r="G264">
        <f ca="1">_xll.BDH($A264,G$84,$B$2,$B$2,"Dir=V","Dts=H")</f>
        <v>123.94</v>
      </c>
      <c r="H264">
        <f ca="1">_xll.BDH($A264,H$84,$B$2,$B$2,"Dir=V","Dts=H")</f>
        <v>121.52</v>
      </c>
      <c r="I264">
        <f ca="1">_xll.BDH($A264,I$84,$B$2,$B$2,"Dir=V","Dts=H")</f>
        <v>121.89</v>
      </c>
      <c r="J264">
        <f t="shared" si="5"/>
        <v>135.46333333333334</v>
      </c>
      <c r="K264">
        <f t="shared" si="6"/>
        <v>127</v>
      </c>
      <c r="L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Morningstar</v>
      </c>
      <c r="M264" t="s">
        <v>824</v>
      </c>
      <c r="N264" t="s">
        <v>141</v>
      </c>
      <c r="O264">
        <v>3</v>
      </c>
      <c r="P264" t="s">
        <v>138</v>
      </c>
      <c r="Q264">
        <v>127</v>
      </c>
      <c r="R264" t="s">
        <v>125</v>
      </c>
      <c r="S264" s="2">
        <v>45821</v>
      </c>
      <c r="T264">
        <v>1</v>
      </c>
      <c r="U264">
        <v>30.67</v>
      </c>
      <c r="W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Scotiabank</v>
      </c>
      <c r="X264" t="s">
        <v>1094</v>
      </c>
      <c r="Y264" t="s">
        <v>221</v>
      </c>
      <c r="Z264">
        <v>5</v>
      </c>
      <c r="AA264" t="s">
        <v>124</v>
      </c>
      <c r="AB264">
        <v>130</v>
      </c>
      <c r="AC264" t="s">
        <v>131</v>
      </c>
      <c r="AD264" s="2">
        <v>45817</v>
      </c>
      <c r="AE264">
        <v>2</v>
      </c>
      <c r="AF264">
        <v>19.559999999999999</v>
      </c>
      <c r="AH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Sadif Investment Analytics</v>
      </c>
      <c r="AI264" t="s">
        <v>156</v>
      </c>
      <c r="AJ264" t="s">
        <v>146</v>
      </c>
      <c r="AK264">
        <v>1</v>
      </c>
      <c r="AL264" t="s">
        <v>138</v>
      </c>
      <c r="AM264">
        <v>149.38999999999999</v>
      </c>
      <c r="AN264" t="s">
        <v>201</v>
      </c>
      <c r="AO264" s="2">
        <v>45670</v>
      </c>
      <c r="AP264">
        <v>3</v>
      </c>
      <c r="AQ264">
        <v>11.71</v>
      </c>
      <c r="AR264" t="str">
        <f>_xll.BDP($A264, AR$99)</f>
        <v>Energy</v>
      </c>
      <c r="AS264" t="str">
        <f>_xll.BDP($A264, AS$99)</f>
        <v>Oil, Gas &amp; Consumable Fuels</v>
      </c>
      <c r="AT264">
        <f ca="1">_xll.BQL( A264, "IMPLIED_VOLATILITY("&amp;_xll.BQL.DATE(B$2)&amp;",EXPIRY=30D,PCT_MONEYNESS=100)")</f>
        <v>28.1631</v>
      </c>
    </row>
    <row r="265" spans="1:46" x14ac:dyDescent="0.25">
      <c r="A265" t="s">
        <v>714</v>
      </c>
      <c r="B265">
        <f ca="1">_xll.BDH(A265,"BEST_EPS",$B$2,$B$2,"BEST_FPERIOD_OVERRIDE=1bf","fill=previous","Days=A")</f>
        <v>11.492000000000001</v>
      </c>
      <c r="C265">
        <f ca="1">_xll.BDH(A265,"BEST_EPS",$B$2,$B$2,"BEST_FPERIOD_OVERRIDE=2bf","fill=previous","Days=A")</f>
        <v>12.845000000000001</v>
      </c>
      <c r="D265">
        <f ca="1">_xll.BDH(A265,"BEST_EPS",$B$2,$B$2,"BEST_FPERIOD_OVERRIDE=3bf","fill=previous","Days=A")</f>
        <v>14.083</v>
      </c>
      <c r="E265">
        <f ca="1">_xll.BDH(A265,"BEST_TARGET_PRICE",$B$2,$B$2,"fill=previous","Days=A")</f>
        <v>215.76499999999999</v>
      </c>
      <c r="F265">
        <f ca="1">_xll.BDH($A265,F$84,$B$2,$B$2,"Dir=V","Dts=H")</f>
        <v>182.35</v>
      </c>
      <c r="G265">
        <f ca="1">_xll.BDH($A265,G$84,$B$2,$B$2,"Dir=V","Dts=H")</f>
        <v>183.84</v>
      </c>
      <c r="H265">
        <f ca="1">_xll.BDH($A265,H$84,$B$2,$B$2,"Dir=V","Dts=H")</f>
        <v>179.16</v>
      </c>
      <c r="I265">
        <f ca="1">_xll.BDH($A265,I$84,$B$2,$B$2,"Dir=V","Dts=H")</f>
        <v>181.73</v>
      </c>
      <c r="J265">
        <f t="shared" si="5"/>
        <v>237.95</v>
      </c>
      <c r="K265">
        <f t="shared" si="6"/>
        <v>212.9</v>
      </c>
      <c r="L265" t="e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#N/A</v>
      </c>
      <c r="M265" t="s">
        <v>845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str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Baptista Research</v>
      </c>
      <c r="X265" t="s">
        <v>133</v>
      </c>
      <c r="Y265" t="s">
        <v>123</v>
      </c>
      <c r="Z265">
        <v>5</v>
      </c>
      <c r="AA265" t="s">
        <v>124</v>
      </c>
      <c r="AB265">
        <v>212.9</v>
      </c>
      <c r="AC265" t="s">
        <v>131</v>
      </c>
      <c r="AD265" s="2">
        <v>45806</v>
      </c>
      <c r="AE265">
        <v>2</v>
      </c>
      <c r="AF265">
        <v>6.4</v>
      </c>
      <c r="AH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Wolfe Research</v>
      </c>
      <c r="AI265" t="s">
        <v>1131</v>
      </c>
      <c r="AJ265" t="s">
        <v>161</v>
      </c>
      <c r="AK265">
        <v>3</v>
      </c>
      <c r="AL265" t="s">
        <v>124</v>
      </c>
      <c r="AM265" t="s">
        <v>142</v>
      </c>
      <c r="AN265" t="s">
        <v>125</v>
      </c>
      <c r="AO265" s="2">
        <v>45840</v>
      </c>
      <c r="AP265">
        <v>3</v>
      </c>
      <c r="AQ265">
        <v>0</v>
      </c>
      <c r="AR265" t="str">
        <f>_xll.BDP($A265, AR$99)</f>
        <v>Information Technology</v>
      </c>
      <c r="AS265" t="str">
        <f>_xll.BDP($A265, AS$99)</f>
        <v>IT Services</v>
      </c>
      <c r="AT265">
        <f ca="1">_xll.BQL( A265, "IMPLIED_VOLATILITY("&amp;_xll.BQL.DATE(B$2)&amp;",EXPIRY=30D,PCT_MONEYNESS=100)")</f>
        <v>45.298900000000003</v>
      </c>
    </row>
    <row r="266" spans="1:46" x14ac:dyDescent="0.25">
      <c r="A266" t="s">
        <v>316</v>
      </c>
      <c r="B266">
        <f ca="1">_xll.BDH(A266,"BEST_EPS",$B$2,$B$2,"BEST_FPERIOD_OVERRIDE=1bf","fill=previous","Days=A")</f>
        <v>15.023999999999999</v>
      </c>
      <c r="C266">
        <f ca="1">_xll.BDH(A266,"BEST_EPS",$B$2,$B$2,"BEST_FPERIOD_OVERRIDE=2bf","fill=previous","Days=A")</f>
        <v>16.192</v>
      </c>
      <c r="D266">
        <f ca="1">_xll.BDH(A266,"BEST_EPS",$B$2,$B$2,"BEST_FPERIOD_OVERRIDE=3bf","fill=previous","Days=A")</f>
        <v>17.606999999999999</v>
      </c>
      <c r="E266">
        <f ca="1">_xll.BDH(A266,"BEST_TARGET_PRICE",$B$2,$B$2,"fill=previous","Days=A")</f>
        <v>966.53599999999994</v>
      </c>
      <c r="F266">
        <f ca="1">_xll.BDH($A266,F$84,$B$2,$B$2,"Dir=V","Dts=H")</f>
        <v>774.86</v>
      </c>
      <c r="G266">
        <f ca="1">_xll.BDH($A266,G$84,$B$2,$B$2,"Dir=V","Dts=H")</f>
        <v>774.86</v>
      </c>
      <c r="H266">
        <f ca="1">_xll.BDH($A266,H$84,$B$2,$B$2,"Dir=V","Dts=H")</f>
        <v>760.4</v>
      </c>
      <c r="I266">
        <f ca="1">_xll.BDH($A266,I$84,$B$2,$B$2,"Dir=V","Dts=H")</f>
        <v>764.71</v>
      </c>
      <c r="J266">
        <f t="shared" si="5"/>
        <v>866</v>
      </c>
      <c r="K266">
        <f t="shared" si="6"/>
        <v>866</v>
      </c>
      <c r="L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Wolfe Research</v>
      </c>
      <c r="M266" t="s">
        <v>382</v>
      </c>
      <c r="N266" t="s">
        <v>161</v>
      </c>
      <c r="O266">
        <v>3</v>
      </c>
      <c r="P266" t="s">
        <v>124</v>
      </c>
      <c r="Q266" t="s">
        <v>142</v>
      </c>
      <c r="R266" t="s">
        <v>125</v>
      </c>
      <c r="S266" s="2">
        <v>45834</v>
      </c>
      <c r="T266">
        <v>1</v>
      </c>
      <c r="U266">
        <v>10.63</v>
      </c>
      <c r="W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Zacks</v>
      </c>
      <c r="X266" t="s">
        <v>156</v>
      </c>
      <c r="Y266" t="s">
        <v>137</v>
      </c>
      <c r="Z266">
        <v>3</v>
      </c>
      <c r="AA266" t="s">
        <v>124</v>
      </c>
      <c r="AB266">
        <v>866</v>
      </c>
      <c r="AC266" t="s">
        <v>131</v>
      </c>
      <c r="AD266" s="2">
        <v>45834</v>
      </c>
      <c r="AE266">
        <v>2</v>
      </c>
      <c r="AF266">
        <v>8.07</v>
      </c>
      <c r="AH266" t="e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#N/A</v>
      </c>
      <c r="AI266" t="s">
        <v>156</v>
      </c>
      <c r="AJ266" t="s">
        <v>137</v>
      </c>
      <c r="AK266">
        <v>3</v>
      </c>
      <c r="AL266" t="s">
        <v>124</v>
      </c>
      <c r="AM266">
        <v>866</v>
      </c>
      <c r="AN266" t="s">
        <v>131</v>
      </c>
      <c r="AO266" s="2">
        <v>45834</v>
      </c>
      <c r="AP266">
        <v>3</v>
      </c>
      <c r="AQ266">
        <v>8.07</v>
      </c>
      <c r="AR266" t="str">
        <f>_xll.BDP($A266, AR$99)</f>
        <v>Real Estate</v>
      </c>
      <c r="AS266" t="str">
        <f>_xll.BDP($A266, AS$99)</f>
        <v>Specialized REITs</v>
      </c>
      <c r="AT266">
        <f ca="1">_xll.BQL( A266, "IMPLIED_VOLATILITY("&amp;_xll.BQL.DATE(B$2)&amp;",EXPIRY=30D,PCT_MONEYNESS=100)")</f>
        <v>27.0093</v>
      </c>
    </row>
    <row r="267" spans="1:46" x14ac:dyDescent="0.25">
      <c r="A267" t="s">
        <v>513</v>
      </c>
      <c r="B267">
        <f ca="1">_xll.BDH(A267,"BEST_EPS",$B$2,$B$2,"BEST_FPERIOD_OVERRIDE=1bf","fill=previous","Days=A")</f>
        <v>1.635</v>
      </c>
      <c r="C267">
        <f ca="1">_xll.BDH(A267,"BEST_EPS",$B$2,$B$2,"BEST_FPERIOD_OVERRIDE=2bf","fill=previous","Days=A")</f>
        <v>1.8420000000000001</v>
      </c>
      <c r="D267">
        <f ca="1">_xll.BDH(A267,"BEST_EPS",$B$2,$B$2,"BEST_FPERIOD_OVERRIDE=3bf","fill=previous","Days=A")</f>
        <v>2.3260000000000001</v>
      </c>
      <c r="E267">
        <f ca="1">_xll.BDH(A267,"BEST_TARGET_PRICE",$B$2,$B$2,"fill=previous","Days=A")</f>
        <v>77.314999999999998</v>
      </c>
      <c r="F267">
        <f ca="1">_xll.BDH($A267,F$84,$B$2,$B$2,"Dir=V","Dts=H")</f>
        <v>66.62</v>
      </c>
      <c r="G267">
        <f ca="1">_xll.BDH($A267,G$84,$B$2,$B$2,"Dir=V","Dts=H")</f>
        <v>67.064999999999998</v>
      </c>
      <c r="H267">
        <f ca="1">_xll.BDH($A267,H$84,$B$2,$B$2,"Dir=V","Dts=H")</f>
        <v>66.430000000000007</v>
      </c>
      <c r="I267">
        <f ca="1">_xll.BDH($A267,I$84,$B$2,$B$2,"Dir=V","Dts=H")</f>
        <v>66.53</v>
      </c>
      <c r="J267">
        <f t="shared" si="5"/>
        <v>78.333333333333329</v>
      </c>
      <c r="K267">
        <f t="shared" si="6"/>
        <v>80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Morningstar</v>
      </c>
      <c r="M267" t="s">
        <v>380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45819</v>
      </c>
      <c r="T267">
        <v>1</v>
      </c>
      <c r="U267">
        <v>14.88</v>
      </c>
      <c r="W267" t="e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#N/A</v>
      </c>
      <c r="X267" t="s">
        <v>380</v>
      </c>
      <c r="Y267" t="s">
        <v>126</v>
      </c>
      <c r="Z267">
        <v>5</v>
      </c>
      <c r="AA267" t="s">
        <v>134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Wells Fargo</v>
      </c>
      <c r="AI267" t="s">
        <v>766</v>
      </c>
      <c r="AJ267" t="s">
        <v>177</v>
      </c>
      <c r="AK267">
        <v>3</v>
      </c>
      <c r="AL267" t="s">
        <v>124</v>
      </c>
      <c r="AM267">
        <v>75</v>
      </c>
      <c r="AN267" t="s">
        <v>125</v>
      </c>
      <c r="AO267" s="2">
        <v>45834</v>
      </c>
      <c r="AP267">
        <v>3</v>
      </c>
      <c r="AQ267">
        <v>7.27</v>
      </c>
      <c r="AR267" t="str">
        <f>_xll.BDP($A267, AR$99)</f>
        <v>Real Estate</v>
      </c>
      <c r="AS267" t="str">
        <f>_xll.BDP($A267, AS$99)</f>
        <v>Residential REITs</v>
      </c>
      <c r="AT267">
        <f ca="1">_xll.BQL( A267, "IMPLIED_VOLATILITY("&amp;_xll.BQL.DATE(B$2)&amp;",EXPIRY=30D,PCT_MONEYNESS=100)")</f>
        <v>22.235399999999998</v>
      </c>
    </row>
    <row r="268" spans="1:46" x14ac:dyDescent="0.25">
      <c r="A268" t="s">
        <v>610</v>
      </c>
      <c r="B268">
        <f ca="1">_xll.BDH(A268,"BEST_EPS",$B$2,$B$2,"BEST_FPERIOD_OVERRIDE=1bf","fill=previous","Days=A")</f>
        <v>4.4340000000000002</v>
      </c>
      <c r="C268">
        <f ca="1">_xll.BDH(A268,"BEST_EPS",$B$2,$B$2,"BEST_FPERIOD_OVERRIDE=2bf","fill=previous","Days=A")</f>
        <v>5.1749999999999998</v>
      </c>
      <c r="D268">
        <f ca="1">_xll.BDH(A268,"BEST_EPS",$B$2,$B$2,"BEST_FPERIOD_OVERRIDE=3bf","fill=previous","Days=A")</f>
        <v>5.2240000000000002</v>
      </c>
      <c r="E268">
        <f ca="1">_xll.BDH(A268,"BEST_TARGET_PRICE",$B$2,$B$2,"fill=previous","Days=A")</f>
        <v>61.75</v>
      </c>
      <c r="F268">
        <f ca="1">_xll.BDH($A268,F$84,$B$2,$B$2,"Dir=V","Dts=H")</f>
        <v>54.85</v>
      </c>
      <c r="G268">
        <f ca="1">_xll.BDH($A268,G$84,$B$2,$B$2,"Dir=V","Dts=H")</f>
        <v>55.255000000000003</v>
      </c>
      <c r="H268">
        <f ca="1">_xll.BDH($A268,H$84,$B$2,$B$2,"Dir=V","Dts=H")</f>
        <v>53.75</v>
      </c>
      <c r="I268">
        <f ca="1">_xll.BDH($A268,I$84,$B$2,$B$2,"Dir=V","Dts=H")</f>
        <v>54.88</v>
      </c>
      <c r="J268">
        <f t="shared" si="5"/>
        <v>68</v>
      </c>
      <c r="K268">
        <f t="shared" si="6"/>
        <v>68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Wells Fargo</v>
      </c>
      <c r="M268" t="s">
        <v>782</v>
      </c>
      <c r="N268" t="s">
        <v>135</v>
      </c>
      <c r="O268">
        <v>5</v>
      </c>
      <c r="P268" t="s">
        <v>124</v>
      </c>
      <c r="Q268">
        <v>68</v>
      </c>
      <c r="R268" t="s">
        <v>125</v>
      </c>
      <c r="S268" s="2">
        <v>45846</v>
      </c>
      <c r="T268">
        <v>1</v>
      </c>
      <c r="U268">
        <v>77.84</v>
      </c>
      <c r="W268" t="e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#N/A</v>
      </c>
      <c r="X268" t="s">
        <v>1115</v>
      </c>
      <c r="Y268" t="s">
        <v>126</v>
      </c>
      <c r="Z268">
        <v>5</v>
      </c>
      <c r="AA268" t="s">
        <v>124</v>
      </c>
      <c r="AB268" t="s">
        <v>142</v>
      </c>
      <c r="AC268" t="s">
        <v>125</v>
      </c>
      <c r="AD268" s="2">
        <v>45772</v>
      </c>
      <c r="AE268">
        <v>2</v>
      </c>
      <c r="AF268">
        <v>85.31</v>
      </c>
      <c r="AH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Ameriprise Advisor Services Ltd Inc</v>
      </c>
      <c r="AI268" t="s">
        <v>1115</v>
      </c>
      <c r="AJ268" t="s">
        <v>126</v>
      </c>
      <c r="AK268">
        <v>5</v>
      </c>
      <c r="AL268" t="s">
        <v>124</v>
      </c>
      <c r="AM268" t="s">
        <v>142</v>
      </c>
      <c r="AN268" t="s">
        <v>125</v>
      </c>
      <c r="AO268" s="2">
        <v>45772</v>
      </c>
      <c r="AP268">
        <v>3</v>
      </c>
      <c r="AQ268">
        <v>68.48</v>
      </c>
      <c r="AR268" t="str">
        <f>_xll.BDP($A268, AR$99)</f>
        <v>Energy</v>
      </c>
      <c r="AS268" t="str">
        <f>_xll.BDP($A268, AS$99)</f>
        <v>Oil, Gas &amp; Consumable Fuels</v>
      </c>
      <c r="AT268">
        <f ca="1">_xll.BQL( A268, "IMPLIED_VOLATILITY("&amp;_xll.BQL.DATE(B$2)&amp;",EXPIRY=30D,PCT_MONEYNESS=100)")</f>
        <v>44.771299999999997</v>
      </c>
    </row>
    <row r="269" spans="1:46" x14ac:dyDescent="0.25">
      <c r="A269" t="s">
        <v>563</v>
      </c>
      <c r="B269">
        <f ca="1">_xll.BDH(A269,"BEST_EPS",$B$2,$B$2,"BEST_FPERIOD_OVERRIDE=1bf","fill=previous","Days=A")</f>
        <v>4.899</v>
      </c>
      <c r="C269">
        <f ca="1">_xll.BDH(A269,"BEST_EPS",$B$2,$B$2,"BEST_FPERIOD_OVERRIDE=2bf","fill=previous","Days=A")</f>
        <v>5.1840000000000002</v>
      </c>
      <c r="D269">
        <f ca="1">_xll.BDH(A269,"BEST_EPS",$B$2,$B$2,"BEST_FPERIOD_OVERRIDE=3bf","fill=previous","Days=A")</f>
        <v>5.5170000000000003</v>
      </c>
      <c r="E269">
        <f ca="1">_xll.BDH(A269,"BEST_TARGET_PRICE",$B$2,$B$2,"fill=previous","Days=A")</f>
        <v>70.786000000000001</v>
      </c>
      <c r="F269">
        <f ca="1">_xll.BDH($A269,F$84,$B$2,$B$2,"Dir=V","Dts=H")</f>
        <v>64.760000000000005</v>
      </c>
      <c r="G269">
        <f ca="1">_xll.BDH($A269,G$84,$B$2,$B$2,"Dir=V","Dts=H")</f>
        <v>65.135000000000005</v>
      </c>
      <c r="H269">
        <f ca="1">_xll.BDH($A269,H$84,$B$2,$B$2,"Dir=V","Dts=H")</f>
        <v>63.92</v>
      </c>
      <c r="I269">
        <f ca="1">_xll.BDH($A269,I$84,$B$2,$B$2,"Dir=V","Dts=H")</f>
        <v>65.11</v>
      </c>
      <c r="J269">
        <f t="shared" si="5"/>
        <v>71.933333333333337</v>
      </c>
      <c r="K269">
        <f t="shared" si="6"/>
        <v>72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Mizuho Securities</v>
      </c>
      <c r="M269" t="s">
        <v>397</v>
      </c>
      <c r="N269" t="s">
        <v>123</v>
      </c>
      <c r="O269">
        <v>5</v>
      </c>
      <c r="P269" t="s">
        <v>124</v>
      </c>
      <c r="Q269">
        <v>72</v>
      </c>
      <c r="R269" t="s">
        <v>125</v>
      </c>
      <c r="S269" s="2">
        <v>45834</v>
      </c>
      <c r="T269">
        <v>1</v>
      </c>
      <c r="U269">
        <v>18.170000000000002</v>
      </c>
      <c r="W269" t="e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#N/A</v>
      </c>
      <c r="X269" t="s">
        <v>133</v>
      </c>
      <c r="Y269" t="s">
        <v>141</v>
      </c>
      <c r="Z269">
        <v>3</v>
      </c>
      <c r="AA269" t="s">
        <v>124</v>
      </c>
      <c r="AB269">
        <v>70.8</v>
      </c>
      <c r="AC269" t="s">
        <v>131</v>
      </c>
      <c r="AD269" s="2">
        <v>45724</v>
      </c>
      <c r="AE269">
        <v>2</v>
      </c>
      <c r="AF269">
        <v>2.62</v>
      </c>
      <c r="AH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Baptista Research</v>
      </c>
      <c r="AI269" t="s">
        <v>133</v>
      </c>
      <c r="AJ269" t="s">
        <v>141</v>
      </c>
      <c r="AK269">
        <v>3</v>
      </c>
      <c r="AL269" t="s">
        <v>124</v>
      </c>
      <c r="AM269">
        <v>73</v>
      </c>
      <c r="AN269" t="s">
        <v>131</v>
      </c>
      <c r="AO269" s="2">
        <v>45812</v>
      </c>
      <c r="AP269">
        <v>3</v>
      </c>
      <c r="AQ269">
        <v>2.62</v>
      </c>
      <c r="AR269" t="str">
        <f>_xll.BDP($A269, AR$99)</f>
        <v>Utilities</v>
      </c>
      <c r="AS269" t="str">
        <f>_xll.BDP($A269, AS$99)</f>
        <v>Electric Utilities</v>
      </c>
      <c r="AT269">
        <f ca="1">_xll.BQL( A269, "IMPLIED_VOLATILITY("&amp;_xll.BQL.DATE(B$2)&amp;",EXPIRY=30D,PCT_MONEYNESS=100)")</f>
        <v>21.762599999999999</v>
      </c>
    </row>
    <row r="270" spans="1:46" x14ac:dyDescent="0.25">
      <c r="A270" t="s">
        <v>606</v>
      </c>
      <c r="B270">
        <f ca="1">_xll.BDH(A270,"BEST_EPS",$B$2,$B$2,"BEST_FPERIOD_OVERRIDE=1bf","fill=previous","Days=A")</f>
        <v>6.806</v>
      </c>
      <c r="C270">
        <f ca="1">_xll.BDH(A270,"BEST_EPS",$B$2,$B$2,"BEST_FPERIOD_OVERRIDE=2bf","fill=previous","Days=A")</f>
        <v>6.3879999999999999</v>
      </c>
      <c r="D270">
        <f ca="1">_xll.BDH(A270,"BEST_EPS",$B$2,$B$2,"BEST_FPERIOD_OVERRIDE=3bf","fill=previous","Days=A")</f>
        <v>7.149</v>
      </c>
      <c r="E270">
        <f ca="1">_xll.BDH(A270,"BEST_TARGET_PRICE",$B$2,$B$2,"fill=previous","Days=A")</f>
        <v>309.69</v>
      </c>
      <c r="F270">
        <f ca="1">_xll.BDH($A270,F$84,$B$2,$B$2,"Dir=V","Dts=H")</f>
        <v>285.89999999999998</v>
      </c>
      <c r="G270">
        <f ca="1">_xll.BDH($A270,G$84,$B$2,$B$2,"Dir=V","Dts=H")</f>
        <v>287.61</v>
      </c>
      <c r="H270">
        <f ca="1">_xll.BDH($A270,H$84,$B$2,$B$2,"Dir=V","Dts=H")</f>
        <v>284.42</v>
      </c>
      <c r="I270">
        <f ca="1">_xll.BDH($A270,I$84,$B$2,$B$2,"Dir=V","Dts=H")</f>
        <v>284.77999999999997</v>
      </c>
      <c r="J270">
        <f t="shared" si="5"/>
        <v>312.33333333333331</v>
      </c>
      <c r="K270">
        <f t="shared" si="6"/>
        <v>311</v>
      </c>
      <c r="L270" t="e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#N/A</v>
      </c>
      <c r="M270" t="s">
        <v>380</v>
      </c>
      <c r="N270" t="s">
        <v>126</v>
      </c>
      <c r="O270">
        <v>5</v>
      </c>
      <c r="P270" t="s">
        <v>124</v>
      </c>
      <c r="Q270">
        <v>311</v>
      </c>
      <c r="R270" t="s">
        <v>125</v>
      </c>
      <c r="S270" s="2">
        <v>45820</v>
      </c>
      <c r="T270">
        <v>1</v>
      </c>
      <c r="U270">
        <v>15.08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Morningstar</v>
      </c>
      <c r="X270" t="s">
        <v>380</v>
      </c>
      <c r="Y270" t="s">
        <v>141</v>
      </c>
      <c r="Z270">
        <v>3</v>
      </c>
      <c r="AA270" t="s">
        <v>138</v>
      </c>
      <c r="AB270">
        <v>311</v>
      </c>
      <c r="AC270" t="s">
        <v>125</v>
      </c>
      <c r="AD270" s="2">
        <v>45821</v>
      </c>
      <c r="AE270">
        <v>2</v>
      </c>
      <c r="AF270">
        <v>9.61</v>
      </c>
      <c r="AH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Raymond James</v>
      </c>
      <c r="AI270" t="s">
        <v>817</v>
      </c>
      <c r="AJ270" t="s">
        <v>123</v>
      </c>
      <c r="AK270">
        <v>5</v>
      </c>
      <c r="AL270" t="s">
        <v>134</v>
      </c>
      <c r="AM270">
        <v>315</v>
      </c>
      <c r="AN270" t="s">
        <v>125</v>
      </c>
      <c r="AO270" s="2">
        <v>45832</v>
      </c>
      <c r="AP270">
        <v>3</v>
      </c>
      <c r="AQ270">
        <v>8.4600000000000009</v>
      </c>
      <c r="AR270" t="str">
        <f>_xll.BDP($A270, AR$99)</f>
        <v>Real Estate</v>
      </c>
      <c r="AS270" t="str">
        <f>_xll.BDP($A270, AS$99)</f>
        <v>Residential REITs</v>
      </c>
      <c r="AT270">
        <f ca="1">_xll.BQL( A270, "IMPLIED_VOLATILITY("&amp;_xll.BQL.DATE(B$2)&amp;",EXPIRY=30D,PCT_MONEYNESS=100)")</f>
        <v>22.872800000000002</v>
      </c>
    </row>
    <row r="271" spans="1:46" x14ac:dyDescent="0.25">
      <c r="A271" t="s">
        <v>257</v>
      </c>
      <c r="B271">
        <f ca="1">_xll.BDH(A271,"BEST_EPS",$B$2,$B$2,"BEST_FPERIOD_OVERRIDE=1bf","fill=previous","Days=A")</f>
        <v>12.807</v>
      </c>
      <c r="C271">
        <f ca="1">_xll.BDH(A271,"BEST_EPS",$B$2,$B$2,"BEST_FPERIOD_OVERRIDE=2bf","fill=previous","Days=A")</f>
        <v>14.314</v>
      </c>
      <c r="D271">
        <f ca="1">_xll.BDH(A271,"BEST_EPS",$B$2,$B$2,"BEST_FPERIOD_OVERRIDE=3bf","fill=previous","Days=A")</f>
        <v>15.939</v>
      </c>
      <c r="E271">
        <f ca="1">_xll.BDH(A271,"BEST_TARGET_PRICE",$B$2,$B$2,"fill=previous","Days=A")</f>
        <v>360.67200000000003</v>
      </c>
      <c r="F271">
        <f ca="1">_xll.BDH($A271,F$84,$B$2,$B$2,"Dir=V","Dts=H")</f>
        <v>360.27</v>
      </c>
      <c r="G271">
        <f ca="1">_xll.BDH($A271,G$84,$B$2,$B$2,"Dir=V","Dts=H")</f>
        <v>360.38</v>
      </c>
      <c r="H271">
        <f ca="1">_xll.BDH($A271,H$84,$B$2,$B$2,"Dir=V","Dts=H")</f>
        <v>356.07</v>
      </c>
      <c r="I271">
        <f ca="1">_xll.BDH($A271,I$84,$B$2,$B$2,"Dir=V","Dts=H")</f>
        <v>359.78</v>
      </c>
      <c r="J271">
        <f t="shared" si="5"/>
        <v>360.33333333333331</v>
      </c>
      <c r="K271">
        <f t="shared" si="6"/>
        <v>355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KeyBanc Capital Markets</v>
      </c>
      <c r="M271" t="s">
        <v>670</v>
      </c>
      <c r="N271" t="s">
        <v>135</v>
      </c>
      <c r="O271">
        <v>5</v>
      </c>
      <c r="P271" t="s">
        <v>124</v>
      </c>
      <c r="Q271">
        <v>355</v>
      </c>
      <c r="R271" t="s">
        <v>125</v>
      </c>
      <c r="S271" s="2">
        <v>45781</v>
      </c>
      <c r="T271">
        <v>1</v>
      </c>
      <c r="U271">
        <v>26.89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Morgan Stanley</v>
      </c>
      <c r="X271" t="s">
        <v>1065</v>
      </c>
      <c r="Y271" t="s">
        <v>163</v>
      </c>
      <c r="Z271">
        <v>5</v>
      </c>
      <c r="AA271" t="s">
        <v>124</v>
      </c>
      <c r="AB271">
        <v>375</v>
      </c>
      <c r="AC271" t="s">
        <v>131</v>
      </c>
      <c r="AD271" s="2">
        <v>45846</v>
      </c>
      <c r="AE271">
        <v>2</v>
      </c>
      <c r="AF271">
        <v>26.62</v>
      </c>
      <c r="AH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Citi</v>
      </c>
      <c r="AI271" t="s">
        <v>1040</v>
      </c>
      <c r="AJ271" t="s">
        <v>126</v>
      </c>
      <c r="AK271">
        <v>5</v>
      </c>
      <c r="AL271" t="s">
        <v>124</v>
      </c>
      <c r="AM271">
        <v>351</v>
      </c>
      <c r="AN271" t="s">
        <v>125</v>
      </c>
      <c r="AO271" s="2">
        <v>45824</v>
      </c>
      <c r="AP271">
        <v>3</v>
      </c>
      <c r="AQ271">
        <v>17.63</v>
      </c>
      <c r="AR271" t="str">
        <f>_xll.BDP($A271, AR$99)</f>
        <v>Industrials</v>
      </c>
      <c r="AS271" t="str">
        <f>_xll.BDP($A271, AS$99)</f>
        <v>Electrical Equipment</v>
      </c>
      <c r="AT271">
        <f ca="1">_xll.BQL( A271, "IMPLIED_VOLATILITY("&amp;_xll.BQL.DATE(B$2)&amp;",EXPIRY=30D,PCT_MONEYNESS=100)")</f>
        <v>30.978400000000001</v>
      </c>
    </row>
    <row r="272" spans="1:46" x14ac:dyDescent="0.25">
      <c r="A272" t="s">
        <v>540</v>
      </c>
      <c r="B272">
        <f ca="1">_xll.BDH(A272,"BEST_EPS",$B$2,$B$2,"BEST_FPERIOD_OVERRIDE=1bf","fill=previous","Days=A")</f>
        <v>4.1630000000000003</v>
      </c>
      <c r="C272">
        <f ca="1">_xll.BDH(A272,"BEST_EPS",$B$2,$B$2,"BEST_FPERIOD_OVERRIDE=2bf","fill=previous","Days=A")</f>
        <v>4.6189999999999998</v>
      </c>
      <c r="D272">
        <f ca="1">_xll.BDH(A272,"BEST_EPS",$B$2,$B$2,"BEST_FPERIOD_OVERRIDE=3bf","fill=previous","Days=A")</f>
        <v>5.077</v>
      </c>
      <c r="E272">
        <f ca="1">_xll.BDH(A272,"BEST_TARGET_PRICE",$B$2,$B$2,"fill=previous","Days=A")</f>
        <v>90.400999999999996</v>
      </c>
      <c r="F272">
        <f ca="1">_xll.BDH($A272,F$84,$B$2,$B$2,"Dir=V","Dts=H")</f>
        <v>81.510000000000005</v>
      </c>
      <c r="G272">
        <f ca="1">_xll.BDH($A272,G$84,$B$2,$B$2,"Dir=V","Dts=H")</f>
        <v>81.75</v>
      </c>
      <c r="H272">
        <f ca="1">_xll.BDH($A272,H$84,$B$2,$B$2,"Dir=V","Dts=H")</f>
        <v>80.349999999999994</v>
      </c>
      <c r="I272">
        <f ca="1">_xll.BDH($A272,I$84,$B$2,$B$2,"Dir=V","Dts=H")</f>
        <v>81.459999999999994</v>
      </c>
      <c r="J272">
        <f t="shared" si="5"/>
        <v>87.653333333333322</v>
      </c>
      <c r="K272">
        <f t="shared" si="6"/>
        <v>97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Wells Fargo</v>
      </c>
      <c r="M272" t="s">
        <v>303</v>
      </c>
      <c r="N272" t="s">
        <v>135</v>
      </c>
      <c r="O272">
        <v>5</v>
      </c>
      <c r="P272" t="s">
        <v>124</v>
      </c>
      <c r="Q272">
        <v>97</v>
      </c>
      <c r="R272" t="s">
        <v>125</v>
      </c>
      <c r="S272" s="2">
        <v>45834</v>
      </c>
      <c r="T272">
        <v>1</v>
      </c>
      <c r="U272">
        <v>59.56</v>
      </c>
      <c r="W272" t="e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#N/A</v>
      </c>
      <c r="X272" t="s">
        <v>156</v>
      </c>
      <c r="Y272" t="s">
        <v>157</v>
      </c>
      <c r="Z272">
        <v>5</v>
      </c>
      <c r="AA272" t="s">
        <v>124</v>
      </c>
      <c r="AB272">
        <v>80.959999999999994</v>
      </c>
      <c r="AC272" t="s">
        <v>201</v>
      </c>
      <c r="AD272" s="2">
        <v>45579</v>
      </c>
      <c r="AE272">
        <v>2</v>
      </c>
      <c r="AF272">
        <v>75.260000000000005</v>
      </c>
      <c r="AH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KeyBanc Capital Markets</v>
      </c>
      <c r="AI272" t="s">
        <v>304</v>
      </c>
      <c r="AJ272" t="s">
        <v>135</v>
      </c>
      <c r="AK272">
        <v>5</v>
      </c>
      <c r="AL272" t="s">
        <v>124</v>
      </c>
      <c r="AM272">
        <v>85</v>
      </c>
      <c r="AN272" t="s">
        <v>125</v>
      </c>
      <c r="AO272" s="2">
        <v>45825</v>
      </c>
      <c r="AP272">
        <v>3</v>
      </c>
      <c r="AQ272">
        <v>47.1</v>
      </c>
      <c r="AR272" t="str">
        <f>_xll.BDP($A272, AR$99)</f>
        <v>Utilities</v>
      </c>
      <c r="AS272" t="str">
        <f>_xll.BDP($A272, AS$99)</f>
        <v>Electric Utilities</v>
      </c>
      <c r="AT272">
        <f ca="1">_xll.BQL( A272, "IMPLIED_VOLATILITY("&amp;_xll.BQL.DATE(B$2)&amp;",EXPIRY=30D,PCT_MONEYNESS=100)")</f>
        <v>23.878499999999999</v>
      </c>
    </row>
    <row r="273" spans="1:46" x14ac:dyDescent="0.25">
      <c r="A273" t="s">
        <v>752</v>
      </c>
      <c r="B273">
        <f ca="1">_xll.BDH(A273,"BEST_EPS",$B$2,$B$2,"BEST_FPERIOD_OVERRIDE=1bf","fill=previous","Days=A")</f>
        <v>4.7249999999999996</v>
      </c>
      <c r="C273">
        <f ca="1">_xll.BDH(A273,"BEST_EPS",$B$2,$B$2,"BEST_FPERIOD_OVERRIDE=2bf","fill=previous","Days=A")</f>
        <v>4.8310000000000004</v>
      </c>
      <c r="D273">
        <f ca="1">_xll.BDH(A273,"BEST_EPS",$B$2,$B$2,"BEST_FPERIOD_OVERRIDE=3bf","fill=previous","Days=A")</f>
        <v>5.4669999999999996</v>
      </c>
      <c r="E273">
        <f ca="1">_xll.BDH(A273,"BEST_TARGET_PRICE",$B$2,$B$2,"fill=previous","Days=A")</f>
        <v>51.704000000000001</v>
      </c>
      <c r="F273">
        <f ca="1">_xll.BDH($A273,F$84,$B$2,$B$2,"Dir=V","Dts=H")</f>
        <v>53.36</v>
      </c>
      <c r="G273">
        <f ca="1">_xll.BDH($A273,G$84,$B$2,$B$2,"Dir=V","Dts=H")</f>
        <v>54.35</v>
      </c>
      <c r="H273">
        <f ca="1">_xll.BDH($A273,H$84,$B$2,$B$2,"Dir=V","Dts=H")</f>
        <v>52.31</v>
      </c>
      <c r="I273">
        <f ca="1">_xll.BDH($A273,I$84,$B$2,$B$2,"Dir=V","Dts=H")</f>
        <v>54.13</v>
      </c>
      <c r="J273">
        <f t="shared" si="5"/>
        <v>51.5</v>
      </c>
      <c r="K273">
        <f t="shared" si="6"/>
        <v>43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Oppenheimer</v>
      </c>
      <c r="M273" t="s">
        <v>1188</v>
      </c>
      <c r="N273" t="s">
        <v>182</v>
      </c>
      <c r="O273">
        <v>3</v>
      </c>
      <c r="P273" t="s">
        <v>124</v>
      </c>
      <c r="Q273" t="s">
        <v>142</v>
      </c>
      <c r="R273" t="s">
        <v>125</v>
      </c>
      <c r="S273" s="2">
        <v>45777</v>
      </c>
      <c r="T273">
        <v>1</v>
      </c>
      <c r="U273">
        <v>17.64</v>
      </c>
      <c r="W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Arete Research</v>
      </c>
      <c r="X273" t="s">
        <v>1056</v>
      </c>
      <c r="Y273" t="s">
        <v>146</v>
      </c>
      <c r="Z273">
        <v>1</v>
      </c>
      <c r="AA273" t="s">
        <v>124</v>
      </c>
      <c r="AB273">
        <v>43</v>
      </c>
      <c r="AC273" t="s">
        <v>125</v>
      </c>
      <c r="AD273" s="2">
        <v>45838</v>
      </c>
      <c r="AE273">
        <v>2</v>
      </c>
      <c r="AF273">
        <v>8.98</v>
      </c>
      <c r="AH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Jefferies</v>
      </c>
      <c r="AI273" t="s">
        <v>1249</v>
      </c>
      <c r="AJ273" t="s">
        <v>141</v>
      </c>
      <c r="AK273">
        <v>3</v>
      </c>
      <c r="AL273" t="s">
        <v>124</v>
      </c>
      <c r="AM273">
        <v>60</v>
      </c>
      <c r="AN273" t="s">
        <v>125</v>
      </c>
      <c r="AO273" s="2">
        <v>45817</v>
      </c>
      <c r="AP273">
        <v>3</v>
      </c>
      <c r="AQ273">
        <v>3.47</v>
      </c>
      <c r="AR273" t="str">
        <f>_xll.BDP($A273, AR$99)</f>
        <v>Consumer Discretionary</v>
      </c>
      <c r="AS273" t="str">
        <f>_xll.BDP($A273, AS$99)</f>
        <v>Broadline Retail</v>
      </c>
      <c r="AT273">
        <f ca="1">_xll.BQL( A273, "IMPLIED_VOLATILITY("&amp;_xll.BQL.DATE(B$2)&amp;",EXPIRY=30D,PCT_MONEYNESS=100)")</f>
        <v>60.784999999999997</v>
      </c>
    </row>
    <row r="274" spans="1:46" x14ac:dyDescent="0.25">
      <c r="A274" t="s">
        <v>685</v>
      </c>
      <c r="B274">
        <f ca="1">_xll.BDH(A274,"BEST_EPS",$B$2,$B$2,"BEST_FPERIOD_OVERRIDE=1bf","fill=previous","Days=A")</f>
        <v>4.1669999999999998</v>
      </c>
      <c r="C274">
        <f ca="1">_xll.BDH(A274,"BEST_EPS",$B$2,$B$2,"BEST_FPERIOD_OVERRIDE=2bf","fill=previous","Days=A")</f>
        <v>4.4000000000000004</v>
      </c>
      <c r="D274">
        <f ca="1">_xll.BDH(A274,"BEST_EPS",$B$2,$B$2,"BEST_FPERIOD_OVERRIDE=3bf","fill=previous","Days=A")</f>
        <v>4.66</v>
      </c>
      <c r="E274">
        <f ca="1">_xll.BDH(A274,"BEST_TARGET_PRICE",$B$2,$B$2,"fill=previous","Days=A")</f>
        <v>73.454999999999998</v>
      </c>
      <c r="F274">
        <f ca="1">_xll.BDH($A274,F$84,$B$2,$B$2,"Dir=V","Dts=H")</f>
        <v>68.83</v>
      </c>
      <c r="G274">
        <f ca="1">_xll.BDH($A274,G$84,$B$2,$B$2,"Dir=V","Dts=H")</f>
        <v>69.06</v>
      </c>
      <c r="H274">
        <f ca="1">_xll.BDH($A274,H$84,$B$2,$B$2,"Dir=V","Dts=H")</f>
        <v>68.260000000000005</v>
      </c>
      <c r="I274">
        <f ca="1">_xll.BDH($A274,I$84,$B$2,$B$2,"Dir=V","Dts=H")</f>
        <v>68.81</v>
      </c>
      <c r="J274">
        <f t="shared" si="5"/>
        <v>70.666666666666671</v>
      </c>
      <c r="K274">
        <f t="shared" si="6"/>
        <v>71</v>
      </c>
      <c r="L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Barclays</v>
      </c>
      <c r="M274" t="s">
        <v>410</v>
      </c>
      <c r="N274" t="s">
        <v>135</v>
      </c>
      <c r="O274">
        <v>5</v>
      </c>
      <c r="P274" t="s">
        <v>124</v>
      </c>
      <c r="Q274">
        <v>71</v>
      </c>
      <c r="R274" t="s">
        <v>125</v>
      </c>
      <c r="S274" s="2">
        <v>45845</v>
      </c>
      <c r="T274">
        <v>1</v>
      </c>
      <c r="U274">
        <v>35.35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Morningstar</v>
      </c>
      <c r="X274" t="s">
        <v>387</v>
      </c>
      <c r="Y274" t="s">
        <v>141</v>
      </c>
      <c r="Z274">
        <v>3</v>
      </c>
      <c r="AA274" t="s">
        <v>124</v>
      </c>
      <c r="AB274">
        <v>69</v>
      </c>
      <c r="AC274" t="s">
        <v>125</v>
      </c>
      <c r="AD274" s="2">
        <v>45785</v>
      </c>
      <c r="AE274">
        <v>2</v>
      </c>
      <c r="AF274">
        <v>28.28</v>
      </c>
      <c r="AH274" t="e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#N/A</v>
      </c>
      <c r="AI274" t="s">
        <v>827</v>
      </c>
      <c r="AJ274" t="s">
        <v>126</v>
      </c>
      <c r="AK274">
        <v>5</v>
      </c>
      <c r="AL274" t="s">
        <v>124</v>
      </c>
      <c r="AM274">
        <v>72</v>
      </c>
      <c r="AN274" t="s">
        <v>131</v>
      </c>
      <c r="AO274" s="2">
        <v>45819</v>
      </c>
      <c r="AP274">
        <v>3</v>
      </c>
      <c r="AQ274">
        <v>11.77</v>
      </c>
      <c r="AR274" t="str">
        <f>_xll.BDP($A274, AR$99)</f>
        <v>Utilities</v>
      </c>
      <c r="AS274" t="str">
        <f>_xll.BDP($A274, AS$99)</f>
        <v>Electric Utilities</v>
      </c>
      <c r="AT274">
        <f ca="1">_xll.BQL( A274, "IMPLIED_VOLATILITY("&amp;_xll.BQL.DATE(B$2)&amp;",EXPIRY=30D,PCT_MONEYNESS=100)")</f>
        <v>21.2563</v>
      </c>
    </row>
    <row r="275" spans="1:46" x14ac:dyDescent="0.25">
      <c r="A275" t="s">
        <v>449</v>
      </c>
      <c r="B275">
        <f ca="1">_xll.BDH(A275,"BEST_EPS",$B$2,$B$2,"BEST_FPERIOD_OVERRIDE=1bf","fill=previous","Days=A")</f>
        <v>2.621</v>
      </c>
      <c r="C275">
        <f ca="1">_xll.BDH(A275,"BEST_EPS",$B$2,$B$2,"BEST_FPERIOD_OVERRIDE=2bf","fill=previous","Days=A")</f>
        <v>2.9380000000000002</v>
      </c>
      <c r="D275">
        <f ca="1">_xll.BDH(A275,"BEST_EPS",$B$2,$B$2,"BEST_FPERIOD_OVERRIDE=3bf","fill=previous","Days=A")</f>
        <v>3.3220000000000001</v>
      </c>
      <c r="E275">
        <f ca="1">_xll.BDH(A275,"BEST_TARGET_PRICE",$B$2,$B$2,"fill=previous","Days=A")</f>
        <v>81.69</v>
      </c>
      <c r="F275">
        <f ca="1">_xll.BDH($A275,F$84,$B$2,$B$2,"Dir=V","Dts=H")</f>
        <v>76.790000000000006</v>
      </c>
      <c r="G275">
        <f ca="1">_xll.BDH($A275,G$84,$B$2,$B$2,"Dir=V","Dts=H")</f>
        <v>77.355000000000004</v>
      </c>
      <c r="H275">
        <f ca="1">_xll.BDH($A275,H$84,$B$2,$B$2,"Dir=V","Dts=H")</f>
        <v>75.84</v>
      </c>
      <c r="I275">
        <f ca="1">_xll.BDH($A275,I$84,$B$2,$B$2,"Dir=V","Dts=H")</f>
        <v>77.19</v>
      </c>
      <c r="J275">
        <f t="shared" si="5"/>
        <v>75</v>
      </c>
      <c r="K275">
        <f t="shared" si="6"/>
        <v>80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Bernstein</v>
      </c>
      <c r="M275" t="s">
        <v>844</v>
      </c>
      <c r="N275" t="s">
        <v>182</v>
      </c>
      <c r="O275">
        <v>3</v>
      </c>
      <c r="P275" t="s">
        <v>124</v>
      </c>
      <c r="Q275">
        <v>80</v>
      </c>
      <c r="R275" t="s">
        <v>125</v>
      </c>
      <c r="S275" s="2">
        <v>45821</v>
      </c>
      <c r="T275">
        <v>1</v>
      </c>
      <c r="U275">
        <v>25.39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Wolfe Research</v>
      </c>
      <c r="X275" t="s">
        <v>783</v>
      </c>
      <c r="Y275" t="s">
        <v>191</v>
      </c>
      <c r="Z275">
        <v>1</v>
      </c>
      <c r="AA275" t="s">
        <v>124</v>
      </c>
      <c r="AB275">
        <v>61</v>
      </c>
      <c r="AC275" t="s">
        <v>131</v>
      </c>
      <c r="AD275" s="2">
        <v>45838</v>
      </c>
      <c r="AE275">
        <v>2</v>
      </c>
      <c r="AF275">
        <v>23.39</v>
      </c>
      <c r="AH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I275" t="s">
        <v>198</v>
      </c>
      <c r="AJ275" t="s">
        <v>141</v>
      </c>
      <c r="AK275">
        <v>3</v>
      </c>
      <c r="AL275" t="s">
        <v>138</v>
      </c>
      <c r="AM275">
        <v>84</v>
      </c>
      <c r="AN275" t="s">
        <v>125</v>
      </c>
      <c r="AO275" s="2">
        <v>45772</v>
      </c>
      <c r="AP275">
        <v>3</v>
      </c>
      <c r="AQ275">
        <v>21.96</v>
      </c>
      <c r="AR275" t="str">
        <f>_xll.BDP($A275, AR$99)</f>
        <v>Health Care</v>
      </c>
      <c r="AS275" t="str">
        <f>_xll.BDP($A275, AS$99)</f>
        <v>Health Care Equipment &amp; Suppli</v>
      </c>
      <c r="AT275">
        <f ca="1">_xll.BQL( A275, "IMPLIED_VOLATILITY("&amp;_xll.BQL.DATE(B$2)&amp;",EXPIRY=30D,PCT_MONEYNESS=100)")</f>
        <v>29.376999999999999</v>
      </c>
    </row>
    <row r="276" spans="1:46" x14ac:dyDescent="0.25">
      <c r="A276" t="s">
        <v>455</v>
      </c>
      <c r="B276">
        <f ca="1">_xll.BDH(A276,"BEST_EPS",$B$2,$B$2,"BEST_FPERIOD_OVERRIDE=1bf","fill=previous","Days=A")</f>
        <v>2.758</v>
      </c>
      <c r="C276">
        <f ca="1">_xll.BDH(A276,"BEST_EPS",$B$2,$B$2,"BEST_FPERIOD_OVERRIDE=2bf","fill=previous","Days=A")</f>
        <v>2.911</v>
      </c>
      <c r="D276">
        <f ca="1">_xll.BDH(A276,"BEST_EPS",$B$2,$B$2,"BEST_FPERIOD_OVERRIDE=3bf","fill=previous","Days=A")</f>
        <v>3.093</v>
      </c>
      <c r="E276">
        <f ca="1">_xll.BDH(A276,"BEST_TARGET_PRICE",$B$2,$B$2,"fill=previous","Days=A")</f>
        <v>47.529000000000003</v>
      </c>
      <c r="F276">
        <f ca="1">_xll.BDH($A276,F$84,$B$2,$B$2,"Dir=V","Dts=H")</f>
        <v>43</v>
      </c>
      <c r="G276">
        <f ca="1">_xll.BDH($A276,G$84,$B$2,$B$2,"Dir=V","Dts=H")</f>
        <v>43.26</v>
      </c>
      <c r="H276">
        <f ca="1">_xll.BDH($A276,H$84,$B$2,$B$2,"Dir=V","Dts=H")</f>
        <v>42.82</v>
      </c>
      <c r="I276">
        <f ca="1">_xll.BDH($A276,I$84,$B$2,$B$2,"Dir=V","Dts=H")</f>
        <v>43.14</v>
      </c>
      <c r="J276">
        <f t="shared" si="5"/>
        <v>46.666666666666664</v>
      </c>
      <c r="K276">
        <f t="shared" si="6"/>
        <v>48</v>
      </c>
      <c r="L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Barclays</v>
      </c>
      <c r="M276" t="s">
        <v>410</v>
      </c>
      <c r="N276" t="s">
        <v>135</v>
      </c>
      <c r="O276">
        <v>5</v>
      </c>
      <c r="P276" t="s">
        <v>124</v>
      </c>
      <c r="Q276">
        <v>48</v>
      </c>
      <c r="R276" t="s">
        <v>125</v>
      </c>
      <c r="S276" s="2">
        <v>45845</v>
      </c>
      <c r="T276">
        <v>1</v>
      </c>
      <c r="U276">
        <v>30.51</v>
      </c>
      <c r="W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Evercore ISI</v>
      </c>
      <c r="X276" t="s">
        <v>939</v>
      </c>
      <c r="Y276" t="s">
        <v>284</v>
      </c>
      <c r="Z276">
        <v>3</v>
      </c>
      <c r="AA276" t="s">
        <v>124</v>
      </c>
      <c r="AB276">
        <v>51</v>
      </c>
      <c r="AC276" t="s">
        <v>125</v>
      </c>
      <c r="AD276" s="2">
        <v>45778</v>
      </c>
      <c r="AE276">
        <v>2</v>
      </c>
      <c r="AF276">
        <v>16.649999999999999</v>
      </c>
      <c r="AH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Morningstar</v>
      </c>
      <c r="AI276" t="s">
        <v>396</v>
      </c>
      <c r="AJ276" t="s">
        <v>146</v>
      </c>
      <c r="AK276">
        <v>1</v>
      </c>
      <c r="AL276" t="s">
        <v>124</v>
      </c>
      <c r="AM276">
        <v>41</v>
      </c>
      <c r="AN276" t="s">
        <v>125</v>
      </c>
      <c r="AO276" s="2">
        <v>45778</v>
      </c>
      <c r="AP276">
        <v>3</v>
      </c>
      <c r="AQ276">
        <v>13.15</v>
      </c>
      <c r="AR276" t="str">
        <f>_xll.BDP($A276, AR$99)</f>
        <v>Utilities</v>
      </c>
      <c r="AS276" t="str">
        <f>_xll.BDP($A276, AS$99)</f>
        <v>Electric Utilities</v>
      </c>
      <c r="AT276">
        <f ca="1">_xll.BQL( A276, "IMPLIED_VOLATILITY("&amp;_xll.BQL.DATE(B$2)&amp;",EXPIRY=30D,PCT_MONEYNESS=100)")</f>
        <v>25.635999999999999</v>
      </c>
    </row>
    <row r="277" spans="1:46" x14ac:dyDescent="0.25">
      <c r="A277" t="s">
        <v>645</v>
      </c>
      <c r="B277">
        <f ca="1">_xll.BDH(A277,"BEST_EPS",$B$2,$B$2,"BEST_FPERIOD_OVERRIDE=1bf","fill=previous","Days=A")</f>
        <v>5.4370000000000003</v>
      </c>
      <c r="C277">
        <f ca="1">_xll.BDH(A277,"BEST_EPS",$B$2,$B$2,"BEST_FPERIOD_OVERRIDE=2bf","fill=previous","Days=A")</f>
        <v>5.6980000000000004</v>
      </c>
      <c r="D277">
        <f ca="1">_xll.BDH(A277,"BEST_EPS",$B$2,$B$2,"BEST_FPERIOD_OVERRIDE=3bf","fill=previous","Days=A")</f>
        <v>6.1180000000000003</v>
      </c>
      <c r="E277">
        <f ca="1">_xll.BDH(A277,"BEST_TARGET_PRICE",$B$2,$B$2,"fill=previous","Days=A")</f>
        <v>111.133</v>
      </c>
      <c r="F277">
        <f ca="1">_xll.BDH($A277,F$84,$B$2,$B$2,"Dir=V","Dts=H")</f>
        <v>117.5</v>
      </c>
      <c r="G277">
        <f ca="1">_xll.BDH($A277,G$84,$B$2,$B$2,"Dir=V","Dts=H")</f>
        <v>118.185</v>
      </c>
      <c r="H277">
        <f ca="1">_xll.BDH($A277,H$84,$B$2,$B$2,"Dir=V","Dts=H")</f>
        <v>116.83</v>
      </c>
      <c r="I277">
        <f ca="1">_xll.BDH($A277,I$84,$B$2,$B$2,"Dir=V","Dts=H")</f>
        <v>117.27</v>
      </c>
      <c r="J277">
        <f t="shared" si="5"/>
        <v>107</v>
      </c>
      <c r="K277">
        <f t="shared" si="6"/>
        <v>110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Morningstar</v>
      </c>
      <c r="M277" t="s">
        <v>281</v>
      </c>
      <c r="N277" t="s">
        <v>141</v>
      </c>
      <c r="O277">
        <v>3</v>
      </c>
      <c r="P277" t="s">
        <v>124</v>
      </c>
      <c r="Q277">
        <v>110</v>
      </c>
      <c r="R277" t="s">
        <v>125</v>
      </c>
      <c r="S277" s="2">
        <v>45789</v>
      </c>
      <c r="T277">
        <v>1</v>
      </c>
      <c r="U277">
        <v>6.27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TD Cowen</v>
      </c>
      <c r="X277" t="s">
        <v>904</v>
      </c>
      <c r="Y277" t="s">
        <v>146</v>
      </c>
      <c r="Z277">
        <v>1</v>
      </c>
      <c r="AA277" t="s">
        <v>124</v>
      </c>
      <c r="AB277">
        <v>107</v>
      </c>
      <c r="AC277" t="s">
        <v>125</v>
      </c>
      <c r="AD277" s="2">
        <v>45847</v>
      </c>
      <c r="AE277">
        <v>2</v>
      </c>
      <c r="AF277">
        <v>2.66</v>
      </c>
      <c r="AH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Wolfe Research</v>
      </c>
      <c r="AI277" t="s">
        <v>883</v>
      </c>
      <c r="AJ277" t="s">
        <v>191</v>
      </c>
      <c r="AK277">
        <v>1</v>
      </c>
      <c r="AL277" t="s">
        <v>124</v>
      </c>
      <c r="AM277">
        <v>104</v>
      </c>
      <c r="AN277" t="s">
        <v>125</v>
      </c>
      <c r="AO277" s="2">
        <v>45839</v>
      </c>
      <c r="AP277">
        <v>3</v>
      </c>
      <c r="AQ277">
        <v>1.99</v>
      </c>
      <c r="AR277" t="str">
        <f>_xll.BDP($A277, AR$99)</f>
        <v>Industrials</v>
      </c>
      <c r="AS277" t="str">
        <f>_xll.BDP($A277, AS$99)</f>
        <v>Air Freight &amp; Logistics</v>
      </c>
      <c r="AT277">
        <f ca="1">_xll.BQL( A277, "IMPLIED_VOLATILITY("&amp;_xll.BQL.DATE(B$2)&amp;",EXPIRY=30D,PCT_MONEYNESS=100)")</f>
        <v>25.157</v>
      </c>
    </row>
    <row r="278" spans="1:46" x14ac:dyDescent="0.25">
      <c r="A278" t="s">
        <v>632</v>
      </c>
      <c r="B278">
        <f ca="1">_xll.BDH(A278,"BEST_EPS",$B$2,$B$2,"BEST_FPERIOD_OVERRIDE=1bf","fill=previous","Days=A")</f>
        <v>15.545999999999999</v>
      </c>
      <c r="C278">
        <f ca="1">_xll.BDH(A278,"BEST_EPS",$B$2,$B$2,"BEST_FPERIOD_OVERRIDE=2bf","fill=previous","Days=A")</f>
        <v>18.552</v>
      </c>
      <c r="D278">
        <f ca="1">_xll.BDH(A278,"BEST_EPS",$B$2,$B$2,"BEST_FPERIOD_OVERRIDE=3bf","fill=previous","Days=A")</f>
        <v>21.942</v>
      </c>
      <c r="E278">
        <f ca="1">_xll.BDH(A278,"BEST_TARGET_PRICE",$B$2,$B$2,"fill=previous","Days=A")</f>
        <v>186.48599999999999</v>
      </c>
      <c r="F278">
        <f ca="1">_xll.BDH($A278,F$84,$B$2,$B$2,"Dir=V","Dts=H")</f>
        <v>179</v>
      </c>
      <c r="G278">
        <f ca="1">_xll.BDH($A278,G$84,$B$2,$B$2,"Dir=V","Dts=H")</f>
        <v>180.44</v>
      </c>
      <c r="H278">
        <f ca="1">_xll.BDH($A278,H$84,$B$2,$B$2,"Dir=V","Dts=H")</f>
        <v>175.66</v>
      </c>
      <c r="I278">
        <f ca="1">_xll.BDH($A278,I$84,$B$2,$B$2,"Dir=V","Dts=H")</f>
        <v>176.09</v>
      </c>
      <c r="J278">
        <f t="shared" si="5"/>
        <v>198.66666666666666</v>
      </c>
      <c r="K278">
        <f t="shared" si="6"/>
        <v>167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Deutsche Bank</v>
      </c>
      <c r="M278" t="s">
        <v>834</v>
      </c>
      <c r="N278" t="s">
        <v>141</v>
      </c>
      <c r="O278">
        <v>3</v>
      </c>
      <c r="P278" t="s">
        <v>124</v>
      </c>
      <c r="Q278">
        <v>167</v>
      </c>
      <c r="R278" t="s">
        <v>131</v>
      </c>
      <c r="S278" s="2">
        <v>45786</v>
      </c>
      <c r="T278">
        <v>1</v>
      </c>
      <c r="U278">
        <v>44.03</v>
      </c>
      <c r="W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B Riley Securities Inc.</v>
      </c>
      <c r="X278" t="s">
        <v>1247</v>
      </c>
      <c r="Y278" t="s">
        <v>126</v>
      </c>
      <c r="Z278">
        <v>5</v>
      </c>
      <c r="AA278" t="s">
        <v>124</v>
      </c>
      <c r="AB278">
        <v>222</v>
      </c>
      <c r="AC278" t="s">
        <v>125</v>
      </c>
      <c r="AD278" s="2">
        <v>45845</v>
      </c>
      <c r="AE278">
        <v>2</v>
      </c>
      <c r="AF278">
        <v>42.12</v>
      </c>
      <c r="AH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Morningstar</v>
      </c>
      <c r="AI278" t="s">
        <v>518</v>
      </c>
      <c r="AJ278" t="s">
        <v>126</v>
      </c>
      <c r="AK278">
        <v>5</v>
      </c>
      <c r="AL278" t="s">
        <v>124</v>
      </c>
      <c r="AM278">
        <v>207</v>
      </c>
      <c r="AN278" t="s">
        <v>125</v>
      </c>
      <c r="AO278" s="2">
        <v>45792</v>
      </c>
      <c r="AP278">
        <v>3</v>
      </c>
      <c r="AQ278">
        <v>39.799999999999997</v>
      </c>
      <c r="AR278" t="str">
        <f>_xll.BDP($A278, AR$99)</f>
        <v>Consumer Discretionary</v>
      </c>
      <c r="AS278" t="str">
        <f>_xll.BDP($A278, AS$99)</f>
        <v>Hotels, Restaurants &amp; Leisure</v>
      </c>
      <c r="AT278">
        <f ca="1">_xll.BQL( A278, "IMPLIED_VOLATILITY("&amp;_xll.BQL.DATE(B$2)&amp;",EXPIRY=30D,PCT_MONEYNESS=100)")</f>
        <v>49.575200000000002</v>
      </c>
    </row>
    <row r="279" spans="1:46" x14ac:dyDescent="0.25">
      <c r="A279" t="s">
        <v>473</v>
      </c>
      <c r="B279">
        <f ca="1">_xll.BDH(A279,"BEST_EPS",$B$2,$B$2,"BEST_FPERIOD_OVERRIDE=1bf","fill=previous","Days=A")</f>
        <v>5.0010000000000003</v>
      </c>
      <c r="C279">
        <f ca="1">_xll.BDH(A279,"BEST_EPS",$B$2,$B$2,"BEST_FPERIOD_OVERRIDE=2bf","fill=previous","Days=A")</f>
        <v>5.2140000000000004</v>
      </c>
      <c r="D279">
        <f ca="1">_xll.BDH(A279,"BEST_EPS",$B$2,$B$2,"BEST_FPERIOD_OVERRIDE=3bf","fill=previous","Days=A")</f>
        <v>5.5140000000000002</v>
      </c>
      <c r="E279">
        <f ca="1">_xll.BDH(A279,"BEST_TARGET_PRICE",$B$2,$B$2,"fill=previous","Days=A")</f>
        <v>161.143</v>
      </c>
      <c r="F279">
        <f ca="1">_xll.BDH($A279,F$84,$B$2,$B$2,"Dir=V","Dts=H")</f>
        <v>149.93</v>
      </c>
      <c r="G279">
        <f ca="1">_xll.BDH($A279,G$84,$B$2,$B$2,"Dir=V","Dts=H")</f>
        <v>150.55000000000001</v>
      </c>
      <c r="H279">
        <f ca="1">_xll.BDH($A279,H$84,$B$2,$B$2,"Dir=V","Dts=H")</f>
        <v>148.30000000000001</v>
      </c>
      <c r="I279">
        <f ca="1">_xll.BDH($A279,I$84,$B$2,$B$2,"Dir=V","Dts=H")</f>
        <v>148.71</v>
      </c>
      <c r="J279">
        <f t="shared" si="5"/>
        <v>165.33333333333334</v>
      </c>
      <c r="K279">
        <f t="shared" si="6"/>
        <v>166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Scotiabank</v>
      </c>
      <c r="M279" t="s">
        <v>262</v>
      </c>
      <c r="N279" t="s">
        <v>221</v>
      </c>
      <c r="O279">
        <v>5</v>
      </c>
      <c r="P279" t="s">
        <v>124</v>
      </c>
      <c r="Q279">
        <v>166</v>
      </c>
      <c r="R279" t="s">
        <v>131</v>
      </c>
      <c r="S279" s="2">
        <v>45812</v>
      </c>
      <c r="T279">
        <v>1</v>
      </c>
      <c r="U279">
        <v>21.99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Morningstar</v>
      </c>
      <c r="X279" t="s">
        <v>261</v>
      </c>
      <c r="Y279" t="s">
        <v>126</v>
      </c>
      <c r="Z279">
        <v>5</v>
      </c>
      <c r="AA279" t="s">
        <v>124</v>
      </c>
      <c r="AB279">
        <v>165</v>
      </c>
      <c r="AC279" t="s">
        <v>125</v>
      </c>
      <c r="AD279" s="2">
        <v>45778</v>
      </c>
      <c r="AE279">
        <v>2</v>
      </c>
      <c r="AF279">
        <v>18.510000000000002</v>
      </c>
      <c r="AH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Wells Fargo</v>
      </c>
      <c r="AI279" t="s">
        <v>776</v>
      </c>
      <c r="AJ279" t="s">
        <v>177</v>
      </c>
      <c r="AK279">
        <v>3</v>
      </c>
      <c r="AL279" t="s">
        <v>124</v>
      </c>
      <c r="AM279">
        <v>165</v>
      </c>
      <c r="AN279" t="s">
        <v>125</v>
      </c>
      <c r="AO279" s="2">
        <v>45779</v>
      </c>
      <c r="AP279">
        <v>3</v>
      </c>
      <c r="AQ279">
        <v>7.59</v>
      </c>
      <c r="AR279" t="str">
        <f>_xll.BDP($A279, AR$99)</f>
        <v>Real Estate</v>
      </c>
      <c r="AS279" t="str">
        <f>_xll.BDP($A279, AS$99)</f>
        <v>Specialized REITs</v>
      </c>
      <c r="AT279">
        <f ca="1">_xll.BQL( A279, "IMPLIED_VOLATILITY("&amp;_xll.BQL.DATE(B$2)&amp;",EXPIRY=30D,PCT_MONEYNESS=100)")</f>
        <v>26.361699999999999</v>
      </c>
    </row>
    <row r="280" spans="1:46" x14ac:dyDescent="0.25">
      <c r="A280" t="s">
        <v>441</v>
      </c>
      <c r="B280">
        <f ca="1">_xll.BDH(A280,"BEST_EPS",$B$2,$B$2,"BEST_FPERIOD_OVERRIDE=1bf","fill=previous","Days=A")</f>
        <v>1.2</v>
      </c>
      <c r="C280">
        <f ca="1">_xll.BDH(A280,"BEST_EPS",$B$2,$B$2,"BEST_FPERIOD_OVERRIDE=2bf","fill=previous","Days=A")</f>
        <v>1.4139999999999999</v>
      </c>
      <c r="D280">
        <f ca="1">_xll.BDH(A280,"BEST_EPS",$B$2,$B$2,"BEST_FPERIOD_OVERRIDE=3bf","fill=previous","Days=A")</f>
        <v>1.6220000000000001</v>
      </c>
      <c r="E280">
        <f ca="1">_xll.BDH(A280,"BEST_TARGET_PRICE",$B$2,$B$2,"fill=previous","Days=A")</f>
        <v>10.199999999999999</v>
      </c>
      <c r="F280">
        <f ca="1">_xll.BDH($A280,F$84,$B$2,$B$2,"Dir=V","Dts=H")</f>
        <v>11.78</v>
      </c>
      <c r="G280">
        <f ca="1">_xll.BDH($A280,G$84,$B$2,$B$2,"Dir=V","Dts=H")</f>
        <v>11.9</v>
      </c>
      <c r="H280">
        <f ca="1">_xll.BDH($A280,H$84,$B$2,$B$2,"Dir=V","Dts=H")</f>
        <v>11.76</v>
      </c>
      <c r="I280">
        <f ca="1">_xll.BDH($A280,I$84,$B$2,$B$2,"Dir=V","Dts=H")</f>
        <v>11.83</v>
      </c>
      <c r="J280">
        <f t="shared" si="5"/>
        <v>9.25</v>
      </c>
      <c r="K280">
        <f t="shared" si="6"/>
        <v>8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Wells Fargo</v>
      </c>
      <c r="M280" t="s">
        <v>1186</v>
      </c>
      <c r="N280" t="s">
        <v>297</v>
      </c>
      <c r="O280">
        <v>1</v>
      </c>
      <c r="P280" t="s">
        <v>124</v>
      </c>
      <c r="Q280">
        <v>8</v>
      </c>
      <c r="R280" t="s">
        <v>125</v>
      </c>
      <c r="S280" s="2">
        <v>45839</v>
      </c>
      <c r="T280">
        <v>1</v>
      </c>
      <c r="U280">
        <v>3.03</v>
      </c>
      <c r="W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Wolfe Research</v>
      </c>
      <c r="X280" t="s">
        <v>1187</v>
      </c>
      <c r="Y280" t="s">
        <v>161</v>
      </c>
      <c r="Z280">
        <v>3</v>
      </c>
      <c r="AA280" t="s">
        <v>124</v>
      </c>
      <c r="AB280" t="s">
        <v>142</v>
      </c>
      <c r="AC280" t="s">
        <v>125</v>
      </c>
      <c r="AD280" s="2">
        <v>45847</v>
      </c>
      <c r="AE280">
        <v>2</v>
      </c>
      <c r="AF280">
        <v>1.02</v>
      </c>
      <c r="AH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Nomura</v>
      </c>
      <c r="AI280" t="s">
        <v>1296</v>
      </c>
      <c r="AJ280" t="s">
        <v>137</v>
      </c>
      <c r="AK280">
        <v>3</v>
      </c>
      <c r="AL280" t="s">
        <v>124</v>
      </c>
      <c r="AM280">
        <v>10.5</v>
      </c>
      <c r="AN280" t="s">
        <v>125</v>
      </c>
      <c r="AO280" s="2">
        <v>45847</v>
      </c>
      <c r="AP280">
        <v>3</v>
      </c>
      <c r="AQ280">
        <v>0</v>
      </c>
      <c r="AR280" t="str">
        <f>_xll.BDP($A280, AR$99)</f>
        <v>Consumer Discretionary</v>
      </c>
      <c r="AS280" t="str">
        <f>_xll.BDP($A280, AS$99)</f>
        <v>Automobiles</v>
      </c>
      <c r="AT280">
        <f ca="1">_xll.BQL( A280, "IMPLIED_VOLATILITY("&amp;_xll.BQL.DATE(B$2)&amp;",EXPIRY=30D,PCT_MONEYNESS=100)")</f>
        <v>35.872199999999999</v>
      </c>
    </row>
    <row r="281" spans="1:46" x14ac:dyDescent="0.25">
      <c r="A281" t="s">
        <v>402</v>
      </c>
      <c r="B281">
        <f ca="1">_xll.BDH(A281,"BEST_EPS",$B$2,$B$2,"BEST_FPERIOD_OVERRIDE=1bf","fill=previous","Days=A")</f>
        <v>13.436</v>
      </c>
      <c r="C281">
        <f ca="1">_xll.BDH(A281,"BEST_EPS",$B$2,$B$2,"BEST_FPERIOD_OVERRIDE=2bf","fill=previous","Days=A")</f>
        <v>14.446999999999999</v>
      </c>
      <c r="D281">
        <f ca="1">_xll.BDH(A281,"BEST_EPS",$B$2,$B$2,"BEST_FPERIOD_OVERRIDE=3bf","fill=previous","Days=A")</f>
        <v>16.574000000000002</v>
      </c>
      <c r="E281">
        <f ca="1">_xll.BDH(A281,"BEST_TARGET_PRICE",$B$2,$B$2,"fill=previous","Days=A")</f>
        <v>181.78800000000001</v>
      </c>
      <c r="F281">
        <f ca="1">_xll.BDH($A281,F$84,$B$2,$B$2,"Dir=V","Dts=H")</f>
        <v>143.54</v>
      </c>
      <c r="G281">
        <f ca="1">_xll.BDH($A281,G$84,$B$2,$B$2,"Dir=V","Dts=H")</f>
        <v>144</v>
      </c>
      <c r="H281">
        <f ca="1">_xll.BDH($A281,H$84,$B$2,$B$2,"Dir=V","Dts=H")</f>
        <v>141.51</v>
      </c>
      <c r="I281">
        <f ca="1">_xll.BDH($A281,I$84,$B$2,$B$2,"Dir=V","Dts=H")</f>
        <v>142.12</v>
      </c>
      <c r="J281">
        <f t="shared" si="5"/>
        <v>156.5</v>
      </c>
      <c r="K281">
        <f t="shared" si="6"/>
        <v>153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Morningstar</v>
      </c>
      <c r="M281" t="s">
        <v>824</v>
      </c>
      <c r="N281" t="s">
        <v>141</v>
      </c>
      <c r="O281">
        <v>3</v>
      </c>
      <c r="P281" t="s">
        <v>124</v>
      </c>
      <c r="Q281">
        <v>153</v>
      </c>
      <c r="R281" t="s">
        <v>125</v>
      </c>
      <c r="S281" s="2">
        <v>45821</v>
      </c>
      <c r="T281">
        <v>1</v>
      </c>
      <c r="U281">
        <v>18.760000000000002</v>
      </c>
      <c r="W281" t="e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#N/A</v>
      </c>
      <c r="X281" t="s">
        <v>156</v>
      </c>
      <c r="Y281" t="s">
        <v>141</v>
      </c>
      <c r="Z281">
        <v>3</v>
      </c>
      <c r="AA281" t="s">
        <v>138</v>
      </c>
      <c r="AB281" t="s">
        <v>142</v>
      </c>
      <c r="AC281" t="s">
        <v>125</v>
      </c>
      <c r="AD281" s="2">
        <v>45573</v>
      </c>
      <c r="AE281">
        <v>2</v>
      </c>
      <c r="AF281">
        <v>1.35</v>
      </c>
      <c r="AH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Peters &amp; Co.</v>
      </c>
      <c r="AI281" t="s">
        <v>1202</v>
      </c>
      <c r="AJ281" t="s">
        <v>344</v>
      </c>
      <c r="AK281">
        <v>3</v>
      </c>
      <c r="AL281" t="s">
        <v>124</v>
      </c>
      <c r="AM281">
        <v>160</v>
      </c>
      <c r="AN281" t="s">
        <v>131</v>
      </c>
      <c r="AO281" s="2">
        <v>45782</v>
      </c>
      <c r="AP281">
        <v>3</v>
      </c>
      <c r="AQ281">
        <v>0</v>
      </c>
      <c r="AR281" t="str">
        <f>_xll.BDP($A281, AR$99)</f>
        <v>Energy</v>
      </c>
      <c r="AS281" t="str">
        <f>_xll.BDP($A281, AS$99)</f>
        <v>Oil, Gas &amp; Consumable Fuels</v>
      </c>
      <c r="AT281">
        <f ca="1">_xll.BQL( A281, "IMPLIED_VOLATILITY("&amp;_xll.BQL.DATE(B$2)&amp;",EXPIRY=30D,PCT_MONEYNESS=100)")</f>
        <v>35.051099999999998</v>
      </c>
    </row>
    <row r="282" spans="1:46" x14ac:dyDescent="0.25">
      <c r="A282" t="s">
        <v>456</v>
      </c>
      <c r="B282">
        <f ca="1">_xll.BDH(A282,"BEST_EPS",$B$2,$B$2,"BEST_FPERIOD_OVERRIDE=1bf","fill=previous","Days=A")</f>
        <v>1.1519999999999999</v>
      </c>
      <c r="C282">
        <f ca="1">_xll.BDH(A282,"BEST_EPS",$B$2,$B$2,"BEST_FPERIOD_OVERRIDE=2bf","fill=previous","Days=A")</f>
        <v>1.256</v>
      </c>
      <c r="D282">
        <f ca="1">_xll.BDH(A282,"BEST_EPS",$B$2,$B$2,"BEST_FPERIOD_OVERRIDE=3bf","fill=previous","Days=A")</f>
        <v>1.3859999999999999</v>
      </c>
      <c r="E282">
        <f ca="1">_xll.BDH(A282,"BEST_TARGET_PRICE",$B$2,$B$2,"fill=previous","Days=A")</f>
        <v>40.545000000000002</v>
      </c>
      <c r="F282">
        <f ca="1">_xll.BDH($A282,F$84,$B$2,$B$2,"Dir=V","Dts=H")</f>
        <v>43</v>
      </c>
      <c r="G282">
        <f ca="1">_xll.BDH($A282,G$84,$B$2,$B$2,"Dir=V","Dts=H")</f>
        <v>43.49</v>
      </c>
      <c r="H282">
        <f ca="1">_xll.BDH($A282,H$84,$B$2,$B$2,"Dir=V","Dts=H")</f>
        <v>42.625</v>
      </c>
      <c r="I282">
        <f ca="1">_xll.BDH($A282,I$84,$B$2,$B$2,"Dir=V","Dts=H")</f>
        <v>43.4</v>
      </c>
      <c r="J282">
        <f t="shared" si="5"/>
        <v>45.59</v>
      </c>
      <c r="K282">
        <f t="shared" si="6"/>
        <v>45.59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Sadif Investment Analytics</v>
      </c>
      <c r="M282" t="s">
        <v>156</v>
      </c>
      <c r="N282" t="s">
        <v>157</v>
      </c>
      <c r="O282">
        <v>5</v>
      </c>
      <c r="P282" t="s">
        <v>124</v>
      </c>
      <c r="Q282">
        <v>45.59</v>
      </c>
      <c r="R282" t="s">
        <v>125</v>
      </c>
      <c r="S282" s="2">
        <v>45797</v>
      </c>
      <c r="T282">
        <v>1</v>
      </c>
      <c r="U282">
        <v>39.39</v>
      </c>
      <c r="W282" t="e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#N/A</v>
      </c>
      <c r="X282" t="s">
        <v>1015</v>
      </c>
      <c r="Y282" t="s">
        <v>123</v>
      </c>
      <c r="Z282">
        <v>5</v>
      </c>
      <c r="AA282" t="s">
        <v>124</v>
      </c>
      <c r="AB282" t="s">
        <v>142</v>
      </c>
      <c r="AC282" t="s">
        <v>125</v>
      </c>
      <c r="AD282" s="2">
        <v>45813</v>
      </c>
      <c r="AE282">
        <v>2</v>
      </c>
      <c r="AF282">
        <v>7.02</v>
      </c>
      <c r="AH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William Blair</v>
      </c>
      <c r="AI282" t="s">
        <v>1015</v>
      </c>
      <c r="AJ282" t="s">
        <v>123</v>
      </c>
      <c r="AK282">
        <v>5</v>
      </c>
      <c r="AL282" t="s">
        <v>124</v>
      </c>
      <c r="AM282" t="s">
        <v>142</v>
      </c>
      <c r="AN282" t="s">
        <v>125</v>
      </c>
      <c r="AO282" s="2">
        <v>45813</v>
      </c>
      <c r="AP282">
        <v>3</v>
      </c>
      <c r="AQ282">
        <v>7.95</v>
      </c>
      <c r="AR282" t="str">
        <f>_xll.BDP($A282, AR$99)</f>
        <v>Industrials</v>
      </c>
      <c r="AS282" t="str">
        <f>_xll.BDP($A282, AS$99)</f>
        <v>Trading Companies &amp; Distributo</v>
      </c>
      <c r="AT282">
        <f ca="1">_xll.BQL( A282, "IMPLIED_VOLATILITY("&amp;_xll.BQL.DATE(B$2)&amp;",EXPIRY=30D,PCT_MONEYNESS=100)")</f>
        <v>25.6114</v>
      </c>
    </row>
    <row r="283" spans="1:46" x14ac:dyDescent="0.25">
      <c r="A283" t="s">
        <v>364</v>
      </c>
      <c r="B283">
        <f ca="1">_xll.BDH(A283,"BEST_EPS",$B$2,$B$2,"BEST_FPERIOD_OVERRIDE=1bf","fill=previous","Days=A")</f>
        <v>1.974</v>
      </c>
      <c r="C283">
        <f ca="1">_xll.BDH(A283,"BEST_EPS",$B$2,$B$2,"BEST_FPERIOD_OVERRIDE=2bf","fill=previous","Days=A")</f>
        <v>2.4380000000000002</v>
      </c>
      <c r="D283">
        <f ca="1">_xll.BDH(A283,"BEST_EPS",$B$2,$B$2,"BEST_FPERIOD_OVERRIDE=3bf","fill=previous","Days=A")</f>
        <v>2.6880000000000002</v>
      </c>
      <c r="E283">
        <f ca="1">_xll.BDH(A283,"BEST_TARGET_PRICE",$B$2,$B$2,"fill=previous","Days=A")</f>
        <v>49.25</v>
      </c>
      <c r="F283">
        <f ca="1">_xll.BDH($A283,F$84,$B$2,$B$2,"Dir=V","Dts=H")</f>
        <v>46.734999999999999</v>
      </c>
      <c r="G283">
        <f ca="1">_xll.BDH($A283,G$84,$B$2,$B$2,"Dir=V","Dts=H")</f>
        <v>47.03</v>
      </c>
      <c r="H283">
        <f ca="1">_xll.BDH($A283,H$84,$B$2,$B$2,"Dir=V","Dts=H")</f>
        <v>45.02</v>
      </c>
      <c r="I283">
        <f ca="1">_xll.BDH($A283,I$84,$B$2,$B$2,"Dir=V","Dts=H")</f>
        <v>45.59</v>
      </c>
      <c r="J283">
        <f t="shared" si="5"/>
        <v>48.333333333333336</v>
      </c>
      <c r="K283">
        <f t="shared" si="6"/>
        <v>42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HSBC</v>
      </c>
      <c r="M283" t="s">
        <v>951</v>
      </c>
      <c r="N283" t="s">
        <v>126</v>
      </c>
      <c r="O283">
        <v>5</v>
      </c>
      <c r="P283" t="s">
        <v>124</v>
      </c>
      <c r="Q283">
        <v>42</v>
      </c>
      <c r="R283" t="s">
        <v>125</v>
      </c>
      <c r="S283" s="2">
        <v>45771</v>
      </c>
      <c r="T283">
        <v>1</v>
      </c>
      <c r="U283">
        <v>39.36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Deutsche Bank</v>
      </c>
      <c r="X283" t="s">
        <v>1173</v>
      </c>
      <c r="Y283" t="s">
        <v>126</v>
      </c>
      <c r="Z283">
        <v>5</v>
      </c>
      <c r="AA283" t="s">
        <v>124</v>
      </c>
      <c r="AB283">
        <v>47</v>
      </c>
      <c r="AC283" t="s">
        <v>131</v>
      </c>
      <c r="AD283" s="2">
        <v>45840</v>
      </c>
      <c r="AE283">
        <v>2</v>
      </c>
      <c r="AF283">
        <v>23.35</v>
      </c>
      <c r="AH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JP Morgan</v>
      </c>
      <c r="AI283" t="s">
        <v>1126</v>
      </c>
      <c r="AJ283" t="s">
        <v>135</v>
      </c>
      <c r="AK283">
        <v>5</v>
      </c>
      <c r="AL283" t="s">
        <v>124</v>
      </c>
      <c r="AM283">
        <v>56</v>
      </c>
      <c r="AN283" t="s">
        <v>125</v>
      </c>
      <c r="AO283" s="2">
        <v>45847</v>
      </c>
      <c r="AP283">
        <v>3</v>
      </c>
      <c r="AQ283">
        <v>14.2</v>
      </c>
      <c r="AR283" t="str">
        <f>_xll.BDP($A283, AR$99)</f>
        <v>Materials</v>
      </c>
      <c r="AS283" t="str">
        <f>_xll.BDP($A283, AS$99)</f>
        <v>Metals &amp; Mining</v>
      </c>
      <c r="AT283">
        <f ca="1">_xll.BQL( A283, "IMPLIED_VOLATILITY("&amp;_xll.BQL.DATE(B$2)&amp;",EXPIRY=30D,PCT_MONEYNESS=100)")</f>
        <v>40.9878</v>
      </c>
    </row>
    <row r="284" spans="1:46" x14ac:dyDescent="0.25">
      <c r="A284" t="s">
        <v>646</v>
      </c>
      <c r="B284">
        <f ca="1">_xll.BDH(A284,"BEST_EPS",$B$2,$B$2,"BEST_FPERIOD_OVERRIDE=1bf","fill=previous","Days=A")</f>
        <v>18.234999999999999</v>
      </c>
      <c r="C284">
        <f ca="1">_xll.BDH(A284,"BEST_EPS",$B$2,$B$2,"BEST_FPERIOD_OVERRIDE=2bf","fill=previous","Days=A")</f>
        <v>19.765000000000001</v>
      </c>
      <c r="D284">
        <f ca="1">_xll.BDH(A284,"BEST_EPS",$B$2,$B$2,"BEST_FPERIOD_OVERRIDE=3bf","fill=previous","Days=A")</f>
        <v>21.527999999999999</v>
      </c>
      <c r="E284">
        <f ca="1">_xll.BDH(A284,"BEST_TARGET_PRICE",$B$2,$B$2,"fill=previous","Days=A")</f>
        <v>444.5</v>
      </c>
      <c r="F284">
        <f ca="1">_xll.BDH($A284,F$84,$B$2,$B$2,"Dir=V","Dts=H")</f>
        <v>444</v>
      </c>
      <c r="G284">
        <f ca="1">_xll.BDH($A284,G$84,$B$2,$B$2,"Dir=V","Dts=H")</f>
        <v>447.83</v>
      </c>
      <c r="H284">
        <f ca="1">_xll.BDH($A284,H$84,$B$2,$B$2,"Dir=V","Dts=H")</f>
        <v>439.84</v>
      </c>
      <c r="I284">
        <f ca="1">_xll.BDH($A284,I$84,$B$2,$B$2,"Dir=V","Dts=H")</f>
        <v>447.81</v>
      </c>
      <c r="J284">
        <f t="shared" si="5"/>
        <v>442.66666666666669</v>
      </c>
      <c r="K284">
        <f t="shared" si="6"/>
        <v>415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M284" t="s">
        <v>558</v>
      </c>
      <c r="N284" t="s">
        <v>141</v>
      </c>
      <c r="O284">
        <v>3</v>
      </c>
      <c r="P284" t="s">
        <v>124</v>
      </c>
      <c r="Q284">
        <v>415</v>
      </c>
      <c r="R284" t="s">
        <v>125</v>
      </c>
      <c r="S284" s="2">
        <v>45831</v>
      </c>
      <c r="T284">
        <v>1</v>
      </c>
      <c r="U284">
        <v>9.93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Huber Research Partners LLC</v>
      </c>
      <c r="X284" t="s">
        <v>1090</v>
      </c>
      <c r="Y284" t="s">
        <v>135</v>
      </c>
      <c r="Z284">
        <v>5</v>
      </c>
      <c r="AA284" t="s">
        <v>124</v>
      </c>
      <c r="AB284">
        <v>498</v>
      </c>
      <c r="AC284" t="s">
        <v>131</v>
      </c>
      <c r="AD284" s="2">
        <v>45845</v>
      </c>
      <c r="AE284">
        <v>2</v>
      </c>
      <c r="AF284">
        <v>7.38</v>
      </c>
      <c r="AH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Rothschild &amp; Co Redburn</v>
      </c>
      <c r="AI284" t="s">
        <v>1087</v>
      </c>
      <c r="AJ284" t="s">
        <v>146</v>
      </c>
      <c r="AK284">
        <v>1</v>
      </c>
      <c r="AL284" t="s">
        <v>124</v>
      </c>
      <c r="AM284">
        <v>415</v>
      </c>
      <c r="AN284" t="s">
        <v>125</v>
      </c>
      <c r="AO284" s="2">
        <v>45841</v>
      </c>
      <c r="AP284">
        <v>3</v>
      </c>
      <c r="AQ284">
        <v>1.78</v>
      </c>
      <c r="AR284" t="str">
        <f>_xll.BDP($A284, AR$99)</f>
        <v>Financials</v>
      </c>
      <c r="AS284" t="str">
        <f>_xll.BDP($A284, AS$99)</f>
        <v>Capital Markets</v>
      </c>
      <c r="AT284">
        <f ca="1">_xll.BQL( A284, "IMPLIED_VOLATILITY("&amp;_xll.BQL.DATE(B$2)&amp;",EXPIRY=30D,PCT_MONEYNESS=100)")</f>
        <v>19.4849</v>
      </c>
    </row>
    <row r="285" spans="1:46" x14ac:dyDescent="0.25">
      <c r="A285" t="s">
        <v>338</v>
      </c>
      <c r="B285">
        <f ca="1">_xll.BDH(A285,"BEST_EPS",$B$2,$B$2,"BEST_FPERIOD_OVERRIDE=1bf","fill=previous","Days=A")</f>
        <v>18.863</v>
      </c>
      <c r="C285">
        <f ca="1">_xll.BDH(A285,"BEST_EPS",$B$2,$B$2,"BEST_FPERIOD_OVERRIDE=2bf","fill=previous","Days=A")</f>
        <v>21.422999999999998</v>
      </c>
      <c r="D285">
        <f ca="1">_xll.BDH(A285,"BEST_EPS",$B$2,$B$2,"BEST_FPERIOD_OVERRIDE=3bf","fill=previous","Days=A")</f>
        <v>23.896000000000001</v>
      </c>
      <c r="E285">
        <f ca="1">_xll.BDH(A285,"BEST_TARGET_PRICE",$B$2,$B$2,"fill=previous","Days=A")</f>
        <v>263.74200000000002</v>
      </c>
      <c r="F285">
        <f ca="1">_xll.BDH($A285,F$84,$B$2,$B$2,"Dir=V","Dts=H")</f>
        <v>238.88</v>
      </c>
      <c r="G285">
        <f ca="1">_xll.BDH($A285,G$84,$B$2,$B$2,"Dir=V","Dts=H")</f>
        <v>239.21</v>
      </c>
      <c r="H285">
        <f ca="1">_xll.BDH($A285,H$84,$B$2,$B$2,"Dir=V","Dts=H")</f>
        <v>236.155</v>
      </c>
      <c r="I285">
        <f ca="1">_xll.BDH($A285,I$84,$B$2,$B$2,"Dir=V","Dts=H")</f>
        <v>236.51</v>
      </c>
      <c r="J285">
        <f t="shared" si="5"/>
        <v>217.84666666666666</v>
      </c>
      <c r="K285">
        <f t="shared" si="6"/>
        <v>216.54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Sadif Investment Analytics</v>
      </c>
      <c r="M285" t="s">
        <v>156</v>
      </c>
      <c r="N285" t="s">
        <v>126</v>
      </c>
      <c r="O285">
        <v>5</v>
      </c>
      <c r="P285" t="s">
        <v>134</v>
      </c>
      <c r="Q285">
        <v>216.54</v>
      </c>
      <c r="R285" t="s">
        <v>125</v>
      </c>
      <c r="S285" s="2">
        <v>45763</v>
      </c>
      <c r="T285">
        <v>1</v>
      </c>
      <c r="U285">
        <v>18.010000000000002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Morningstar</v>
      </c>
      <c r="X285" t="s">
        <v>281</v>
      </c>
      <c r="Y285" t="s">
        <v>141</v>
      </c>
      <c r="Z285">
        <v>3</v>
      </c>
      <c r="AA285" t="s">
        <v>124</v>
      </c>
      <c r="AB285">
        <v>237</v>
      </c>
      <c r="AC285" t="s">
        <v>125</v>
      </c>
      <c r="AD285" s="2">
        <v>45834</v>
      </c>
      <c r="AE285">
        <v>2</v>
      </c>
      <c r="AF285">
        <v>10.08</v>
      </c>
      <c r="AH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Morgan Stanley</v>
      </c>
      <c r="AI285" t="s">
        <v>870</v>
      </c>
      <c r="AJ285" t="s">
        <v>280</v>
      </c>
      <c r="AK285">
        <v>1</v>
      </c>
      <c r="AL285" t="s">
        <v>124</v>
      </c>
      <c r="AM285">
        <v>200</v>
      </c>
      <c r="AN285" t="s">
        <v>131</v>
      </c>
      <c r="AO285" s="2">
        <v>45833</v>
      </c>
      <c r="AP285">
        <v>3</v>
      </c>
      <c r="AQ285">
        <v>4.67</v>
      </c>
      <c r="AR285" t="str">
        <f>_xll.BDP($A285, AR$99)</f>
        <v>Industrials</v>
      </c>
      <c r="AS285" t="str">
        <f>_xll.BDP($A285, AS$99)</f>
        <v>Air Freight &amp; Logistics</v>
      </c>
      <c r="AT285">
        <f ca="1">_xll.BQL( A285, "IMPLIED_VOLATILITY("&amp;_xll.BQL.DATE(B$2)&amp;",EXPIRY=30D,PCT_MONEYNESS=100)")</f>
        <v>24.722799999999999</v>
      </c>
    </row>
    <row r="286" spans="1:46" x14ac:dyDescent="0.25">
      <c r="A286" t="s">
        <v>552</v>
      </c>
      <c r="B286">
        <f ca="1">_xll.BDH(A286,"BEST_EPS",$B$2,$B$2,"BEST_FPERIOD_OVERRIDE=1bf","fill=previous","Days=A")</f>
        <v>2.613</v>
      </c>
      <c r="C286">
        <f ca="1">_xll.BDH(A286,"BEST_EPS",$B$2,$B$2,"BEST_FPERIOD_OVERRIDE=2bf","fill=previous","Days=A")</f>
        <v>2.806</v>
      </c>
      <c r="D286">
        <f ca="1">_xll.BDH(A286,"BEST_EPS",$B$2,$B$2,"BEST_FPERIOD_OVERRIDE=3bf","fill=previous","Days=A")</f>
        <v>2.9950000000000001</v>
      </c>
      <c r="E286">
        <f ca="1">_xll.BDH(A286,"BEST_TARGET_PRICE",$B$2,$B$2,"fill=previous","Days=A")</f>
        <v>45.332999999999998</v>
      </c>
      <c r="F286">
        <f ca="1">_xll.BDH($A286,F$84,$B$2,$B$2,"Dir=V","Dts=H")</f>
        <v>39.89</v>
      </c>
      <c r="G286">
        <f ca="1">_xll.BDH($A286,G$84,$B$2,$B$2,"Dir=V","Dts=H")</f>
        <v>40.2254</v>
      </c>
      <c r="H286">
        <f ca="1">_xll.BDH($A286,H$84,$B$2,$B$2,"Dir=V","Dts=H")</f>
        <v>39.715000000000003</v>
      </c>
      <c r="I286">
        <f ca="1">_xll.BDH($A286,I$84,$B$2,$B$2,"Dir=V","Dts=H")</f>
        <v>40.15</v>
      </c>
      <c r="J286">
        <f t="shared" si="5"/>
        <v>45.5</v>
      </c>
      <c r="K286">
        <f t="shared" si="6"/>
        <v>44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Morningstar</v>
      </c>
      <c r="M286" t="s">
        <v>396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45845</v>
      </c>
      <c r="T286">
        <v>1</v>
      </c>
      <c r="U286">
        <v>29.77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Seaport Global</v>
      </c>
      <c r="X286" t="s">
        <v>695</v>
      </c>
      <c r="Y286" t="s">
        <v>137</v>
      </c>
      <c r="Z286">
        <v>3</v>
      </c>
      <c r="AA286" t="s">
        <v>124</v>
      </c>
      <c r="AB286" t="s">
        <v>142</v>
      </c>
      <c r="AC286" t="s">
        <v>125</v>
      </c>
      <c r="AD286" s="2">
        <v>45663</v>
      </c>
      <c r="AE286">
        <v>2</v>
      </c>
      <c r="AF286">
        <v>9.5</v>
      </c>
      <c r="AH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Evercore ISI</v>
      </c>
      <c r="AI286" t="s">
        <v>1172</v>
      </c>
      <c r="AJ286" t="s">
        <v>123</v>
      </c>
      <c r="AK286">
        <v>5</v>
      </c>
      <c r="AL286" t="s">
        <v>124</v>
      </c>
      <c r="AM286">
        <v>47</v>
      </c>
      <c r="AN286" t="s">
        <v>125</v>
      </c>
      <c r="AO286" s="2">
        <v>45832</v>
      </c>
      <c r="AP286">
        <v>3</v>
      </c>
      <c r="AQ286">
        <v>7.71</v>
      </c>
      <c r="AR286" t="str">
        <f>_xll.BDP($A286, AR$99)</f>
        <v>Utilities</v>
      </c>
      <c r="AS286" t="str">
        <f>_xll.BDP($A286, AS$99)</f>
        <v>Electric Utilities</v>
      </c>
      <c r="AT286">
        <f ca="1">_xll.BQL( A286, "IMPLIED_VOLATILITY("&amp;_xll.BQL.DATE(B$2)&amp;",EXPIRY=30D,PCT_MONEYNESS=100)")</f>
        <v>18.829799999999999</v>
      </c>
    </row>
    <row r="287" spans="1:46" x14ac:dyDescent="0.25">
      <c r="A287" t="s">
        <v>703</v>
      </c>
      <c r="B287">
        <f ca="1">_xll.BDH(A287,"BEST_EPS",$B$2,$B$2,"BEST_FPERIOD_OVERRIDE=1bf","fill=previous","Days=A")</f>
        <v>15.335000000000001</v>
      </c>
      <c r="C287">
        <f ca="1">_xll.BDH(A287,"BEST_EPS",$B$2,$B$2,"BEST_FPERIOD_OVERRIDE=2bf","fill=previous","Days=A")</f>
        <v>16.228000000000002</v>
      </c>
      <c r="D287">
        <f ca="1">_xll.BDH(A287,"BEST_EPS",$B$2,$B$2,"BEST_FPERIOD_OVERRIDE=3bf","fill=previous","Days=A")</f>
        <v>19.103000000000002</v>
      </c>
      <c r="E287">
        <f ca="1">_xll.BDH(A287,"BEST_TARGET_PRICE",$B$2,$B$2,"fill=previous","Days=A")</f>
        <v>293.54500000000002</v>
      </c>
      <c r="F287">
        <f ca="1">_xll.BDH($A287,F$84,$B$2,$B$2,"Dir=V","Dts=H")</f>
        <v>302.45</v>
      </c>
      <c r="G287">
        <f ca="1">_xll.BDH($A287,G$84,$B$2,$B$2,"Dir=V","Dts=H")</f>
        <v>302.68</v>
      </c>
      <c r="H287">
        <f ca="1">_xll.BDH($A287,H$84,$B$2,$B$2,"Dir=V","Dts=H")</f>
        <v>297.64999999999998</v>
      </c>
      <c r="I287">
        <f ca="1">_xll.BDH($A287,I$84,$B$2,$B$2,"Dir=V","Dts=H")</f>
        <v>302.27999999999997</v>
      </c>
      <c r="J287">
        <f t="shared" si="5"/>
        <v>312.69</v>
      </c>
      <c r="K287">
        <f t="shared" si="6"/>
        <v>338.97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Sadif Investment Analytics</v>
      </c>
      <c r="M287" t="s">
        <v>156</v>
      </c>
      <c r="N287" t="s">
        <v>126</v>
      </c>
      <c r="O287">
        <v>5</v>
      </c>
      <c r="P287" t="s">
        <v>124</v>
      </c>
      <c r="Q287">
        <v>338.97</v>
      </c>
      <c r="R287" t="s">
        <v>125</v>
      </c>
      <c r="S287" s="2">
        <v>45812</v>
      </c>
      <c r="T287">
        <v>1</v>
      </c>
      <c r="U287">
        <v>74.66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Baptista Research</v>
      </c>
      <c r="X287" t="s">
        <v>133</v>
      </c>
      <c r="Y287" t="s">
        <v>141</v>
      </c>
      <c r="Z287">
        <v>3</v>
      </c>
      <c r="AA287" t="s">
        <v>134</v>
      </c>
      <c r="AB287">
        <v>290.10000000000002</v>
      </c>
      <c r="AC287" t="s">
        <v>131</v>
      </c>
      <c r="AD287" s="2">
        <v>45786</v>
      </c>
      <c r="AE287">
        <v>2</v>
      </c>
      <c r="AF287">
        <v>10.42</v>
      </c>
      <c r="AH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Zacks</v>
      </c>
      <c r="AI287" t="s">
        <v>156</v>
      </c>
      <c r="AJ287" t="s">
        <v>137</v>
      </c>
      <c r="AK287">
        <v>3</v>
      </c>
      <c r="AL287" t="s">
        <v>124</v>
      </c>
      <c r="AM287">
        <v>309</v>
      </c>
      <c r="AN287" t="s">
        <v>131</v>
      </c>
      <c r="AO287" s="2">
        <v>45832</v>
      </c>
      <c r="AP287">
        <v>3</v>
      </c>
      <c r="AQ287">
        <v>10.35</v>
      </c>
      <c r="AR287" t="str">
        <f>_xll.BDP($A287, AR$99)</f>
        <v>Information Technology</v>
      </c>
      <c r="AS287" t="str">
        <f>_xll.BDP($A287, AS$99)</f>
        <v>Communications Equipment</v>
      </c>
      <c r="AT287">
        <f ca="1">_xll.BQL( A287, "IMPLIED_VOLATILITY("&amp;_xll.BQL.DATE(B$2)&amp;",EXPIRY=30D,PCT_MONEYNESS=100)")</f>
        <v>32.661499999999997</v>
      </c>
    </row>
    <row r="288" spans="1:46" x14ac:dyDescent="0.25">
      <c r="A288" t="s">
        <v>292</v>
      </c>
      <c r="B288">
        <f ca="1">_xll.BDH(A288,"BEST_EPS",$B$2,$B$2,"BEST_FPERIOD_OVERRIDE=1bf","fill=previous","Days=A")</f>
        <v>11.077999999999999</v>
      </c>
      <c r="C288">
        <f ca="1">_xll.BDH(A288,"BEST_EPS",$B$2,$B$2,"BEST_FPERIOD_OVERRIDE=2bf","fill=previous","Days=A")</f>
        <v>12.837</v>
      </c>
      <c r="D288">
        <f ca="1">_xll.BDH(A288,"BEST_EPS",$B$2,$B$2,"BEST_FPERIOD_OVERRIDE=3bf","fill=previous","Days=A")</f>
        <v>14.464</v>
      </c>
      <c r="E288">
        <f ca="1">_xll.BDH(A288,"BEST_TARGET_PRICE",$B$2,$B$2,"fill=previous","Days=A")</f>
        <v>217.41200000000001</v>
      </c>
      <c r="F288">
        <f ca="1">_xll.BDH($A288,F$84,$B$2,$B$2,"Dir=V","Dts=H")</f>
        <v>171.18</v>
      </c>
      <c r="G288">
        <f ca="1">_xll.BDH($A288,G$84,$B$2,$B$2,"Dir=V","Dts=H")</f>
        <v>171.77</v>
      </c>
      <c r="H288">
        <f ca="1">_xll.BDH($A288,H$84,$B$2,$B$2,"Dir=V","Dts=H")</f>
        <v>169.7895</v>
      </c>
      <c r="I288">
        <f ca="1">_xll.BDH($A288,I$84,$B$2,$B$2,"Dir=V","Dts=H")</f>
        <v>170.95</v>
      </c>
      <c r="J288">
        <f t="shared" si="5"/>
        <v>220.66666666666666</v>
      </c>
      <c r="K288">
        <f t="shared" si="6"/>
        <v>145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Monness Crespi Hardt &amp; Co</v>
      </c>
      <c r="M288" t="s">
        <v>1032</v>
      </c>
      <c r="N288" t="s">
        <v>146</v>
      </c>
      <c r="O288">
        <v>1</v>
      </c>
      <c r="P288" t="s">
        <v>124</v>
      </c>
      <c r="Q288">
        <v>145</v>
      </c>
      <c r="R288" t="s">
        <v>131</v>
      </c>
      <c r="S288" s="2">
        <v>45772</v>
      </c>
      <c r="T288">
        <v>1</v>
      </c>
      <c r="U288">
        <v>18.989999999999998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B Riley Securities Inc.</v>
      </c>
      <c r="X288" t="s">
        <v>1297</v>
      </c>
      <c r="Y288" t="s">
        <v>126</v>
      </c>
      <c r="Z288">
        <v>5</v>
      </c>
      <c r="AA288" t="s">
        <v>124</v>
      </c>
      <c r="AB288">
        <v>249</v>
      </c>
      <c r="AC288" t="s">
        <v>125</v>
      </c>
      <c r="AD288" s="2">
        <v>45847</v>
      </c>
      <c r="AE288">
        <v>2</v>
      </c>
      <c r="AF288">
        <v>12.88</v>
      </c>
      <c r="AH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Morgan Stanley</v>
      </c>
      <c r="AI288" t="s">
        <v>1114</v>
      </c>
      <c r="AJ288" t="s">
        <v>163</v>
      </c>
      <c r="AK288">
        <v>5</v>
      </c>
      <c r="AL288" t="s">
        <v>124</v>
      </c>
      <c r="AM288">
        <v>268</v>
      </c>
      <c r="AN288" t="s">
        <v>131</v>
      </c>
      <c r="AO288" s="2">
        <v>45790</v>
      </c>
      <c r="AP288">
        <v>3</v>
      </c>
      <c r="AQ288">
        <v>7.43</v>
      </c>
      <c r="AR288" t="str">
        <f>_xll.BDP($A288, AR$99)</f>
        <v>Financials</v>
      </c>
      <c r="AS288" t="str">
        <f>_xll.BDP($A288, AS$99)</f>
        <v>Financial Services</v>
      </c>
      <c r="AT288">
        <f ca="1">_xll.BQL( A288, "IMPLIED_VOLATILITY("&amp;_xll.BQL.DATE(B$2)&amp;",EXPIRY=30D,PCT_MONEYNESS=100)")</f>
        <v>38.058900000000001</v>
      </c>
    </row>
    <row r="289" spans="1:46" x14ac:dyDescent="0.25">
      <c r="A289" t="s">
        <v>428</v>
      </c>
      <c r="B289">
        <f ca="1">_xll.BDH(A289,"BEST_EPS",$B$2,$B$2,"BEST_FPERIOD_OVERRIDE=1bf","fill=previous","Days=A")</f>
        <v>34.552999999999997</v>
      </c>
      <c r="C289">
        <f ca="1">_xll.BDH(A289,"BEST_EPS",$B$2,$B$2,"BEST_FPERIOD_OVERRIDE=2bf","fill=previous","Days=A")</f>
        <v>42.701000000000001</v>
      </c>
      <c r="D289">
        <f ca="1">_xll.BDH(A289,"BEST_EPS",$B$2,$B$2,"BEST_FPERIOD_OVERRIDE=3bf","fill=previous","Days=A")</f>
        <v>52.082999999999998</v>
      </c>
      <c r="E289">
        <f ca="1">_xll.BDH(A289,"BEST_TARGET_PRICE",$B$2,$B$2,"fill=previous","Days=A")</f>
        <v>2076.6669999999999</v>
      </c>
      <c r="F289">
        <f ca="1">_xll.BDH($A289,F$84,$B$2,$B$2,"Dir=V","Dts=H")</f>
        <v>1665.01</v>
      </c>
      <c r="G289">
        <f ca="1">_xll.BDH($A289,G$84,$B$2,$B$2,"Dir=V","Dts=H")</f>
        <v>1694</v>
      </c>
      <c r="H289">
        <f ca="1">_xll.BDH($A289,H$84,$B$2,$B$2,"Dir=V","Dts=H")</f>
        <v>1587.07</v>
      </c>
      <c r="I289">
        <f ca="1">_xll.BDH($A289,I$84,$B$2,$B$2,"Dir=V","Dts=H")</f>
        <v>1591.73</v>
      </c>
      <c r="J289">
        <f t="shared" si="5"/>
        <v>1883.3333333333333</v>
      </c>
      <c r="K289">
        <f t="shared" si="6"/>
        <v>2150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Jefferies</v>
      </c>
      <c r="M289" t="s">
        <v>1295</v>
      </c>
      <c r="N289" t="s">
        <v>126</v>
      </c>
      <c r="O289">
        <v>5</v>
      </c>
      <c r="P289" t="s">
        <v>124</v>
      </c>
      <c r="Q289">
        <v>2150</v>
      </c>
      <c r="R289" t="s">
        <v>125</v>
      </c>
      <c r="S289" s="2">
        <v>45847</v>
      </c>
      <c r="T289">
        <v>1</v>
      </c>
      <c r="U289">
        <v>11.31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Morningstar</v>
      </c>
      <c r="X289" t="s">
        <v>558</v>
      </c>
      <c r="Y289" t="s">
        <v>141</v>
      </c>
      <c r="Z289">
        <v>3</v>
      </c>
      <c r="AA289" t="s">
        <v>134</v>
      </c>
      <c r="AB289">
        <v>1600</v>
      </c>
      <c r="AC289" t="s">
        <v>125</v>
      </c>
      <c r="AD289" s="2">
        <v>45847</v>
      </c>
      <c r="AE289">
        <v>2</v>
      </c>
      <c r="AF289">
        <v>8.36</v>
      </c>
      <c r="AH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Baird</v>
      </c>
      <c r="AI289" t="s">
        <v>1020</v>
      </c>
      <c r="AJ289" t="s">
        <v>123</v>
      </c>
      <c r="AK289">
        <v>5</v>
      </c>
      <c r="AL289" t="s">
        <v>124</v>
      </c>
      <c r="AM289">
        <v>1900</v>
      </c>
      <c r="AN289" t="s">
        <v>125</v>
      </c>
      <c r="AO289" s="2">
        <v>45846</v>
      </c>
      <c r="AP289">
        <v>3</v>
      </c>
      <c r="AQ289">
        <v>5.14</v>
      </c>
      <c r="AR289" t="str">
        <f>_xll.BDP($A289, AR$99)</f>
        <v>Information Technology</v>
      </c>
      <c r="AS289" t="str">
        <f>_xll.BDP($A289, AS$99)</f>
        <v>Software</v>
      </c>
      <c r="AT289">
        <f ca="1">_xll.BQL( A289, "IMPLIED_VOLATILITY("&amp;_xll.BQL.DATE(B$2)&amp;",EXPIRY=30D,PCT_MONEYNESS=100)")</f>
        <v>49.482199999999999</v>
      </c>
    </row>
    <row r="290" spans="1:46" x14ac:dyDescent="0.25">
      <c r="A290" t="s">
        <v>427</v>
      </c>
      <c r="B290">
        <f ca="1">_xll.BDH(A290,"BEST_EPS",$B$2,$B$2,"BEST_FPERIOD_OVERRIDE=1bf","fill=previous","Days=A")</f>
        <v>6.0019999999999998</v>
      </c>
      <c r="C290">
        <f ca="1">_xll.BDH(A290,"BEST_EPS",$B$2,$B$2,"BEST_FPERIOD_OVERRIDE=2bf","fill=previous","Days=A")</f>
        <v>6.5350000000000001</v>
      </c>
      <c r="D290">
        <f ca="1">_xll.BDH(A290,"BEST_EPS",$B$2,$B$2,"BEST_FPERIOD_OVERRIDE=3bf","fill=previous","Days=A")</f>
        <v>6.96</v>
      </c>
      <c r="E290">
        <f ca="1">_xll.BDH(A290,"BEST_TARGET_PRICE",$B$2,$B$2,"fill=previous","Days=A")</f>
        <v>89.19</v>
      </c>
      <c r="F290">
        <f ca="1">_xll.BDH($A290,F$84,$B$2,$B$2,"Dir=V","Dts=H")</f>
        <v>79.959999999999994</v>
      </c>
      <c r="G290">
        <f ca="1">_xll.BDH($A290,G$84,$B$2,$B$2,"Dir=V","Dts=H")</f>
        <v>80.25</v>
      </c>
      <c r="H290">
        <f ca="1">_xll.BDH($A290,H$84,$B$2,$B$2,"Dir=V","Dts=H")</f>
        <v>79.42</v>
      </c>
      <c r="I290">
        <f ca="1">_xll.BDH($A290,I$84,$B$2,$B$2,"Dir=V","Dts=H")</f>
        <v>80.02</v>
      </c>
      <c r="J290">
        <f t="shared" si="5"/>
        <v>93</v>
      </c>
      <c r="K290">
        <f t="shared" si="6"/>
        <v>91</v>
      </c>
      <c r="L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Baptista Research</v>
      </c>
      <c r="M290" t="s">
        <v>133</v>
      </c>
      <c r="N290" t="s">
        <v>123</v>
      </c>
      <c r="O290">
        <v>5</v>
      </c>
      <c r="P290" t="s">
        <v>124</v>
      </c>
      <c r="Q290">
        <v>91</v>
      </c>
      <c r="R290" t="s">
        <v>131</v>
      </c>
      <c r="S290" s="2">
        <v>45802</v>
      </c>
      <c r="T290">
        <v>1</v>
      </c>
      <c r="U290">
        <v>36.25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Morningstar</v>
      </c>
      <c r="X290" t="s">
        <v>327</v>
      </c>
      <c r="Y290" t="s">
        <v>141</v>
      </c>
      <c r="Z290">
        <v>3</v>
      </c>
      <c r="AA290" t="s">
        <v>138</v>
      </c>
      <c r="AB290">
        <v>88</v>
      </c>
      <c r="AC290" t="s">
        <v>125</v>
      </c>
      <c r="AD290" s="2">
        <v>45833</v>
      </c>
      <c r="AE290">
        <v>2</v>
      </c>
      <c r="AF290">
        <v>12.43</v>
      </c>
      <c r="AH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Wolfe Research</v>
      </c>
      <c r="AI290" t="s">
        <v>1131</v>
      </c>
      <c r="AJ290" t="s">
        <v>123</v>
      </c>
      <c r="AK290">
        <v>5</v>
      </c>
      <c r="AL290" t="s">
        <v>124</v>
      </c>
      <c r="AM290">
        <v>100</v>
      </c>
      <c r="AN290" t="s">
        <v>125</v>
      </c>
      <c r="AO290" s="2">
        <v>45840</v>
      </c>
      <c r="AP290">
        <v>3</v>
      </c>
      <c r="AQ290">
        <v>8.77</v>
      </c>
      <c r="AR290" t="str">
        <f>_xll.BDP($A290, AR$99)</f>
        <v>Financials</v>
      </c>
      <c r="AS290" t="str">
        <f>_xll.BDP($A290, AS$99)</f>
        <v>Financial Services</v>
      </c>
      <c r="AT290">
        <f ca="1">_xll.BQL( A290, "IMPLIED_VOLATILITY("&amp;_xll.BQL.DATE(B$2)&amp;",EXPIRY=30D,PCT_MONEYNESS=100)")</f>
        <v>26.748699999999999</v>
      </c>
    </row>
    <row r="291" spans="1:46" x14ac:dyDescent="0.25">
      <c r="A291" t="s">
        <v>530</v>
      </c>
      <c r="B291">
        <f ca="1">_xll.BDH(A291,"BEST_EPS",$B$2,$B$2,"BEST_FPERIOD_OVERRIDE=1bf","fill=previous","Days=A")</f>
        <v>3.7629999999999999</v>
      </c>
      <c r="C291">
        <f ca="1">_xll.BDH(A291,"BEST_EPS",$B$2,$B$2,"BEST_FPERIOD_OVERRIDE=2bf","fill=previous","Days=A")</f>
        <v>4.2060000000000004</v>
      </c>
      <c r="D291">
        <f ca="1">_xll.BDH(A291,"BEST_EPS",$B$2,$B$2,"BEST_FPERIOD_OVERRIDE=3bf","fill=previous","Days=A")</f>
        <v>4.0510000000000002</v>
      </c>
      <c r="E291">
        <f ca="1">_xll.BDH(A291,"BEST_TARGET_PRICE",$B$2,$B$2,"fill=previous","Days=A")</f>
        <v>46.22</v>
      </c>
      <c r="F291">
        <f ca="1">_xll.BDH($A291,F$84,$B$2,$B$2,"Dir=V","Dts=H")</f>
        <v>43.71</v>
      </c>
      <c r="G291">
        <f ca="1">_xll.BDH($A291,G$84,$B$2,$B$2,"Dir=V","Dts=H")</f>
        <v>43.79</v>
      </c>
      <c r="H291">
        <f ca="1">_xll.BDH($A291,H$84,$B$2,$B$2,"Dir=V","Dts=H")</f>
        <v>43.234999999999999</v>
      </c>
      <c r="I291">
        <f ca="1">_xll.BDH($A291,I$84,$B$2,$B$2,"Dir=V","Dts=H")</f>
        <v>43.43</v>
      </c>
      <c r="J291">
        <f t="shared" si="5"/>
        <v>47.666666666666664</v>
      </c>
      <c r="K291">
        <f t="shared" si="6"/>
        <v>48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Baird</v>
      </c>
      <c r="M291" t="s">
        <v>341</v>
      </c>
      <c r="N291" t="s">
        <v>123</v>
      </c>
      <c r="O291">
        <v>5</v>
      </c>
      <c r="P291" t="s">
        <v>124</v>
      </c>
      <c r="Q291">
        <v>48</v>
      </c>
      <c r="R291" t="s">
        <v>125</v>
      </c>
      <c r="S291" s="2">
        <v>45847</v>
      </c>
      <c r="T291">
        <v>1</v>
      </c>
      <c r="U291">
        <v>28.68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Wells Fargo</v>
      </c>
      <c r="X291" t="s">
        <v>1224</v>
      </c>
      <c r="Y291" t="s">
        <v>135</v>
      </c>
      <c r="Z291">
        <v>5</v>
      </c>
      <c r="AA291" t="s">
        <v>124</v>
      </c>
      <c r="AB291">
        <v>52</v>
      </c>
      <c r="AC291" t="s">
        <v>125</v>
      </c>
      <c r="AD291" s="2">
        <v>45845</v>
      </c>
      <c r="AE291">
        <v>2</v>
      </c>
      <c r="AF291">
        <v>24.28</v>
      </c>
      <c r="AH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Morningstar</v>
      </c>
      <c r="AI291" t="s">
        <v>558</v>
      </c>
      <c r="AJ291" t="s">
        <v>141</v>
      </c>
      <c r="AK291">
        <v>3</v>
      </c>
      <c r="AL291" t="s">
        <v>124</v>
      </c>
      <c r="AM291">
        <v>43</v>
      </c>
      <c r="AN291" t="s">
        <v>125</v>
      </c>
      <c r="AO291" s="2">
        <v>45837</v>
      </c>
      <c r="AP291">
        <v>3</v>
      </c>
      <c r="AQ291">
        <v>24.2</v>
      </c>
      <c r="AR291" t="str">
        <f>_xll.BDP($A291, AR$99)</f>
        <v>Financials</v>
      </c>
      <c r="AS291" t="str">
        <f>_xll.BDP($A291, AS$99)</f>
        <v>Banks</v>
      </c>
      <c r="AT291">
        <f ca="1">_xll.BQL( A291, "IMPLIED_VOLATILITY("&amp;_xll.BQL.DATE(B$2)&amp;",EXPIRY=30D,PCT_MONEYNESS=100)")</f>
        <v>25.387899999999998</v>
      </c>
    </row>
    <row r="292" spans="1:46" x14ac:dyDescent="0.25">
      <c r="A292" t="s">
        <v>747</v>
      </c>
      <c r="B292">
        <f ca="1">_xll.BDH(A292,"BEST_EPS",$B$2,$B$2,"BEST_FPERIOD_OVERRIDE=1bf","fill=previous","Days=A")</f>
        <v>3.7280000000000002</v>
      </c>
      <c r="C292">
        <f ca="1">_xll.BDH(A292,"BEST_EPS",$B$2,$B$2,"BEST_FPERIOD_OVERRIDE=2bf","fill=previous","Days=A")</f>
        <v>4.2990000000000004</v>
      </c>
      <c r="D292">
        <f ca="1">_xll.BDH(A292,"BEST_EPS",$B$2,$B$2,"BEST_FPERIOD_OVERRIDE=3bf","fill=previous","Days=A")</f>
        <v>4.8220000000000001</v>
      </c>
      <c r="E292">
        <f ca="1">_xll.BDH(A292,"BEST_TARGET_PRICE",$B$2,$B$2,"fill=previous","Days=A")</f>
        <v>47</v>
      </c>
      <c r="F292">
        <f ca="1">_xll.BDH($A292,F$84,$B$2,$B$2,"Dir=V","Dts=H")</f>
        <v>43.71</v>
      </c>
      <c r="G292">
        <f ca="1">_xll.BDH($A292,G$84,$B$2,$B$2,"Dir=V","Dts=H")</f>
        <v>44.28</v>
      </c>
      <c r="H292">
        <f ca="1">_xll.BDH($A292,H$84,$B$2,$B$2,"Dir=V","Dts=H")</f>
        <v>43.365000000000002</v>
      </c>
      <c r="I292">
        <f ca="1">_xll.BDH($A292,I$84,$B$2,$B$2,"Dir=V","Dts=H")</f>
        <v>43.63</v>
      </c>
      <c r="J292">
        <f t="shared" si="5"/>
        <v>39.354999999999997</v>
      </c>
      <c r="K292">
        <f t="shared" si="6"/>
        <v>46.9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Baptista Research</v>
      </c>
      <c r="M292" t="s">
        <v>133</v>
      </c>
      <c r="N292" t="s">
        <v>141</v>
      </c>
      <c r="O292">
        <v>3</v>
      </c>
      <c r="P292" t="s">
        <v>138</v>
      </c>
      <c r="Q292">
        <v>46.9</v>
      </c>
      <c r="R292" t="s">
        <v>131</v>
      </c>
      <c r="S292" s="2">
        <v>45826</v>
      </c>
      <c r="T292">
        <v>1</v>
      </c>
      <c r="U292">
        <v>34.270000000000003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ISS-EVA</v>
      </c>
      <c r="X292" t="s">
        <v>156</v>
      </c>
      <c r="Y292" t="s">
        <v>297</v>
      </c>
      <c r="Z292">
        <v>1</v>
      </c>
      <c r="AA292" t="s">
        <v>124</v>
      </c>
      <c r="AB292" t="s">
        <v>142</v>
      </c>
      <c r="AC292" t="s">
        <v>125</v>
      </c>
      <c r="AD292" s="2">
        <v>45505</v>
      </c>
      <c r="AE292">
        <v>2</v>
      </c>
      <c r="AF292">
        <v>19.2</v>
      </c>
      <c r="AH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Sadif Investment Analytics</v>
      </c>
      <c r="AI292" t="s">
        <v>156</v>
      </c>
      <c r="AJ292" t="s">
        <v>141</v>
      </c>
      <c r="AK292">
        <v>3</v>
      </c>
      <c r="AL292" t="s">
        <v>124</v>
      </c>
      <c r="AM292">
        <v>31.81</v>
      </c>
      <c r="AN292" t="s">
        <v>125</v>
      </c>
      <c r="AO292" s="2">
        <v>45772</v>
      </c>
      <c r="AP292">
        <v>3</v>
      </c>
      <c r="AQ292">
        <v>10.8</v>
      </c>
      <c r="AR292" t="str">
        <f>_xll.BDP($A292, AR$99)</f>
        <v>Materials</v>
      </c>
      <c r="AS292" t="str">
        <f>_xll.BDP($A292, AS$99)</f>
        <v>Chemicals</v>
      </c>
      <c r="AT292">
        <f ca="1">_xll.BQL( A292, "IMPLIED_VOLATILITY("&amp;_xll.BQL.DATE(B$2)&amp;",EXPIRY=30D,PCT_MONEYNESS=100)")</f>
        <v>46.2288</v>
      </c>
    </row>
    <row r="293" spans="1:46" x14ac:dyDescent="0.25">
      <c r="A293" t="s">
        <v>635</v>
      </c>
      <c r="B293">
        <f ca="1">_xll.BDH(A293,"BEST_EPS",$B$2,$B$2,"BEST_FPERIOD_OVERRIDE=1bf","fill=previous","Days=A")</f>
        <v>4.2519999999999998</v>
      </c>
      <c r="C293">
        <f ca="1">_xll.BDH(A293,"BEST_EPS",$B$2,$B$2,"BEST_FPERIOD_OVERRIDE=2bf","fill=previous","Days=A")</f>
        <v>4.7359999999999998</v>
      </c>
      <c r="D293">
        <f ca="1">_xll.BDH(A293,"BEST_EPS",$B$2,$B$2,"BEST_FPERIOD_OVERRIDE=3bf","fill=previous","Days=A")</f>
        <v>4.5049999999999999</v>
      </c>
      <c r="E293">
        <f ca="1">_xll.BDH(A293,"BEST_TARGET_PRICE",$B$2,$B$2,"fill=previous","Days=A")</f>
        <v>58.5</v>
      </c>
      <c r="F293">
        <f ca="1">_xll.BDH($A293,F$84,$B$2,$B$2,"Dir=V","Dts=H")</f>
        <v>50.53</v>
      </c>
      <c r="G293">
        <f ca="1">_xll.BDH($A293,G$84,$B$2,$B$2,"Dir=V","Dts=H")</f>
        <v>50.825000000000003</v>
      </c>
      <c r="H293">
        <f ca="1">_xll.BDH($A293,H$84,$B$2,$B$2,"Dir=V","Dts=H")</f>
        <v>50.465000000000003</v>
      </c>
      <c r="I293">
        <f ca="1">_xll.BDH($A293,I$84,$B$2,$B$2,"Dir=V","Dts=H")</f>
        <v>50.61</v>
      </c>
      <c r="J293">
        <f t="shared" ref="J293:J356" si="7">AVERAGE(Q293,AB293,AM293)</f>
        <v>48.5</v>
      </c>
      <c r="K293">
        <f t="shared" ref="K293:K356" si="8">IF(OR(ISNA(L293),Q293=0,Q293="#N/A N/A"),IF(OR(ISNA(W293),AB293=0,AB293="#N/A N/A"),IF(OR(ISNA(AH293),AM293=0,AM293="#N/A N/A"),E293,AM293),AB293),Q293)</f>
        <v>52</v>
      </c>
      <c r="L293" t="e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#N/A</v>
      </c>
      <c r="M293" t="s">
        <v>227</v>
      </c>
      <c r="N293" t="s">
        <v>141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X293" t="s">
        <v>227</v>
      </c>
      <c r="Y293" t="s">
        <v>141</v>
      </c>
      <c r="Z293">
        <v>3</v>
      </c>
      <c r="AA293" t="s">
        <v>124</v>
      </c>
      <c r="AB293">
        <v>52</v>
      </c>
      <c r="AC293" t="s">
        <v>125</v>
      </c>
      <c r="AD293" s="2">
        <v>45789</v>
      </c>
      <c r="AE293">
        <v>2</v>
      </c>
      <c r="AF293">
        <v>18.670000000000002</v>
      </c>
      <c r="AH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Seaport Global</v>
      </c>
      <c r="AI293" t="s">
        <v>636</v>
      </c>
      <c r="AJ293" t="s">
        <v>137</v>
      </c>
      <c r="AK293">
        <v>3</v>
      </c>
      <c r="AL293" t="s">
        <v>124</v>
      </c>
      <c r="AM293" t="s">
        <v>142</v>
      </c>
      <c r="AN293" t="s">
        <v>125</v>
      </c>
      <c r="AO293" s="2">
        <v>45832</v>
      </c>
      <c r="AP293">
        <v>3</v>
      </c>
      <c r="AQ293">
        <v>16.22</v>
      </c>
      <c r="AR293" t="str">
        <f>_xll.BDP($A293, AR$99)</f>
        <v>Communication Services</v>
      </c>
      <c r="AS293" t="str">
        <f>_xll.BDP($A293, AS$99)</f>
        <v>Media</v>
      </c>
      <c r="AT293">
        <f ca="1">_xll.BQL( A293, "IMPLIED_VOLATILITY("&amp;_xll.BQL.DATE(B$2)&amp;",EXPIRY=30D,PCT_MONEYNESS=100)")</f>
        <v>29.723099999999999</v>
      </c>
    </row>
    <row r="294" spans="1:46" x14ac:dyDescent="0.25">
      <c r="A294" t="s">
        <v>637</v>
      </c>
      <c r="B294">
        <f ca="1">_xll.BDH(A294,"BEST_EPS",$B$2,$B$2,"BEST_FPERIOD_OVERRIDE=1bf","fill=previous","Days=A")</f>
        <v>4.2519999999999998</v>
      </c>
      <c r="C294">
        <f ca="1">_xll.BDH(A294,"BEST_EPS",$B$2,$B$2,"BEST_FPERIOD_OVERRIDE=2bf","fill=previous","Days=A")</f>
        <v>4.7359999999999998</v>
      </c>
      <c r="D294">
        <f ca="1">_xll.BDH(A294,"BEST_EPS",$B$2,$B$2,"BEST_FPERIOD_OVERRIDE=3bf","fill=previous","Days=A")</f>
        <v>4.5049999999999999</v>
      </c>
      <c r="E294">
        <f ca="1">_xll.BDH(A294,"BEST_TARGET_PRICE",$B$2,$B$2,"fill=previous","Days=A")</f>
        <v>57.710999999999999</v>
      </c>
      <c r="F294">
        <f ca="1">_xll.BDH($A294,F$84,$B$2,$B$2,"Dir=V","Dts=H")</f>
        <v>55.335000000000001</v>
      </c>
      <c r="G294">
        <f ca="1">_xll.BDH($A294,G$84,$B$2,$B$2,"Dir=V","Dts=H")</f>
        <v>55.48</v>
      </c>
      <c r="H294">
        <f ca="1">_xll.BDH($A294,H$84,$B$2,$B$2,"Dir=V","Dts=H")</f>
        <v>54.9</v>
      </c>
      <c r="I294">
        <f ca="1">_xll.BDH($A294,I$84,$B$2,$B$2,"Dir=V","Dts=H")</f>
        <v>55.21</v>
      </c>
      <c r="J294">
        <f t="shared" si="7"/>
        <v>65</v>
      </c>
      <c r="K294">
        <f t="shared" si="8"/>
        <v>66</v>
      </c>
      <c r="L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Arete Research</v>
      </c>
      <c r="M294" t="s">
        <v>826</v>
      </c>
      <c r="N294" t="s">
        <v>137</v>
      </c>
      <c r="O294">
        <v>3</v>
      </c>
      <c r="P294" t="s">
        <v>138</v>
      </c>
      <c r="Q294">
        <v>66</v>
      </c>
      <c r="R294" t="s">
        <v>131</v>
      </c>
      <c r="S294" s="2">
        <v>45719</v>
      </c>
      <c r="T294">
        <v>1</v>
      </c>
      <c r="U294">
        <v>66.290000000000006</v>
      </c>
      <c r="W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Goldman Sachs</v>
      </c>
      <c r="X294" t="s">
        <v>1153</v>
      </c>
      <c r="Y294" t="s">
        <v>126</v>
      </c>
      <c r="Z294">
        <v>5</v>
      </c>
      <c r="AA294" t="s">
        <v>124</v>
      </c>
      <c r="AB294">
        <v>67</v>
      </c>
      <c r="AC294" t="s">
        <v>131</v>
      </c>
      <c r="AD294" s="2">
        <v>45833</v>
      </c>
      <c r="AE294">
        <v>2</v>
      </c>
      <c r="AF294">
        <v>61.4</v>
      </c>
      <c r="AH294" t="e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I294" t="s">
        <v>1054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45806</v>
      </c>
      <c r="AP294">
        <v>3</v>
      </c>
      <c r="AQ294">
        <v>63.66</v>
      </c>
      <c r="AR294" t="str">
        <f>_xll.BDP($A294, AR$99)</f>
        <v>Communication Services</v>
      </c>
      <c r="AS294" t="str">
        <f>_xll.BDP($A294, AS$99)</f>
        <v>Media</v>
      </c>
      <c r="AT294">
        <f ca="1">_xll.BQL( A294, "IMPLIED_VOLATILITY("&amp;_xll.BQL.DATE(B$2)&amp;",EXPIRY=30D,PCT_MONEYNESS=100)")</f>
        <v>28.618400000000001</v>
      </c>
    </row>
    <row r="295" spans="1:46" x14ac:dyDescent="0.25">
      <c r="A295" t="s">
        <v>729</v>
      </c>
      <c r="B295">
        <f ca="1">_xll.BDH(A295,"BEST_EPS",$B$2,$B$2,"BEST_FPERIOD_OVERRIDE=1bf","fill=previous","Days=A")</f>
        <v>3.2040000000000002</v>
      </c>
      <c r="C295">
        <f ca="1">_xll.BDH(A295,"BEST_EPS",$B$2,$B$2,"BEST_FPERIOD_OVERRIDE=2bf","fill=previous","Days=A")</f>
        <v>3.37</v>
      </c>
      <c r="D295">
        <f ca="1">_xll.BDH(A295,"BEST_EPS",$B$2,$B$2,"BEST_FPERIOD_OVERRIDE=3bf","fill=previous","Days=A")</f>
        <v>3.5609999999999999</v>
      </c>
      <c r="E295">
        <f ca="1">_xll.BDH(A295,"BEST_TARGET_PRICE",$B$2,$B$2,"fill=previous","Days=A")</f>
        <v>111.789</v>
      </c>
      <c r="F295">
        <f ca="1">_xll.BDH($A295,F$84,$B$2,$B$2,"Dir=V","Dts=H")</f>
        <v>94.64</v>
      </c>
      <c r="G295">
        <f ca="1">_xll.BDH($A295,G$84,$B$2,$B$2,"Dir=V","Dts=H")</f>
        <v>95.381</v>
      </c>
      <c r="H295">
        <f ca="1">_xll.BDH($A295,H$84,$B$2,$B$2,"Dir=V","Dts=H")</f>
        <v>94.21</v>
      </c>
      <c r="I295">
        <f ca="1">_xll.BDH($A295,I$84,$B$2,$B$2,"Dir=V","Dts=H")</f>
        <v>94.64</v>
      </c>
      <c r="J295">
        <f t="shared" si="7"/>
        <v>106</v>
      </c>
      <c r="K295">
        <f t="shared" si="8"/>
        <v>107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ISS-EVA</v>
      </c>
      <c r="M295" t="s">
        <v>156</v>
      </c>
      <c r="N295" t="s">
        <v>297</v>
      </c>
      <c r="O295">
        <v>1</v>
      </c>
      <c r="P295" t="s">
        <v>138</v>
      </c>
      <c r="Q295" t="s">
        <v>142</v>
      </c>
      <c r="R295" t="s">
        <v>125</v>
      </c>
      <c r="S295" s="2">
        <v>45413</v>
      </c>
      <c r="T295">
        <v>1</v>
      </c>
      <c r="U295">
        <v>2.36</v>
      </c>
      <c r="W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Mizuho Securities</v>
      </c>
      <c r="X295" t="s">
        <v>381</v>
      </c>
      <c r="Y295" t="s">
        <v>137</v>
      </c>
      <c r="Z295">
        <v>3</v>
      </c>
      <c r="AA295" t="s">
        <v>124</v>
      </c>
      <c r="AB295">
        <v>107</v>
      </c>
      <c r="AC295" t="s">
        <v>125</v>
      </c>
      <c r="AD295" s="2">
        <v>45847</v>
      </c>
      <c r="AE295">
        <v>2</v>
      </c>
      <c r="AF295">
        <v>0</v>
      </c>
      <c r="AH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Deutsche Bank</v>
      </c>
      <c r="AI295" t="s">
        <v>1248</v>
      </c>
      <c r="AJ295" t="s">
        <v>126</v>
      </c>
      <c r="AK295">
        <v>5</v>
      </c>
      <c r="AL295" t="s">
        <v>124</v>
      </c>
      <c r="AM295">
        <v>105</v>
      </c>
      <c r="AN295" t="s">
        <v>131</v>
      </c>
      <c r="AO295" s="2">
        <v>45841</v>
      </c>
      <c r="AP295">
        <v>3</v>
      </c>
      <c r="AQ295">
        <v>-2.36</v>
      </c>
      <c r="AR295" t="str">
        <f>_xll.BDP($A295, AR$99)</f>
        <v>Real Estate</v>
      </c>
      <c r="AS295" t="str">
        <f>_xll.BDP($A295, AS$99)</f>
        <v>Retail REITs</v>
      </c>
      <c r="AT295">
        <f ca="1">_xll.BQL( A295, "IMPLIED_VOLATILITY("&amp;_xll.BQL.DATE(B$2)&amp;",EXPIRY=30D,PCT_MONEYNESS=100)")</f>
        <v>23.179200000000002</v>
      </c>
    </row>
    <row r="296" spans="1:46" x14ac:dyDescent="0.25">
      <c r="A296" t="s">
        <v>561</v>
      </c>
      <c r="B296">
        <f ca="1">_xll.BDH(A296,"BEST_EPS",$B$2,$B$2,"BEST_FPERIOD_OVERRIDE=1bf","fill=previous","Days=A")</f>
        <v>19.064</v>
      </c>
      <c r="C296">
        <f ca="1">_xll.BDH(A296,"BEST_EPS",$B$2,$B$2,"BEST_FPERIOD_OVERRIDE=2bf","fill=previous","Days=A")</f>
        <v>24.72</v>
      </c>
      <c r="D296">
        <f ca="1">_xll.BDH(A296,"BEST_EPS",$B$2,$B$2,"BEST_FPERIOD_OVERRIDE=3bf","fill=previous","Days=A")</f>
        <v>27.97</v>
      </c>
      <c r="E296">
        <f ca="1">_xll.BDH(A296,"BEST_TARGET_PRICE",$B$2,$B$2,"fill=previous","Days=A")</f>
        <v>199.477</v>
      </c>
      <c r="F296">
        <f ca="1">_xll.BDH($A296,F$84,$B$2,$B$2,"Dir=V","Dts=H")</f>
        <v>165.3</v>
      </c>
      <c r="G296">
        <f ca="1">_xll.BDH($A296,G$84,$B$2,$B$2,"Dir=V","Dts=H")</f>
        <v>167.24</v>
      </c>
      <c r="H296">
        <f ca="1">_xll.BDH($A296,H$84,$B$2,$B$2,"Dir=V","Dts=H")</f>
        <v>163.19</v>
      </c>
      <c r="I296">
        <f ca="1">_xll.BDH($A296,I$84,$B$2,$B$2,"Dir=V","Dts=H")</f>
        <v>165.99</v>
      </c>
      <c r="J296">
        <f t="shared" si="7"/>
        <v>190.84333333333333</v>
      </c>
      <c r="K296">
        <f t="shared" si="8"/>
        <v>172.53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GLJ Research</v>
      </c>
      <c r="M296" t="s">
        <v>866</v>
      </c>
      <c r="N296" t="s">
        <v>126</v>
      </c>
      <c r="O296">
        <v>5</v>
      </c>
      <c r="P296" t="s">
        <v>134</v>
      </c>
      <c r="Q296">
        <v>172.53</v>
      </c>
      <c r="R296" t="s">
        <v>131</v>
      </c>
      <c r="S296" s="2">
        <v>45778</v>
      </c>
      <c r="T296">
        <v>1</v>
      </c>
      <c r="U296">
        <v>30.74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Morningstar</v>
      </c>
      <c r="X296" t="s">
        <v>743</v>
      </c>
      <c r="Y296" t="s">
        <v>126</v>
      </c>
      <c r="Z296">
        <v>5</v>
      </c>
      <c r="AA296" t="s">
        <v>134</v>
      </c>
      <c r="AB296">
        <v>206</v>
      </c>
      <c r="AC296" t="s">
        <v>125</v>
      </c>
      <c r="AD296" s="2">
        <v>45847</v>
      </c>
      <c r="AE296">
        <v>2</v>
      </c>
      <c r="AF296">
        <v>19.12</v>
      </c>
      <c r="AH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Zacks</v>
      </c>
      <c r="AI296" t="s">
        <v>156</v>
      </c>
      <c r="AJ296" t="s">
        <v>137</v>
      </c>
      <c r="AK296">
        <v>3</v>
      </c>
      <c r="AL296" t="s">
        <v>124</v>
      </c>
      <c r="AM296">
        <v>194</v>
      </c>
      <c r="AN296" t="s">
        <v>131</v>
      </c>
      <c r="AO296" s="2">
        <v>45842</v>
      </c>
      <c r="AP296">
        <v>3</v>
      </c>
      <c r="AQ296">
        <v>14.08</v>
      </c>
      <c r="AR296" t="str">
        <f>_xll.BDP($A296, AR$99)</f>
        <v>Information Technology</v>
      </c>
      <c r="AS296" t="str">
        <f>_xll.BDP($A296, AS$99)</f>
        <v>Semiconductors &amp; Semiconductor</v>
      </c>
      <c r="AT296">
        <f ca="1">_xll.BQL( A296, "IMPLIED_VOLATILITY("&amp;_xll.BQL.DATE(B$2)&amp;",EXPIRY=30D,PCT_MONEYNESS=100)")</f>
        <v>57.670499999999997</v>
      </c>
    </row>
    <row r="297" spans="1:46" x14ac:dyDescent="0.25">
      <c r="A297" t="s">
        <v>370</v>
      </c>
      <c r="B297">
        <f ca="1">_xll.BDH(A297,"BEST_EPS",$B$2,$B$2,"BEST_FPERIOD_OVERRIDE=1bf","fill=previous","Days=A")</f>
        <v>2.6589999999999998</v>
      </c>
      <c r="C297">
        <f ca="1">_xll.BDH(A297,"BEST_EPS",$B$2,$B$2,"BEST_FPERIOD_OVERRIDE=2bf","fill=previous","Days=A")</f>
        <v>3.0259999999999998</v>
      </c>
      <c r="D297">
        <f ca="1">_xll.BDH(A297,"BEST_EPS",$B$2,$B$2,"BEST_FPERIOD_OVERRIDE=3bf","fill=previous","Days=A")</f>
        <v>3.4220000000000002</v>
      </c>
      <c r="E297">
        <f ca="1">_xll.BDH(A297,"BEST_TARGET_PRICE",$B$2,$B$2,"fill=previous","Days=A")</f>
        <v>108.444</v>
      </c>
      <c r="F297">
        <f ca="1">_xll.BDH($A297,F$84,$B$2,$B$2,"Dir=V","Dts=H")</f>
        <v>108.65</v>
      </c>
      <c r="G297">
        <f ca="1">_xll.BDH($A297,G$84,$B$2,$B$2,"Dir=V","Dts=H")</f>
        <v>108.77</v>
      </c>
      <c r="H297">
        <f ca="1">_xll.BDH($A297,H$84,$B$2,$B$2,"Dir=V","Dts=H")</f>
        <v>105.62</v>
      </c>
      <c r="I297">
        <f ca="1">_xll.BDH($A297,I$84,$B$2,$B$2,"Dir=V","Dts=H")</f>
        <v>107.65</v>
      </c>
      <c r="J297">
        <f t="shared" si="7"/>
        <v>119.61</v>
      </c>
      <c r="K297">
        <f t="shared" si="8"/>
        <v>135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TD Cowen</v>
      </c>
      <c r="M297" t="s">
        <v>1016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45785</v>
      </c>
      <c r="T297">
        <v>1</v>
      </c>
      <c r="U297">
        <v>85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Scotiabank</v>
      </c>
      <c r="X297" t="s">
        <v>1149</v>
      </c>
      <c r="Y297" t="s">
        <v>221</v>
      </c>
      <c r="Z297">
        <v>5</v>
      </c>
      <c r="AA297" t="s">
        <v>124</v>
      </c>
      <c r="AB297">
        <v>115</v>
      </c>
      <c r="AC297" t="s">
        <v>131</v>
      </c>
      <c r="AD297" s="2">
        <v>45832</v>
      </c>
      <c r="AE297">
        <v>2</v>
      </c>
      <c r="AF297">
        <v>78.91</v>
      </c>
      <c r="AH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Sadif Investment Analytics</v>
      </c>
      <c r="AI297" t="s">
        <v>156</v>
      </c>
      <c r="AJ297" t="s">
        <v>146</v>
      </c>
      <c r="AK297">
        <v>1</v>
      </c>
      <c r="AL297" t="s">
        <v>138</v>
      </c>
      <c r="AM297">
        <v>108.83</v>
      </c>
      <c r="AN297" t="s">
        <v>352</v>
      </c>
      <c r="AO297" s="2">
        <v>45693</v>
      </c>
      <c r="AP297">
        <v>3</v>
      </c>
      <c r="AQ297">
        <v>72.45</v>
      </c>
      <c r="AR297" t="str">
        <f>_xll.BDP($A297, AR$99)</f>
        <v>Information Technology</v>
      </c>
      <c r="AS297" t="str">
        <f>_xll.BDP($A297, AS$99)</f>
        <v>Software</v>
      </c>
      <c r="AT297">
        <f ca="1">_xll.BQL( A297, "IMPLIED_VOLATILITY("&amp;_xll.BQL.DATE(B$2)&amp;",EXPIRY=30D,PCT_MONEYNESS=100)")</f>
        <v>53.538499999999999</v>
      </c>
    </row>
    <row r="298" spans="1:46" x14ac:dyDescent="0.25">
      <c r="A298" t="s">
        <v>551</v>
      </c>
      <c r="B298">
        <f ca="1">_xll.BDH(A298,"BEST_EPS",$B$2,$B$2,"BEST_FPERIOD_OVERRIDE=1bf","fill=previous","Days=A")</f>
        <v>3.762</v>
      </c>
      <c r="C298">
        <f ca="1">_xll.BDH(A298,"BEST_EPS",$B$2,$B$2,"BEST_FPERIOD_OVERRIDE=2bf","fill=previous","Days=A")</f>
        <v>4.0289999999999999</v>
      </c>
      <c r="D298">
        <f ca="1">_xll.BDH(A298,"BEST_EPS",$B$2,$B$2,"BEST_FPERIOD_OVERRIDE=3bf","fill=previous","Days=A")</f>
        <v>4.782</v>
      </c>
      <c r="E298">
        <f ca="1">_xll.BDH(A298,"BEST_TARGET_PRICE",$B$2,$B$2,"fill=previous","Days=A")</f>
        <v>63.652999999999999</v>
      </c>
      <c r="F298">
        <f ca="1">_xll.BDH($A298,F$84,$B$2,$B$2,"Dir=V","Dts=H")</f>
        <v>52.8</v>
      </c>
      <c r="G298">
        <f ca="1">_xll.BDH($A298,G$84,$B$2,$B$2,"Dir=V","Dts=H")</f>
        <v>53.03</v>
      </c>
      <c r="H298">
        <f ca="1">_xll.BDH($A298,H$84,$B$2,$B$2,"Dir=V","Dts=H")</f>
        <v>52.4</v>
      </c>
      <c r="I298">
        <f ca="1">_xll.BDH($A298,I$84,$B$2,$B$2,"Dir=V","Dts=H")</f>
        <v>52.99</v>
      </c>
      <c r="J298">
        <f t="shared" si="7"/>
        <v>60.635000000000005</v>
      </c>
      <c r="K298">
        <f t="shared" si="8"/>
        <v>62.27</v>
      </c>
      <c r="L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Sadif Investment Analytics</v>
      </c>
      <c r="M298" t="s">
        <v>156</v>
      </c>
      <c r="N298" t="s">
        <v>157</v>
      </c>
      <c r="O298">
        <v>5</v>
      </c>
      <c r="P298" t="s">
        <v>134</v>
      </c>
      <c r="Q298">
        <v>62.27</v>
      </c>
      <c r="R298" t="s">
        <v>125</v>
      </c>
      <c r="S298" s="2">
        <v>45810</v>
      </c>
      <c r="T298">
        <v>1</v>
      </c>
      <c r="U298">
        <v>20.83</v>
      </c>
      <c r="W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Citi</v>
      </c>
      <c r="X298" t="s">
        <v>1040</v>
      </c>
      <c r="Y298" t="s">
        <v>137</v>
      </c>
      <c r="Z298">
        <v>3</v>
      </c>
      <c r="AA298" t="s">
        <v>124</v>
      </c>
      <c r="AB298">
        <v>59</v>
      </c>
      <c r="AC298" t="s">
        <v>125</v>
      </c>
      <c r="AD298" s="2">
        <v>45839</v>
      </c>
      <c r="AE298">
        <v>2</v>
      </c>
      <c r="AF298">
        <v>6.9</v>
      </c>
      <c r="AH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ISS-EVA</v>
      </c>
      <c r="AI298" t="s">
        <v>156</v>
      </c>
      <c r="AJ298" t="s">
        <v>297</v>
      </c>
      <c r="AK298">
        <v>1</v>
      </c>
      <c r="AL298" t="s">
        <v>138</v>
      </c>
      <c r="AM298" t="s">
        <v>142</v>
      </c>
      <c r="AN298" t="s">
        <v>125</v>
      </c>
      <c r="AO298" s="2">
        <v>45407</v>
      </c>
      <c r="AP298">
        <v>3</v>
      </c>
      <c r="AQ298">
        <v>4.29</v>
      </c>
      <c r="AR298" t="str">
        <f>_xll.BDP($A298, AR$99)</f>
        <v>Industrials</v>
      </c>
      <c r="AS298" t="str">
        <f>_xll.BDP($A298, AS$99)</f>
        <v>Machinery</v>
      </c>
      <c r="AT298">
        <f ca="1">_xll.BQL( A298, "IMPLIED_VOLATILITY("&amp;_xll.BQL.DATE(B$2)&amp;",EXPIRY=30D,PCT_MONEYNESS=100)")</f>
        <v>28.124099999999999</v>
      </c>
    </row>
    <row r="299" spans="1:46" x14ac:dyDescent="0.25">
      <c r="A299" t="s">
        <v>311</v>
      </c>
      <c r="B299">
        <f ca="1">_xll.BDH(A299,"BEST_EPS",$B$2,$B$2,"BEST_FPERIOD_OVERRIDE=1bf","fill=previous","Days=A")</f>
        <v>15.875999999999999</v>
      </c>
      <c r="C299">
        <f ca="1">_xll.BDH(A299,"BEST_EPS",$B$2,$B$2,"BEST_FPERIOD_OVERRIDE=2bf","fill=previous","Days=A")</f>
        <v>17.477</v>
      </c>
      <c r="D299">
        <f ca="1">_xll.BDH(A299,"BEST_EPS",$B$2,$B$2,"BEST_FPERIOD_OVERRIDE=3bf","fill=previous","Days=A")</f>
        <v>19.021999999999998</v>
      </c>
      <c r="E299">
        <f ca="1">_xll.BDH(A299,"BEST_TARGET_PRICE",$B$2,$B$2,"fill=previous","Days=A")</f>
        <v>300.26299999999998</v>
      </c>
      <c r="F299">
        <f ca="1">_xll.BDH($A299,F$84,$B$2,$B$2,"Dir=V","Dts=H")</f>
        <v>297.93</v>
      </c>
      <c r="G299">
        <f ca="1">_xll.BDH($A299,G$84,$B$2,$B$2,"Dir=V","Dts=H")</f>
        <v>300</v>
      </c>
      <c r="H299">
        <f ca="1">_xll.BDH($A299,H$84,$B$2,$B$2,"Dir=V","Dts=H")</f>
        <v>296.83999999999997</v>
      </c>
      <c r="I299">
        <f ca="1">_xll.BDH($A299,I$84,$B$2,$B$2,"Dir=V","Dts=H")</f>
        <v>299.95999999999998</v>
      </c>
      <c r="J299">
        <f t="shared" si="7"/>
        <v>299</v>
      </c>
      <c r="K299">
        <f t="shared" si="8"/>
        <v>313</v>
      </c>
      <c r="L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Morningstar</v>
      </c>
      <c r="M299" t="s">
        <v>231</v>
      </c>
      <c r="N299" t="s">
        <v>126</v>
      </c>
      <c r="O299">
        <v>5</v>
      </c>
      <c r="P299" t="s">
        <v>124</v>
      </c>
      <c r="Q299">
        <v>313</v>
      </c>
      <c r="R299" t="s">
        <v>125</v>
      </c>
      <c r="S299" s="2">
        <v>45831</v>
      </c>
      <c r="T299">
        <v>1</v>
      </c>
      <c r="U299">
        <v>8.5399999999999991</v>
      </c>
      <c r="W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Barclays</v>
      </c>
      <c r="X299" t="s">
        <v>958</v>
      </c>
      <c r="Y299" t="s">
        <v>135</v>
      </c>
      <c r="Z299">
        <v>5</v>
      </c>
      <c r="AA299" t="s">
        <v>124</v>
      </c>
      <c r="AB299">
        <v>285</v>
      </c>
      <c r="AC299" t="s">
        <v>125</v>
      </c>
      <c r="AD299" s="2">
        <v>45839</v>
      </c>
      <c r="AE299">
        <v>2</v>
      </c>
      <c r="AF299">
        <v>7.96</v>
      </c>
      <c r="AH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Seaport Global</v>
      </c>
      <c r="AI299" t="s">
        <v>246</v>
      </c>
      <c r="AJ299" t="s">
        <v>137</v>
      </c>
      <c r="AK299">
        <v>3</v>
      </c>
      <c r="AL299" t="s">
        <v>124</v>
      </c>
      <c r="AM299" t="s">
        <v>142</v>
      </c>
      <c r="AN299" t="s">
        <v>125</v>
      </c>
      <c r="AO299" s="2">
        <v>45770</v>
      </c>
      <c r="AP299">
        <v>3</v>
      </c>
      <c r="AQ299">
        <v>7.27</v>
      </c>
      <c r="AR299" t="str">
        <f>_xll.BDP($A299, AR$99)</f>
        <v>Industrials</v>
      </c>
      <c r="AS299" t="str">
        <f>_xll.BDP($A299, AS$99)</f>
        <v>Aerospace &amp; Defense</v>
      </c>
      <c r="AT299">
        <f ca="1">_xll.BQL( A299, "IMPLIED_VOLATILITY("&amp;_xll.BQL.DATE(B$2)&amp;",EXPIRY=30D,PCT_MONEYNESS=100)")</f>
        <v>19.784700000000001</v>
      </c>
    </row>
    <row r="300" spans="1:46" x14ac:dyDescent="0.25">
      <c r="A300" t="s">
        <v>591</v>
      </c>
      <c r="B300">
        <f ca="1">_xll.BDH(A300,"BEST_EPS",$B$2,$B$2,"BEST_FPERIOD_OVERRIDE=1bf","fill=previous","Days=A")</f>
        <v>6.9589999999999996</v>
      </c>
      <c r="C300">
        <f ca="1">_xll.BDH(A300,"BEST_EPS",$B$2,$B$2,"BEST_FPERIOD_OVERRIDE=2bf","fill=previous","Days=A")</f>
        <v>8.2479999999999993</v>
      </c>
      <c r="D300">
        <f ca="1">_xll.BDH(A300,"BEST_EPS",$B$2,$B$2,"BEST_FPERIOD_OVERRIDE=3bf","fill=previous","Days=A")</f>
        <v>9.218</v>
      </c>
      <c r="E300">
        <f ca="1">_xll.BDH(A300,"BEST_TARGET_PRICE",$B$2,$B$2,"fill=previous","Days=A")</f>
        <v>211</v>
      </c>
      <c r="F300">
        <f ca="1">_xll.BDH($A300,F$84,$B$2,$B$2,"Dir=V","Dts=H")</f>
        <v>177.65</v>
      </c>
      <c r="G300">
        <f ca="1">_xll.BDH($A300,G$84,$B$2,$B$2,"Dir=V","Dts=H")</f>
        <v>177.83500000000001</v>
      </c>
      <c r="H300">
        <f ca="1">_xll.BDH($A300,H$84,$B$2,$B$2,"Dir=V","Dts=H")</f>
        <v>174.56</v>
      </c>
      <c r="I300">
        <f ca="1">_xll.BDH($A300,I$84,$B$2,$B$2,"Dir=V","Dts=H")</f>
        <v>175.13</v>
      </c>
      <c r="J300">
        <f t="shared" si="7"/>
        <v>217.32666666666668</v>
      </c>
      <c r="K300">
        <f t="shared" si="8"/>
        <v>235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Barclays</v>
      </c>
      <c r="M300" t="s">
        <v>1292</v>
      </c>
      <c r="N300" t="s">
        <v>135</v>
      </c>
      <c r="O300">
        <v>5</v>
      </c>
      <c r="P300" t="s">
        <v>124</v>
      </c>
      <c r="Q300">
        <v>235</v>
      </c>
      <c r="R300" t="s">
        <v>125</v>
      </c>
      <c r="S300" s="2">
        <v>45847</v>
      </c>
      <c r="T300">
        <v>1</v>
      </c>
      <c r="U300">
        <v>23.24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Sadif Investment Analytics</v>
      </c>
      <c r="X300" t="s">
        <v>156</v>
      </c>
      <c r="Y300" t="s">
        <v>157</v>
      </c>
      <c r="Z300">
        <v>5</v>
      </c>
      <c r="AA300" t="s">
        <v>134</v>
      </c>
      <c r="AB300">
        <v>236.98</v>
      </c>
      <c r="AC300" t="s">
        <v>125</v>
      </c>
      <c r="AD300" s="2">
        <v>45825</v>
      </c>
      <c r="AE300">
        <v>2</v>
      </c>
      <c r="AF300">
        <v>19.260000000000002</v>
      </c>
      <c r="AH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Piper Sandler &amp; Co</v>
      </c>
      <c r="AI300" t="s">
        <v>957</v>
      </c>
      <c r="AJ300" t="s">
        <v>137</v>
      </c>
      <c r="AK300">
        <v>3</v>
      </c>
      <c r="AL300" t="s">
        <v>124</v>
      </c>
      <c r="AM300">
        <v>180</v>
      </c>
      <c r="AN300" t="s">
        <v>131</v>
      </c>
      <c r="AO300" s="2">
        <v>45778</v>
      </c>
      <c r="AP300">
        <v>3</v>
      </c>
      <c r="AQ300">
        <v>10.36</v>
      </c>
      <c r="AR300" t="str">
        <f>_xll.BDP($A300, AR$99)</f>
        <v>Information Technology</v>
      </c>
      <c r="AS300" t="str">
        <f>_xll.BDP($A300, AS$99)</f>
        <v>IT Services</v>
      </c>
      <c r="AT300">
        <f ca="1">_xll.BQL( A300, "IMPLIED_VOLATILITY("&amp;_xll.BQL.DATE(B$2)&amp;",EXPIRY=30D,PCT_MONEYNESS=100)")</f>
        <v>35.573900000000002</v>
      </c>
    </row>
    <row r="301" spans="1:46" x14ac:dyDescent="0.25">
      <c r="A301" t="s">
        <v>205</v>
      </c>
      <c r="B301">
        <f ca="1">_xll.BDH(A301,"BEST_EPS",$B$2,$B$2,"BEST_FPERIOD_OVERRIDE=1bf","fill=previous","Days=A")</f>
        <v>6.06</v>
      </c>
      <c r="C301">
        <f ca="1">_xll.BDH(A301,"BEST_EPS",$B$2,$B$2,"BEST_FPERIOD_OVERRIDE=2bf","fill=previous","Days=A")</f>
        <v>7.0129999999999999</v>
      </c>
      <c r="D301">
        <f ca="1">_xll.BDH(A301,"BEST_EPS",$B$2,$B$2,"BEST_FPERIOD_OVERRIDE=3bf","fill=previous","Days=A")</f>
        <v>7.9969999999999999</v>
      </c>
      <c r="E301">
        <f ca="1">_xll.BDH(A301,"BEST_TARGET_PRICE",$B$2,$B$2,"fill=previous","Days=A")</f>
        <v>252.21100000000001</v>
      </c>
      <c r="F301">
        <f ca="1">_xll.BDH($A301,F$84,$B$2,$B$2,"Dir=V","Dts=H")</f>
        <v>248.99</v>
      </c>
      <c r="G301">
        <f ca="1">_xll.BDH($A301,G$84,$B$2,$B$2,"Dir=V","Dts=H")</f>
        <v>251.72</v>
      </c>
      <c r="H301">
        <f ca="1">_xll.BDH($A301,H$84,$B$2,$B$2,"Dir=V","Dts=H")</f>
        <v>246.81739999999999</v>
      </c>
      <c r="I301">
        <f ca="1">_xll.BDH($A301,I$84,$B$2,$B$2,"Dir=V","Dts=H")</f>
        <v>250.33</v>
      </c>
      <c r="J301">
        <f t="shared" si="7"/>
        <v>274</v>
      </c>
      <c r="K301">
        <f t="shared" si="8"/>
        <v>288</v>
      </c>
      <c r="L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Vertical Research Partners</v>
      </c>
      <c r="M301" t="s">
        <v>915</v>
      </c>
      <c r="N301" t="s">
        <v>126</v>
      </c>
      <c r="O301">
        <v>5</v>
      </c>
      <c r="P301" t="s">
        <v>124</v>
      </c>
      <c r="Q301">
        <v>288</v>
      </c>
      <c r="R301" t="s">
        <v>125</v>
      </c>
      <c r="S301" s="2">
        <v>45847</v>
      </c>
      <c r="T301">
        <v>1</v>
      </c>
      <c r="U301">
        <v>52.32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Bernstein</v>
      </c>
      <c r="X301" t="s">
        <v>985</v>
      </c>
      <c r="Y301" t="s">
        <v>123</v>
      </c>
      <c r="Z301">
        <v>5</v>
      </c>
      <c r="AA301" t="s">
        <v>124</v>
      </c>
      <c r="AB301">
        <v>254</v>
      </c>
      <c r="AC301" t="s">
        <v>125</v>
      </c>
      <c r="AD301" s="2">
        <v>45833</v>
      </c>
      <c r="AE301">
        <v>2</v>
      </c>
      <c r="AF301">
        <v>50.38</v>
      </c>
      <c r="AH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DBS Bank</v>
      </c>
      <c r="AI301" t="s">
        <v>1023</v>
      </c>
      <c r="AJ301" t="s">
        <v>126</v>
      </c>
      <c r="AK301">
        <v>5</v>
      </c>
      <c r="AL301" t="s">
        <v>124</v>
      </c>
      <c r="AM301">
        <v>280</v>
      </c>
      <c r="AN301" t="s">
        <v>125</v>
      </c>
      <c r="AO301" s="2">
        <v>45821</v>
      </c>
      <c r="AP301">
        <v>3</v>
      </c>
      <c r="AQ301">
        <v>49.01</v>
      </c>
      <c r="AR301" t="str">
        <f>_xll.BDP($A301, AR$99)</f>
        <v>Industrials</v>
      </c>
      <c r="AS301" t="str">
        <f>_xll.BDP($A301, AS$99)</f>
        <v>Aerospace &amp; Defense</v>
      </c>
      <c r="AT301">
        <f ca="1">_xll.BQL( A301, "IMPLIED_VOLATILITY("&amp;_xll.BQL.DATE(B$2)&amp;",EXPIRY=30D,PCT_MONEYNESS=100)")</f>
        <v>34.786499999999997</v>
      </c>
    </row>
    <row r="302" spans="1:46" x14ac:dyDescent="0.25">
      <c r="A302" t="s">
        <v>458</v>
      </c>
      <c r="B302">
        <f ca="1">_xll.BDH(A302,"BEST_EPS",$B$2,$B$2,"BEST_FPERIOD_OVERRIDE=1bf","fill=previous","Days=A")</f>
        <v>4.3650000000000002</v>
      </c>
      <c r="C302">
        <f ca="1">_xll.BDH(A302,"BEST_EPS",$B$2,$B$2,"BEST_FPERIOD_OVERRIDE=2bf","fill=previous","Days=A")</f>
        <v>4.92</v>
      </c>
      <c r="D302">
        <f ca="1">_xll.BDH(A302,"BEST_EPS",$B$2,$B$2,"BEST_FPERIOD_OVERRIDE=3bf","fill=previous","Days=A")</f>
        <v>5.4930000000000003</v>
      </c>
      <c r="E302">
        <f ca="1">_xll.BDH(A302,"BEST_TARGET_PRICE",$B$2,$B$2,"fill=previous","Days=A")</f>
        <v>86.856999999999999</v>
      </c>
      <c r="F302">
        <f ca="1">_xll.BDH($A302,F$84,$B$2,$B$2,"Dir=V","Dts=H")</f>
        <v>75.849999999999994</v>
      </c>
      <c r="G302">
        <f ca="1">_xll.BDH($A302,G$84,$B$2,$B$2,"Dir=V","Dts=H")</f>
        <v>76.11</v>
      </c>
      <c r="H302">
        <f ca="1">_xll.BDH($A302,H$84,$B$2,$B$2,"Dir=V","Dts=H")</f>
        <v>74.88</v>
      </c>
      <c r="I302">
        <f ca="1">_xll.BDH($A302,I$84,$B$2,$B$2,"Dir=V","Dts=H")</f>
        <v>75.510000000000005</v>
      </c>
      <c r="J302">
        <f t="shared" si="7"/>
        <v>96</v>
      </c>
      <c r="K302">
        <f t="shared" si="8"/>
        <v>89</v>
      </c>
      <c r="L302" t="e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#N/A</v>
      </c>
      <c r="M302" t="s">
        <v>854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Morningstar</v>
      </c>
      <c r="X302" t="s">
        <v>871</v>
      </c>
      <c r="Y302" t="s">
        <v>126</v>
      </c>
      <c r="Z302">
        <v>5</v>
      </c>
      <c r="AA302" t="s">
        <v>124</v>
      </c>
      <c r="AB302">
        <v>89</v>
      </c>
      <c r="AC302" t="s">
        <v>125</v>
      </c>
      <c r="AD302" s="2">
        <v>45778</v>
      </c>
      <c r="AE302">
        <v>2</v>
      </c>
      <c r="AF302">
        <v>15.74</v>
      </c>
      <c r="AH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Citi</v>
      </c>
      <c r="AI302" t="s">
        <v>1201</v>
      </c>
      <c r="AJ302" t="s">
        <v>126</v>
      </c>
      <c r="AK302">
        <v>5</v>
      </c>
      <c r="AL302" t="s">
        <v>124</v>
      </c>
      <c r="AM302">
        <v>89</v>
      </c>
      <c r="AN302" t="s">
        <v>125</v>
      </c>
      <c r="AO302" s="2">
        <v>45847</v>
      </c>
      <c r="AP302">
        <v>3</v>
      </c>
      <c r="AQ302">
        <v>2.77</v>
      </c>
      <c r="AR302" t="str">
        <f>_xll.BDP($A302, AR$99)</f>
        <v>Health Care</v>
      </c>
      <c r="AS302" t="str">
        <f>_xll.BDP($A302, AS$99)</f>
        <v>Health Care Equipment &amp; Suppli</v>
      </c>
      <c r="AT302">
        <f ca="1">_xll.BQL( A302, "IMPLIED_VOLATILITY("&amp;_xll.BQL.DATE(B$2)&amp;",EXPIRY=30D,PCT_MONEYNESS=100)")</f>
        <v>36.435499999999998</v>
      </c>
    </row>
    <row r="303" spans="1:46" x14ac:dyDescent="0.25">
      <c r="A303" t="s">
        <v>656</v>
      </c>
      <c r="B303">
        <f ca="1">_xll.BDH(A303,"BEST_EPS",$B$2,$B$2,"BEST_FPERIOD_OVERRIDE=1bf","fill=previous","Days=A")</f>
        <v>2.5779999999999998</v>
      </c>
      <c r="C303">
        <f ca="1">_xll.BDH(A303,"BEST_EPS",$B$2,$B$2,"BEST_FPERIOD_OVERRIDE=2bf","fill=previous","Days=A")</f>
        <v>2.8650000000000002</v>
      </c>
      <c r="D303">
        <f ca="1">_xll.BDH(A303,"BEST_EPS",$B$2,$B$2,"BEST_FPERIOD_OVERRIDE=3bf","fill=previous","Days=A")</f>
        <v>3.0649999999999999</v>
      </c>
      <c r="E303">
        <f ca="1">_xll.BDH(A303,"BEST_TARGET_PRICE",$B$2,$B$2,"fill=previous","Days=A")</f>
        <v>31.5</v>
      </c>
      <c r="F303">
        <f ca="1">_xll.BDH($A303,F$84,$B$2,$B$2,"Dir=V","Dts=H")</f>
        <v>30.01</v>
      </c>
      <c r="G303">
        <f ca="1">_xll.BDH($A303,G$84,$B$2,$B$2,"Dir=V","Dts=H")</f>
        <v>30.184999999999999</v>
      </c>
      <c r="H303">
        <f ca="1">_xll.BDH($A303,H$84,$B$2,$B$2,"Dir=V","Dts=H")</f>
        <v>29.72</v>
      </c>
      <c r="I303">
        <f ca="1">_xll.BDH($A303,I$84,$B$2,$B$2,"Dir=V","Dts=H")</f>
        <v>30.16</v>
      </c>
      <c r="J303">
        <f t="shared" si="7"/>
        <v>33.300000000000004</v>
      </c>
      <c r="K303">
        <f t="shared" si="8"/>
        <v>34</v>
      </c>
      <c r="L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Argus Research Company</v>
      </c>
      <c r="M303" t="s">
        <v>657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45796</v>
      </c>
      <c r="T303">
        <v>1</v>
      </c>
      <c r="U303">
        <v>24.17</v>
      </c>
      <c r="W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Sadif Investment Analytics</v>
      </c>
      <c r="X303" t="s">
        <v>156</v>
      </c>
      <c r="Y303" t="s">
        <v>157</v>
      </c>
      <c r="Z303">
        <v>5</v>
      </c>
      <c r="AA303" t="s">
        <v>134</v>
      </c>
      <c r="AB303">
        <v>34.700000000000003</v>
      </c>
      <c r="AC303" t="s">
        <v>125</v>
      </c>
      <c r="AD303" s="2">
        <v>45826</v>
      </c>
      <c r="AE303">
        <v>2</v>
      </c>
      <c r="AF303">
        <v>17.18</v>
      </c>
      <c r="AH303" t="e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#N/A</v>
      </c>
      <c r="AI303" t="s">
        <v>133</v>
      </c>
      <c r="AJ303" t="s">
        <v>123</v>
      </c>
      <c r="AK303">
        <v>5</v>
      </c>
      <c r="AL303" t="s">
        <v>124</v>
      </c>
      <c r="AM303">
        <v>31.2</v>
      </c>
      <c r="AN303" t="s">
        <v>131</v>
      </c>
      <c r="AO303" s="2">
        <v>45693</v>
      </c>
      <c r="AP303">
        <v>3</v>
      </c>
      <c r="AQ303">
        <v>20.86</v>
      </c>
      <c r="AR303" t="str">
        <f>_xll.BDP($A303, AR$99)</f>
        <v>Information Technology</v>
      </c>
      <c r="AS303" t="str">
        <f>_xll.BDP($A303, AS$99)</f>
        <v>Software</v>
      </c>
      <c r="AT303">
        <f ca="1">_xll.BQL( A303, "IMPLIED_VOLATILITY("&amp;_xll.BQL.DATE(B$2)&amp;",EXPIRY=30D,PCT_MONEYNESS=100)")</f>
        <v>30.065100000000001</v>
      </c>
    </row>
    <row r="304" spans="1:46" x14ac:dyDescent="0.25">
      <c r="A304" t="s">
        <v>360</v>
      </c>
      <c r="B304">
        <f ca="1">_xll.BDH(A304,"BEST_EPS",$B$2,$B$2,"BEST_FPERIOD_OVERRIDE=1bf","fill=previous","Days=A")</f>
        <v>9.2070000000000007</v>
      </c>
      <c r="C304">
        <f ca="1">_xll.BDH(A304,"BEST_EPS",$B$2,$B$2,"BEST_FPERIOD_OVERRIDE=2bf","fill=previous","Days=A")</f>
        <v>13.599</v>
      </c>
      <c r="D304">
        <f ca="1">_xll.BDH(A304,"BEST_EPS",$B$2,$B$2,"BEST_FPERIOD_OVERRIDE=3bf","fill=previous","Days=A")</f>
        <v>18.013999999999999</v>
      </c>
      <c r="E304">
        <f ca="1">_xll.BDH(A304,"BEST_TARGET_PRICE",$B$2,$B$2,"fill=previous","Days=A")</f>
        <v>484.34300000000002</v>
      </c>
      <c r="F304">
        <f ca="1">_xll.BDH($A304,F$84,$B$2,$B$2,"Dir=V","Dts=H")</f>
        <v>535.55999999999995</v>
      </c>
      <c r="G304">
        <f ca="1">_xll.BDH($A304,G$84,$B$2,$B$2,"Dir=V","Dts=H")</f>
        <v>545.63</v>
      </c>
      <c r="H304">
        <f ca="1">_xll.BDH($A304,H$84,$B$2,$B$2,"Dir=V","Dts=H")</f>
        <v>530</v>
      </c>
      <c r="I304">
        <f ca="1">_xll.BDH($A304,I$84,$B$2,$B$2,"Dir=V","Dts=H")</f>
        <v>535.77</v>
      </c>
      <c r="J304">
        <f t="shared" si="7"/>
        <v>600</v>
      </c>
      <c r="K304">
        <f t="shared" si="8"/>
        <v>600</v>
      </c>
      <c r="L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Goldman Sachs</v>
      </c>
      <c r="M304" t="s">
        <v>974</v>
      </c>
      <c r="N304" t="s">
        <v>126</v>
      </c>
      <c r="O304">
        <v>5</v>
      </c>
      <c r="P304" t="s">
        <v>124</v>
      </c>
      <c r="Q304">
        <v>600</v>
      </c>
      <c r="R304" t="s">
        <v>131</v>
      </c>
      <c r="S304" s="2">
        <v>45845</v>
      </c>
      <c r="T304">
        <v>1</v>
      </c>
      <c r="U304">
        <v>204.41</v>
      </c>
      <c r="W304" t="e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#N/A</v>
      </c>
      <c r="X304" t="s">
        <v>974</v>
      </c>
      <c r="Y304" t="s">
        <v>126</v>
      </c>
      <c r="Z304">
        <v>5</v>
      </c>
      <c r="AA304" t="s">
        <v>124</v>
      </c>
      <c r="AB304">
        <v>600</v>
      </c>
      <c r="AC304" t="s">
        <v>131</v>
      </c>
      <c r="AD304" s="2">
        <v>45845</v>
      </c>
      <c r="AE304">
        <v>2</v>
      </c>
      <c r="AF304">
        <v>201.35</v>
      </c>
      <c r="AH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William Blair</v>
      </c>
      <c r="AI304" t="s">
        <v>1294</v>
      </c>
      <c r="AJ304" t="s">
        <v>123</v>
      </c>
      <c r="AK304">
        <v>5</v>
      </c>
      <c r="AL304" t="s">
        <v>124</v>
      </c>
      <c r="AM304" t="s">
        <v>142</v>
      </c>
      <c r="AN304" t="s">
        <v>125</v>
      </c>
      <c r="AO304" s="2">
        <v>45790</v>
      </c>
      <c r="AP304">
        <v>3</v>
      </c>
      <c r="AQ304">
        <v>177.38</v>
      </c>
      <c r="AR304" t="str">
        <f>_xll.BDP($A304, AR$99)</f>
        <v>Industrials</v>
      </c>
      <c r="AS304" t="str">
        <f>_xll.BDP($A304, AS$99)</f>
        <v>Electrical Equipment</v>
      </c>
      <c r="AT304">
        <f ca="1">_xll.BQL( A304, "IMPLIED_VOLATILITY("&amp;_xll.BQL.DATE(B$2)&amp;",EXPIRY=30D,PCT_MONEYNESS=100)")</f>
        <v>50.6539</v>
      </c>
    </row>
    <row r="305" spans="1:46" x14ac:dyDescent="0.25">
      <c r="A305" t="s">
        <v>285</v>
      </c>
      <c r="B305">
        <f ca="1">_xll.BDH(A305,"BEST_EPS",$B$2,$B$2,"BEST_FPERIOD_OVERRIDE=1bf","fill=previous","Days=A")</f>
        <v>8.2639999999999993</v>
      </c>
      <c r="C305">
        <f ca="1">_xll.BDH(A305,"BEST_EPS",$B$2,$B$2,"BEST_FPERIOD_OVERRIDE=2bf","fill=previous","Days=A")</f>
        <v>8.8460000000000001</v>
      </c>
      <c r="D305">
        <f ca="1">_xll.BDH(A305,"BEST_EPS",$B$2,$B$2,"BEST_FPERIOD_OVERRIDE=3bf","fill=previous","Days=A")</f>
        <v>9.4710000000000001</v>
      </c>
      <c r="E305">
        <f ca="1">_xll.BDH(A305,"BEST_TARGET_PRICE",$B$2,$B$2,"fill=previous","Days=A")</f>
        <v>118.03700000000001</v>
      </c>
      <c r="F305">
        <f ca="1">_xll.BDH($A305,F$84,$B$2,$B$2,"Dir=V","Dts=H")</f>
        <v>112.43</v>
      </c>
      <c r="G305">
        <f ca="1">_xll.BDH($A305,G$84,$B$2,$B$2,"Dir=V","Dts=H")</f>
        <v>113.67</v>
      </c>
      <c r="H305">
        <f ca="1">_xll.BDH($A305,H$84,$B$2,$B$2,"Dir=V","Dts=H")</f>
        <v>111.83</v>
      </c>
      <c r="I305">
        <f ca="1">_xll.BDH($A305,I$84,$B$2,$B$2,"Dir=V","Dts=H")</f>
        <v>113.24</v>
      </c>
      <c r="J305">
        <f t="shared" si="7"/>
        <v>122.5</v>
      </c>
      <c r="K305">
        <f t="shared" si="8"/>
        <v>120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BMO Capital Markets</v>
      </c>
      <c r="M305" t="s">
        <v>1293</v>
      </c>
      <c r="N305" t="s">
        <v>123</v>
      </c>
      <c r="O305">
        <v>5</v>
      </c>
      <c r="P305" t="s">
        <v>124</v>
      </c>
      <c r="Q305">
        <v>120</v>
      </c>
      <c r="R305" t="s">
        <v>125</v>
      </c>
      <c r="S305" s="2">
        <v>45847</v>
      </c>
      <c r="T305">
        <v>1</v>
      </c>
      <c r="U305">
        <v>69.73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Oppenheimer</v>
      </c>
      <c r="X305" t="s">
        <v>1014</v>
      </c>
      <c r="Y305" t="s">
        <v>123</v>
      </c>
      <c r="Z305">
        <v>5</v>
      </c>
      <c r="AA305" t="s">
        <v>124</v>
      </c>
      <c r="AB305">
        <v>125</v>
      </c>
      <c r="AC305" t="s">
        <v>131</v>
      </c>
      <c r="AD305" s="2">
        <v>45827</v>
      </c>
      <c r="AE305">
        <v>2</v>
      </c>
      <c r="AF305">
        <v>55.65</v>
      </c>
      <c r="AH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Maxim Group LLC</v>
      </c>
      <c r="AI305" t="s">
        <v>886</v>
      </c>
      <c r="AJ305" t="s">
        <v>141</v>
      </c>
      <c r="AK305">
        <v>3</v>
      </c>
      <c r="AL305" t="s">
        <v>124</v>
      </c>
      <c r="AM305" t="s">
        <v>142</v>
      </c>
      <c r="AN305" t="s">
        <v>125</v>
      </c>
      <c r="AO305" s="2">
        <v>45776</v>
      </c>
      <c r="AP305">
        <v>3</v>
      </c>
      <c r="AQ305">
        <v>44.28</v>
      </c>
      <c r="AR305" t="str">
        <f>_xll.BDP($A305, AR$99)</f>
        <v>Health Care</v>
      </c>
      <c r="AS305" t="str">
        <f>_xll.BDP($A305, AS$99)</f>
        <v>Biotechnology</v>
      </c>
      <c r="AT305">
        <f ca="1">_xll.BQL( A305, "IMPLIED_VOLATILITY("&amp;_xll.BQL.DATE(B$2)&amp;",EXPIRY=30D,PCT_MONEYNESS=100)")</f>
        <v>26.293900000000001</v>
      </c>
    </row>
    <row r="306" spans="1:46" x14ac:dyDescent="0.25">
      <c r="A306" t="s">
        <v>452</v>
      </c>
      <c r="B306">
        <f ca="1">_xll.BDH(A306,"BEST_EPS",$B$2,$B$2,"BEST_FPERIOD_OVERRIDE=1bf","fill=previous","Days=A")</f>
        <v>3.74</v>
      </c>
      <c r="C306">
        <f ca="1">_xll.BDH(A306,"BEST_EPS",$B$2,$B$2,"BEST_FPERIOD_OVERRIDE=2bf","fill=previous","Days=A")</f>
        <v>3.875</v>
      </c>
      <c r="D306">
        <f ca="1">_xll.BDH(A306,"BEST_EPS",$B$2,$B$2,"BEST_FPERIOD_OVERRIDE=3bf","fill=previous","Days=A")</f>
        <v>4.1130000000000004</v>
      </c>
      <c r="E306">
        <f ca="1">_xll.BDH(A306,"BEST_TARGET_PRICE",$B$2,$B$2,"fill=previous","Days=A")</f>
        <v>54.95</v>
      </c>
      <c r="F306">
        <f ca="1">_xll.BDH($A306,F$84,$B$2,$B$2,"Dir=V","Dts=H")</f>
        <v>51.85</v>
      </c>
      <c r="G306">
        <f ca="1">_xll.BDH($A306,G$84,$B$2,$B$2,"Dir=V","Dts=H")</f>
        <v>52.07</v>
      </c>
      <c r="H306">
        <f ca="1">_xll.BDH($A306,H$84,$B$2,$B$2,"Dir=V","Dts=H")</f>
        <v>50.84</v>
      </c>
      <c r="I306">
        <f ca="1">_xll.BDH($A306,I$84,$B$2,$B$2,"Dir=V","Dts=H")</f>
        <v>51.2</v>
      </c>
      <c r="J306">
        <f t="shared" si="7"/>
        <v>54</v>
      </c>
      <c r="K306">
        <f t="shared" si="8"/>
        <v>45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Zacks</v>
      </c>
      <c r="M306" t="s">
        <v>156</v>
      </c>
      <c r="N306" t="s">
        <v>191</v>
      </c>
      <c r="O306">
        <v>1</v>
      </c>
      <c r="P306" t="s">
        <v>138</v>
      </c>
      <c r="Q306">
        <v>45</v>
      </c>
      <c r="R306" t="s">
        <v>131</v>
      </c>
      <c r="S306" s="2">
        <v>45842</v>
      </c>
      <c r="T306">
        <v>1</v>
      </c>
      <c r="U306">
        <v>11.15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RBC Capital</v>
      </c>
      <c r="X306" t="s">
        <v>874</v>
      </c>
      <c r="Y306" t="s">
        <v>123</v>
      </c>
      <c r="Z306">
        <v>5</v>
      </c>
      <c r="AA306" t="s">
        <v>134</v>
      </c>
      <c r="AB306">
        <v>63</v>
      </c>
      <c r="AC306" t="s">
        <v>131</v>
      </c>
      <c r="AD306" s="2">
        <v>45834</v>
      </c>
      <c r="AE306">
        <v>2</v>
      </c>
      <c r="AF306">
        <v>2.92</v>
      </c>
      <c r="AH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Argus Research Company</v>
      </c>
      <c r="AI306" t="s">
        <v>537</v>
      </c>
      <c r="AJ306" t="s">
        <v>141</v>
      </c>
      <c r="AK306">
        <v>3</v>
      </c>
      <c r="AL306" t="s">
        <v>124</v>
      </c>
      <c r="AM306" t="s">
        <v>142</v>
      </c>
      <c r="AN306" t="s">
        <v>125</v>
      </c>
      <c r="AO306" s="2">
        <v>45758</v>
      </c>
      <c r="AP306">
        <v>3</v>
      </c>
      <c r="AQ306">
        <v>1.6</v>
      </c>
      <c r="AR306" t="str">
        <f>_xll.BDP($A306, AR$99)</f>
        <v>Consumer Staples</v>
      </c>
      <c r="AS306" t="str">
        <f>_xll.BDP($A306, AS$99)</f>
        <v>Food Products</v>
      </c>
      <c r="AT306">
        <f ca="1">_xll.BQL( A306, "IMPLIED_VOLATILITY("&amp;_xll.BQL.DATE(B$2)&amp;",EXPIRY=30D,PCT_MONEYNESS=100)")</f>
        <v>24.010999999999999</v>
      </c>
    </row>
    <row r="307" spans="1:46" x14ac:dyDescent="0.25">
      <c r="A307" t="s">
        <v>734</v>
      </c>
      <c r="B307">
        <f ca="1">_xll.BDH(A307,"BEST_EPS",$B$2,$B$2,"BEST_FPERIOD_OVERRIDE=1bf","fill=previous","Days=A")</f>
        <v>14.331</v>
      </c>
      <c r="C307">
        <f ca="1">_xll.BDH(A307,"BEST_EPS",$B$2,$B$2,"BEST_FPERIOD_OVERRIDE=2bf","fill=previous","Days=A")</f>
        <v>15.731999999999999</v>
      </c>
      <c r="D307">
        <f ca="1">_xll.BDH(A307,"BEST_EPS",$B$2,$B$2,"BEST_FPERIOD_OVERRIDE=3bf","fill=previous","Days=A")</f>
        <v>17.629000000000001</v>
      </c>
      <c r="E307">
        <f ca="1">_xll.BDH(A307,"BEST_TARGET_PRICE",$B$2,$B$2,"fill=previous","Days=A")</f>
        <v>146</v>
      </c>
      <c r="F307">
        <f ca="1">_xll.BDH($A307,F$84,$B$2,$B$2,"Dir=V","Dts=H")</f>
        <v>121.77</v>
      </c>
      <c r="G307">
        <f ca="1">_xll.BDH($A307,G$84,$B$2,$B$2,"Dir=V","Dts=H")</f>
        <v>121.77</v>
      </c>
      <c r="H307">
        <f ca="1">_xll.BDH($A307,H$84,$B$2,$B$2,"Dir=V","Dts=H")</f>
        <v>117.36499999999999</v>
      </c>
      <c r="I307">
        <f ca="1">_xll.BDH($A307,I$84,$B$2,$B$2,"Dir=V","Dts=H")</f>
        <v>117.6</v>
      </c>
      <c r="J307">
        <f t="shared" si="7"/>
        <v>141.33333333333334</v>
      </c>
      <c r="K307">
        <f t="shared" si="8"/>
        <v>160</v>
      </c>
      <c r="L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JP Morgan</v>
      </c>
      <c r="M307" t="s">
        <v>1145</v>
      </c>
      <c r="N307" t="s">
        <v>135</v>
      </c>
      <c r="O307">
        <v>5</v>
      </c>
      <c r="P307" t="s">
        <v>124</v>
      </c>
      <c r="Q307">
        <v>160</v>
      </c>
      <c r="R307" t="s">
        <v>125</v>
      </c>
      <c r="S307" s="2">
        <v>45846</v>
      </c>
      <c r="T307">
        <v>1</v>
      </c>
      <c r="U307">
        <v>50.96</v>
      </c>
      <c r="W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Baptista Research</v>
      </c>
      <c r="X307" t="s">
        <v>133</v>
      </c>
      <c r="Y307" t="s">
        <v>141</v>
      </c>
      <c r="Z307">
        <v>3</v>
      </c>
      <c r="AA307" t="s">
        <v>138</v>
      </c>
      <c r="AB307">
        <v>138</v>
      </c>
      <c r="AC307" t="s">
        <v>131</v>
      </c>
      <c r="AD307" s="2">
        <v>45731</v>
      </c>
      <c r="AE307">
        <v>2</v>
      </c>
      <c r="AF307">
        <v>36.299999999999997</v>
      </c>
      <c r="AH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Zacks</v>
      </c>
      <c r="AI307" t="s">
        <v>156</v>
      </c>
      <c r="AJ307" t="s">
        <v>137</v>
      </c>
      <c r="AK307">
        <v>3</v>
      </c>
      <c r="AL307" t="s">
        <v>124</v>
      </c>
      <c r="AM307">
        <v>126</v>
      </c>
      <c r="AN307" t="s">
        <v>131</v>
      </c>
      <c r="AO307" s="2">
        <v>45828</v>
      </c>
      <c r="AP307">
        <v>3</v>
      </c>
      <c r="AQ307">
        <v>18.79</v>
      </c>
      <c r="AR307" t="str">
        <f>_xll.BDP($A307, AR$99)</f>
        <v>Financials</v>
      </c>
      <c r="AS307" t="str">
        <f>_xll.BDP($A307, AS$99)</f>
        <v>Insurance</v>
      </c>
      <c r="AT307">
        <f ca="1">_xll.BQL( A307, "IMPLIED_VOLATILITY("&amp;_xll.BQL.DATE(B$2)&amp;",EXPIRY=30D,PCT_MONEYNESS=100)")</f>
        <v>29.6464</v>
      </c>
    </row>
    <row r="308" spans="1:46" x14ac:dyDescent="0.25">
      <c r="A308" t="s">
        <v>479</v>
      </c>
      <c r="B308">
        <f ca="1">_xll.BDH(A308,"BEST_EPS",$B$2,$B$2,"BEST_FPERIOD_OVERRIDE=1bf","fill=previous","Days=A")</f>
        <v>2.5539999999999998</v>
      </c>
      <c r="C308">
        <f ca="1">_xll.BDH(A308,"BEST_EPS",$B$2,$B$2,"BEST_FPERIOD_OVERRIDE=2bf","fill=previous","Days=A")</f>
        <v>2.8839999999999999</v>
      </c>
      <c r="D308">
        <f ca="1">_xll.BDH(A308,"BEST_EPS",$B$2,$B$2,"BEST_FPERIOD_OVERRIDE=3bf","fill=previous","Days=A")</f>
        <v>3.1619999999999999</v>
      </c>
      <c r="E308">
        <f ca="1">_xll.BDH(A308,"BEST_TARGET_PRICE",$B$2,$B$2,"fill=previous","Days=A")</f>
        <v>55.466999999999999</v>
      </c>
      <c r="F308">
        <f ca="1">_xll.BDH($A308,F$84,$B$2,$B$2,"Dir=V","Dts=H")</f>
        <v>53.16</v>
      </c>
      <c r="G308">
        <f ca="1">_xll.BDH($A308,G$84,$B$2,$B$2,"Dir=V","Dts=H")</f>
        <v>53.16</v>
      </c>
      <c r="H308">
        <f ca="1">_xll.BDH($A308,H$84,$B$2,$B$2,"Dir=V","Dts=H")</f>
        <v>52.325000000000003</v>
      </c>
      <c r="I308">
        <f ca="1">_xll.BDH($A308,I$84,$B$2,$B$2,"Dir=V","Dts=H")</f>
        <v>52.57</v>
      </c>
      <c r="J308">
        <f t="shared" si="7"/>
        <v>52.166666666666664</v>
      </c>
      <c r="K308">
        <f t="shared" si="8"/>
        <v>53</v>
      </c>
      <c r="L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Deutsche Bank</v>
      </c>
      <c r="M308" t="s">
        <v>1034</v>
      </c>
      <c r="N308" t="s">
        <v>126</v>
      </c>
      <c r="O308">
        <v>5</v>
      </c>
      <c r="P308" t="s">
        <v>124</v>
      </c>
      <c r="Q308">
        <v>53</v>
      </c>
      <c r="R308" t="s">
        <v>131</v>
      </c>
      <c r="S308" s="2">
        <v>45777</v>
      </c>
      <c r="T308">
        <v>1</v>
      </c>
      <c r="U308">
        <v>34.979999999999997</v>
      </c>
      <c r="W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Baptista Research</v>
      </c>
      <c r="X308" t="s">
        <v>133</v>
      </c>
      <c r="Y308" t="s">
        <v>141</v>
      </c>
      <c r="Z308">
        <v>3</v>
      </c>
      <c r="AA308" t="s">
        <v>124</v>
      </c>
      <c r="AB308">
        <v>51.5</v>
      </c>
      <c r="AC308" t="s">
        <v>131</v>
      </c>
      <c r="AD308" s="2">
        <v>45787</v>
      </c>
      <c r="AE308">
        <v>2</v>
      </c>
      <c r="AF308">
        <v>28.62</v>
      </c>
      <c r="AH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Mizuho Securities</v>
      </c>
      <c r="AI308" t="s">
        <v>1291</v>
      </c>
      <c r="AJ308" t="s">
        <v>123</v>
      </c>
      <c r="AK308">
        <v>5</v>
      </c>
      <c r="AL308" t="s">
        <v>124</v>
      </c>
      <c r="AM308">
        <v>52</v>
      </c>
      <c r="AN308" t="s">
        <v>125</v>
      </c>
      <c r="AO308" s="2">
        <v>45835</v>
      </c>
      <c r="AP308">
        <v>3</v>
      </c>
      <c r="AQ308">
        <v>28.34</v>
      </c>
      <c r="AR308" t="str">
        <f>_xll.BDP($A308, AR$99)</f>
        <v>Information Technology</v>
      </c>
      <c r="AS308" t="str">
        <f>_xll.BDP($A308, AS$99)</f>
        <v>Electronic Equipment, Instrume</v>
      </c>
      <c r="AT308">
        <f ca="1">_xll.BQL( A308, "IMPLIED_VOLATILITY("&amp;_xll.BQL.DATE(B$2)&amp;",EXPIRY=30D,PCT_MONEYNESS=100)")</f>
        <v>46.081200000000003</v>
      </c>
    </row>
    <row r="309" spans="1:46" x14ac:dyDescent="0.25">
      <c r="A309" t="s">
        <v>398</v>
      </c>
      <c r="B309">
        <f ca="1">_xll.BDH(A309,"BEST_EPS",$B$2,$B$2,"BEST_FPERIOD_OVERRIDE=1bf","fill=previous","Days=A")</f>
        <v>9.2219999999999995</v>
      </c>
      <c r="C309">
        <f ca="1">_xll.BDH(A309,"BEST_EPS",$B$2,$B$2,"BEST_FPERIOD_OVERRIDE=2bf","fill=previous","Days=A")</f>
        <v>9.3230000000000004</v>
      </c>
      <c r="D309">
        <f ca="1">_xll.BDH(A309,"BEST_EPS",$B$2,$B$2,"BEST_FPERIOD_OVERRIDE=3bf","fill=previous","Days=A")</f>
        <v>10.003</v>
      </c>
      <c r="E309">
        <f ca="1">_xll.BDH(A309,"BEST_TARGET_PRICE",$B$2,$B$2,"fill=previous","Days=A")</f>
        <v>55</v>
      </c>
      <c r="F309">
        <f ca="1">_xll.BDH($A309,F$84,$B$2,$B$2,"Dir=V","Dts=H")</f>
        <v>52.63</v>
      </c>
      <c r="G309">
        <f ca="1">_xll.BDH($A309,G$84,$B$2,$B$2,"Dir=V","Dts=H")</f>
        <v>52.79</v>
      </c>
      <c r="H309">
        <f ca="1">_xll.BDH($A309,H$84,$B$2,$B$2,"Dir=V","Dts=H")</f>
        <v>52.26</v>
      </c>
      <c r="I309">
        <f ca="1">_xll.BDH($A309,I$84,$B$2,$B$2,"Dir=V","Dts=H")</f>
        <v>52.57</v>
      </c>
      <c r="J309">
        <f t="shared" si="7"/>
        <v>60.656666666666666</v>
      </c>
      <c r="K309">
        <f t="shared" si="8"/>
        <v>52.97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Sadif Investment Analytics</v>
      </c>
      <c r="M309" t="s">
        <v>156</v>
      </c>
      <c r="N309" t="s">
        <v>157</v>
      </c>
      <c r="O309">
        <v>5</v>
      </c>
      <c r="P309" t="s">
        <v>124</v>
      </c>
      <c r="Q309">
        <v>52.97</v>
      </c>
      <c r="R309" t="s">
        <v>125</v>
      </c>
      <c r="S309" s="2">
        <v>45785</v>
      </c>
      <c r="T309">
        <v>1</v>
      </c>
      <c r="U309">
        <v>23.72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Morningstar</v>
      </c>
      <c r="X309" t="s">
        <v>1152</v>
      </c>
      <c r="Y309" t="s">
        <v>126</v>
      </c>
      <c r="Z309">
        <v>5</v>
      </c>
      <c r="AA309" t="s">
        <v>124</v>
      </c>
      <c r="AB309">
        <v>75</v>
      </c>
      <c r="AC309" t="s">
        <v>125</v>
      </c>
      <c r="AD309" s="2">
        <v>45847</v>
      </c>
      <c r="AE309">
        <v>2</v>
      </c>
      <c r="AF309">
        <v>20.14</v>
      </c>
      <c r="AH309" t="e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#N/A</v>
      </c>
      <c r="AI309" t="s">
        <v>133</v>
      </c>
      <c r="AJ309" t="s">
        <v>141</v>
      </c>
      <c r="AK309">
        <v>3</v>
      </c>
      <c r="AL309" t="s">
        <v>124</v>
      </c>
      <c r="AM309">
        <v>54</v>
      </c>
      <c r="AN309" t="s">
        <v>131</v>
      </c>
      <c r="AO309" s="2">
        <v>45787</v>
      </c>
      <c r="AP309">
        <v>3</v>
      </c>
      <c r="AQ309">
        <v>13.91</v>
      </c>
      <c r="AR309" t="str">
        <f>_xll.BDP($A309, AR$99)</f>
        <v>Consumer Discretionary</v>
      </c>
      <c r="AS309" t="str">
        <f>_xll.BDP($A309, AS$99)</f>
        <v>Automobiles</v>
      </c>
      <c r="AT309">
        <f ca="1">_xll.BQL( A309, "IMPLIED_VOLATILITY("&amp;_xll.BQL.DATE(B$2)&amp;",EXPIRY=30D,PCT_MONEYNESS=100)")</f>
        <v>35.811199999999999</v>
      </c>
    </row>
    <row r="310" spans="1:46" x14ac:dyDescent="0.25">
      <c r="A310" t="s">
        <v>742</v>
      </c>
      <c r="B310">
        <f ca="1">_xll.BDH(A310,"BEST_EPS",$B$2,$B$2,"BEST_FPERIOD_OVERRIDE=1bf","fill=previous","Days=A")</f>
        <v>7.9489999999999998</v>
      </c>
      <c r="C310">
        <f ca="1">_xll.BDH(A310,"BEST_EPS",$B$2,$B$2,"BEST_FPERIOD_OVERRIDE=2bf","fill=previous","Days=A")</f>
        <v>8.9559999999999995</v>
      </c>
      <c r="D310">
        <f ca="1">_xll.BDH(A310,"BEST_EPS",$B$2,$B$2,"BEST_FPERIOD_OVERRIDE=3bf","fill=previous","Days=A")</f>
        <v>10.065</v>
      </c>
      <c r="E310">
        <f ca="1">_xll.BDH(A310,"BEST_TARGET_PRICE",$B$2,$B$2,"fill=previous","Days=A")</f>
        <v>152.29400000000001</v>
      </c>
      <c r="F310">
        <f ca="1">_xll.BDH($A310,F$84,$B$2,$B$2,"Dir=V","Dts=H")</f>
        <v>150.77000000000001</v>
      </c>
      <c r="G310">
        <f ca="1">_xll.BDH($A310,G$84,$B$2,$B$2,"Dir=V","Dts=H")</f>
        <v>151.98679999999999</v>
      </c>
      <c r="H310">
        <f ca="1">_xll.BDH($A310,H$84,$B$2,$B$2,"Dir=V","Dts=H")</f>
        <v>148.82</v>
      </c>
      <c r="I310">
        <f ca="1">_xll.BDH($A310,I$84,$B$2,$B$2,"Dir=V","Dts=H")</f>
        <v>150.91999999999999</v>
      </c>
      <c r="J310">
        <f t="shared" si="7"/>
        <v>142</v>
      </c>
      <c r="K310">
        <f t="shared" si="8"/>
        <v>148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Morningstar</v>
      </c>
      <c r="M310" t="s">
        <v>743</v>
      </c>
      <c r="N310" t="s">
        <v>141</v>
      </c>
      <c r="O310">
        <v>3</v>
      </c>
      <c r="P310" t="s">
        <v>138</v>
      </c>
      <c r="Q310">
        <v>148</v>
      </c>
      <c r="R310" t="s">
        <v>125</v>
      </c>
      <c r="S310" s="2">
        <v>45819</v>
      </c>
      <c r="T310">
        <v>1</v>
      </c>
      <c r="U310">
        <v>33.869999999999997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Citi</v>
      </c>
      <c r="X310" t="s">
        <v>1051</v>
      </c>
      <c r="Y310" t="s">
        <v>126</v>
      </c>
      <c r="Z310">
        <v>5</v>
      </c>
      <c r="AA310" t="s">
        <v>124</v>
      </c>
      <c r="AB310">
        <v>138</v>
      </c>
      <c r="AC310" t="s">
        <v>125</v>
      </c>
      <c r="AD310" s="2">
        <v>45814</v>
      </c>
      <c r="AE310">
        <v>2</v>
      </c>
      <c r="AF310">
        <v>33.549999999999997</v>
      </c>
      <c r="AH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Janney Montgomery Scott</v>
      </c>
      <c r="AI310" t="s">
        <v>1151</v>
      </c>
      <c r="AJ310" t="s">
        <v>126</v>
      </c>
      <c r="AK310">
        <v>5</v>
      </c>
      <c r="AL310" t="s">
        <v>124</v>
      </c>
      <c r="AM310">
        <v>140</v>
      </c>
      <c r="AN310" t="s">
        <v>125</v>
      </c>
      <c r="AO310" s="2">
        <v>45799</v>
      </c>
      <c r="AP310">
        <v>3</v>
      </c>
      <c r="AQ310">
        <v>28.57</v>
      </c>
      <c r="AR310" t="str">
        <f>_xll.BDP($A310, AR$99)</f>
        <v>Industrials</v>
      </c>
      <c r="AS310" t="str">
        <f>_xll.BDP($A310, AS$99)</f>
        <v>Electrical Equipment</v>
      </c>
      <c r="AT310">
        <f ca="1">_xll.BQL( A310, "IMPLIED_VOLATILITY("&amp;_xll.BQL.DATE(B$2)&amp;",EXPIRY=30D,PCT_MONEYNESS=100)")</f>
        <v>40.853299999999997</v>
      </c>
    </row>
    <row r="311" spans="1:46" x14ac:dyDescent="0.25">
      <c r="A311" t="s">
        <v>139</v>
      </c>
      <c r="B311">
        <f ca="1">_xll.BDH(A311,"BEST_EPS",$B$2,$B$2,"BEST_FPERIOD_OVERRIDE=1bf","fill=previous","Days=A")</f>
        <v>11.227</v>
      </c>
      <c r="C311">
        <f ca="1">_xll.BDH(A311,"BEST_EPS",$B$2,$B$2,"BEST_FPERIOD_OVERRIDE=2bf","fill=previous","Days=A")</f>
        <v>12.664</v>
      </c>
      <c r="D311">
        <f ca="1">_xll.BDH(A311,"BEST_EPS",$B$2,$B$2,"BEST_FPERIOD_OVERRIDE=3bf","fill=previous","Days=A")</f>
        <v>14.141999999999999</v>
      </c>
      <c r="E311">
        <f ca="1">_xll.BDH(A311,"BEST_TARGET_PRICE",$B$2,$B$2,"fill=previous","Days=A")</f>
        <v>201.316</v>
      </c>
      <c r="F311">
        <f ca="1">_xll.BDH($A311,F$84,$B$2,$B$2,"Dir=V","Dts=H")</f>
        <v>176.11</v>
      </c>
      <c r="G311">
        <f ca="1">_xll.BDH($A311,G$84,$B$2,$B$2,"Dir=V","Dts=H")</f>
        <v>180.28</v>
      </c>
      <c r="H311">
        <f ca="1">_xll.BDH($A311,H$84,$B$2,$B$2,"Dir=V","Dts=H")</f>
        <v>173.88</v>
      </c>
      <c r="I311">
        <f ca="1">_xll.BDH($A311,I$84,$B$2,$B$2,"Dir=V","Dts=H")</f>
        <v>177.66</v>
      </c>
      <c r="J311">
        <f t="shared" si="7"/>
        <v>227.33333333333334</v>
      </c>
      <c r="K311">
        <f t="shared" si="8"/>
        <v>237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Morningstar</v>
      </c>
      <c r="M311" t="s">
        <v>881</v>
      </c>
      <c r="N311" t="s">
        <v>126</v>
      </c>
      <c r="O311">
        <v>5</v>
      </c>
      <c r="P311" t="s">
        <v>124</v>
      </c>
      <c r="Q311">
        <v>237</v>
      </c>
      <c r="R311" t="s">
        <v>125</v>
      </c>
      <c r="S311" s="2">
        <v>45785</v>
      </c>
      <c r="T311">
        <v>1</v>
      </c>
      <c r="U311">
        <v>12.01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Pivotal Research Group</v>
      </c>
      <c r="X311" t="s">
        <v>1245</v>
      </c>
      <c r="Y311" t="s">
        <v>126</v>
      </c>
      <c r="Z311">
        <v>5</v>
      </c>
      <c r="AA311" t="s">
        <v>124</v>
      </c>
      <c r="AB311">
        <v>225</v>
      </c>
      <c r="AC311" t="s">
        <v>125</v>
      </c>
      <c r="AD311" s="2">
        <v>45771</v>
      </c>
      <c r="AE311">
        <v>2</v>
      </c>
      <c r="AF311">
        <v>4.37</v>
      </c>
      <c r="AH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Seaport Global</v>
      </c>
      <c r="AI311" t="s">
        <v>980</v>
      </c>
      <c r="AJ311" t="s">
        <v>126</v>
      </c>
      <c r="AK311">
        <v>5</v>
      </c>
      <c r="AL311" t="s">
        <v>124</v>
      </c>
      <c r="AM311">
        <v>220</v>
      </c>
      <c r="AN311" t="s">
        <v>125</v>
      </c>
      <c r="AO311" s="2">
        <v>45771</v>
      </c>
      <c r="AP311">
        <v>3</v>
      </c>
      <c r="AQ311">
        <v>2.71</v>
      </c>
      <c r="AR311" t="str">
        <f>_xll.BDP($A311, AR$99)</f>
        <v>Communication Services</v>
      </c>
      <c r="AS311" t="str">
        <f>_xll.BDP($A311, AS$99)</f>
        <v>Interactive Media &amp; Services</v>
      </c>
      <c r="AT311">
        <f ca="1">_xll.BQL( A311, "IMPLIED_VOLATILITY("&amp;_xll.BQL.DATE(B$2)&amp;",EXPIRY=30D,PCT_MONEYNESS=100)")</f>
        <v>37.904800000000002</v>
      </c>
    </row>
    <row r="312" spans="1:46" x14ac:dyDescent="0.25">
      <c r="A312" t="s">
        <v>136</v>
      </c>
      <c r="B312">
        <f ca="1">_xll.BDH(A312,"BEST_EPS",$B$2,$B$2,"BEST_FPERIOD_OVERRIDE=1bf","fill=previous","Days=A")</f>
        <v>11.227</v>
      </c>
      <c r="C312">
        <f ca="1">_xll.BDH(A312,"BEST_EPS",$B$2,$B$2,"BEST_FPERIOD_OVERRIDE=2bf","fill=previous","Days=A")</f>
        <v>12.664</v>
      </c>
      <c r="D312">
        <f ca="1">_xll.BDH(A312,"BEST_EPS",$B$2,$B$2,"BEST_FPERIOD_OVERRIDE=3bf","fill=previous","Days=A")</f>
        <v>14.141999999999999</v>
      </c>
      <c r="E312">
        <f ca="1">_xll.BDH(A312,"BEST_TARGET_PRICE",$B$2,$B$2,"fill=previous","Days=A")</f>
        <v>201.864</v>
      </c>
      <c r="F312">
        <f ca="1">_xll.BDH($A312,F$84,$B$2,$B$2,"Dir=V","Dts=H")</f>
        <v>175.25</v>
      </c>
      <c r="G312">
        <f ca="1">_xll.BDH($A312,G$84,$B$2,$B$2,"Dir=V","Dts=H")</f>
        <v>179.44</v>
      </c>
      <c r="H312">
        <f ca="1">_xll.BDH($A312,H$84,$B$2,$B$2,"Dir=V","Dts=H")</f>
        <v>172.77</v>
      </c>
      <c r="I312">
        <f ca="1">_xll.BDH($A312,I$84,$B$2,$B$2,"Dir=V","Dts=H")</f>
        <v>176.601</v>
      </c>
      <c r="J312">
        <f t="shared" si="7"/>
        <v>198</v>
      </c>
      <c r="K312">
        <f t="shared" si="8"/>
        <v>201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Baptista Research</v>
      </c>
      <c r="M312" t="s">
        <v>133</v>
      </c>
      <c r="N312" t="s">
        <v>141</v>
      </c>
      <c r="O312">
        <v>3</v>
      </c>
      <c r="P312" t="s">
        <v>124</v>
      </c>
      <c r="Q312">
        <v>201</v>
      </c>
      <c r="R312" t="s">
        <v>131</v>
      </c>
      <c r="S312" s="2">
        <v>45843</v>
      </c>
      <c r="T312">
        <v>1</v>
      </c>
      <c r="U312">
        <v>16.3</v>
      </c>
      <c r="W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ISS-EVA</v>
      </c>
      <c r="X312" t="s">
        <v>156</v>
      </c>
      <c r="Y312" t="s">
        <v>141</v>
      </c>
      <c r="Z312">
        <v>3</v>
      </c>
      <c r="AA312" t="s">
        <v>134</v>
      </c>
      <c r="AB312" t="s">
        <v>142</v>
      </c>
      <c r="AC312" t="s">
        <v>125</v>
      </c>
      <c r="AD312" s="2">
        <v>45517</v>
      </c>
      <c r="AE312">
        <v>2</v>
      </c>
      <c r="AF312">
        <v>13.16</v>
      </c>
      <c r="AH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DZ Bank AG Research</v>
      </c>
      <c r="AI312" t="s">
        <v>968</v>
      </c>
      <c r="AJ312" t="s">
        <v>126</v>
      </c>
      <c r="AK312">
        <v>5</v>
      </c>
      <c r="AL312" t="s">
        <v>124</v>
      </c>
      <c r="AM312">
        <v>195</v>
      </c>
      <c r="AN312" t="s">
        <v>125</v>
      </c>
      <c r="AO312" s="2">
        <v>45798</v>
      </c>
      <c r="AP312">
        <v>3</v>
      </c>
      <c r="AQ312">
        <v>9.25</v>
      </c>
      <c r="AR312" t="str">
        <f>_xll.BDP($A312, AR$99)</f>
        <v>Communication Services</v>
      </c>
      <c r="AS312" t="str">
        <f>_xll.BDP($A312, AS$99)</f>
        <v>Interactive Media &amp; Services</v>
      </c>
      <c r="AT312">
        <f ca="1">_xll.BQL( A312, "IMPLIED_VOLATILITY("&amp;_xll.BQL.DATE(B$2)&amp;",EXPIRY=30D,PCT_MONEYNESS=100)")</f>
        <v>35.130099999999999</v>
      </c>
    </row>
    <row r="313" spans="1:46" x14ac:dyDescent="0.25">
      <c r="A313" t="s">
        <v>614</v>
      </c>
      <c r="B313">
        <f ca="1">_xll.BDH(A313,"BEST_EPS",$B$2,$B$2,"BEST_FPERIOD_OVERRIDE=1bf","fill=previous","Days=A")</f>
        <v>8.1639999999999997</v>
      </c>
      <c r="C313">
        <f ca="1">_xll.BDH(A313,"BEST_EPS",$B$2,$B$2,"BEST_FPERIOD_OVERRIDE=2bf","fill=previous","Days=A")</f>
        <v>8.9</v>
      </c>
      <c r="D313">
        <f ca="1">_xll.BDH(A313,"BEST_EPS",$B$2,$B$2,"BEST_FPERIOD_OVERRIDE=3bf","fill=previous","Days=A")</f>
        <v>9.4250000000000007</v>
      </c>
      <c r="E313">
        <f ca="1">_xll.BDH(A313,"BEST_TARGET_PRICE",$B$2,$B$2,"fill=previous","Days=A")</f>
        <v>131.81800000000001</v>
      </c>
      <c r="F313">
        <f ca="1">_xll.BDH($A313,F$84,$B$2,$B$2,"Dir=V","Dts=H")</f>
        <v>126.61</v>
      </c>
      <c r="G313">
        <f ca="1">_xll.BDH($A313,G$84,$B$2,$B$2,"Dir=V","Dts=H")</f>
        <v>126.61</v>
      </c>
      <c r="H313">
        <f ca="1">_xll.BDH($A313,H$84,$B$2,$B$2,"Dir=V","Dts=H")</f>
        <v>124.5701</v>
      </c>
      <c r="I313">
        <f ca="1">_xll.BDH($A313,I$84,$B$2,$B$2,"Dir=V","Dts=H")</f>
        <v>125.25</v>
      </c>
      <c r="J313">
        <f t="shared" si="7"/>
        <v>123.44666666666667</v>
      </c>
      <c r="K313">
        <f t="shared" si="8"/>
        <v>119.17</v>
      </c>
      <c r="L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Sadif Investment Analytics</v>
      </c>
      <c r="M313" t="s">
        <v>156</v>
      </c>
      <c r="N313" t="s">
        <v>126</v>
      </c>
      <c r="O313">
        <v>5</v>
      </c>
      <c r="P313" t="s">
        <v>124</v>
      </c>
      <c r="Q313">
        <v>119.17</v>
      </c>
      <c r="R313" t="s">
        <v>125</v>
      </c>
      <c r="S313" s="2">
        <v>45772</v>
      </c>
      <c r="T313">
        <v>1</v>
      </c>
      <c r="U313">
        <v>15.66</v>
      </c>
      <c r="W313" t="e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#N/A</v>
      </c>
      <c r="X313" t="s">
        <v>156</v>
      </c>
      <c r="Y313" t="s">
        <v>126</v>
      </c>
      <c r="Z313">
        <v>5</v>
      </c>
      <c r="AA313" t="s">
        <v>124</v>
      </c>
      <c r="AB313">
        <v>119.17</v>
      </c>
      <c r="AC313" t="s">
        <v>125</v>
      </c>
      <c r="AD313" s="2">
        <v>45772</v>
      </c>
      <c r="AE313">
        <v>2</v>
      </c>
      <c r="AF313">
        <v>6.85</v>
      </c>
      <c r="AH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Zacks</v>
      </c>
      <c r="AI313" t="s">
        <v>156</v>
      </c>
      <c r="AJ313" t="s">
        <v>137</v>
      </c>
      <c r="AK313">
        <v>3</v>
      </c>
      <c r="AL313" t="s">
        <v>124</v>
      </c>
      <c r="AM313">
        <v>132</v>
      </c>
      <c r="AN313" t="s">
        <v>131</v>
      </c>
      <c r="AO313" s="2">
        <v>45818</v>
      </c>
      <c r="AP313">
        <v>3</v>
      </c>
      <c r="AQ313">
        <v>12.01</v>
      </c>
      <c r="AR313" t="str">
        <f>_xll.BDP($A313, AR$99)</f>
        <v>Consumer Discretionary</v>
      </c>
      <c r="AS313" t="str">
        <f>_xll.BDP($A313, AS$99)</f>
        <v>Distributors</v>
      </c>
      <c r="AT313">
        <f ca="1">_xll.BQL( A313, "IMPLIED_VOLATILITY("&amp;_xll.BQL.DATE(B$2)&amp;",EXPIRY=30D,PCT_MONEYNESS=100)")</f>
        <v>26.6037</v>
      </c>
    </row>
    <row r="314" spans="1:46" x14ac:dyDescent="0.25">
      <c r="A314" t="s">
        <v>532</v>
      </c>
      <c r="B314">
        <f ca="1">_xll.BDH(A314,"BEST_EPS",$B$2,$B$2,"BEST_FPERIOD_OVERRIDE=1bf","fill=previous","Days=A")</f>
        <v>12.923999999999999</v>
      </c>
      <c r="C314">
        <f ca="1">_xll.BDH(A314,"BEST_EPS",$B$2,$B$2,"BEST_FPERIOD_OVERRIDE=2bf","fill=previous","Days=A")</f>
        <v>14.725</v>
      </c>
      <c r="D314">
        <f ca="1">_xll.BDH(A314,"BEST_EPS",$B$2,$B$2,"BEST_FPERIOD_OVERRIDE=3bf","fill=previous","Days=A")</f>
        <v>16.795000000000002</v>
      </c>
      <c r="E314">
        <f ca="1">_xll.BDH(A314,"BEST_TARGET_PRICE",$B$2,$B$2,"fill=previous","Days=A")</f>
        <v>96.64</v>
      </c>
      <c r="F314">
        <f ca="1">_xll.BDH($A314,F$84,$B$2,$B$2,"Dir=V","Dts=H")</f>
        <v>81.180000000000007</v>
      </c>
      <c r="G314">
        <f ca="1">_xll.BDH($A314,G$84,$B$2,$B$2,"Dir=V","Dts=H")</f>
        <v>81.5</v>
      </c>
      <c r="H314">
        <f ca="1">_xll.BDH($A314,H$84,$B$2,$B$2,"Dir=V","Dts=H")</f>
        <v>79.44</v>
      </c>
      <c r="I314">
        <f ca="1">_xll.BDH($A314,I$84,$B$2,$B$2,"Dir=V","Dts=H")</f>
        <v>80.650000000000006</v>
      </c>
      <c r="J314">
        <f t="shared" si="7"/>
        <v>80.5</v>
      </c>
      <c r="K314">
        <f t="shared" si="8"/>
        <v>66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BNP Paribas Exane</v>
      </c>
      <c r="M314" t="s">
        <v>810</v>
      </c>
      <c r="N314" t="s">
        <v>191</v>
      </c>
      <c r="O314">
        <v>1</v>
      </c>
      <c r="P314" t="s">
        <v>124</v>
      </c>
      <c r="Q314">
        <v>66</v>
      </c>
      <c r="R314" t="s">
        <v>125</v>
      </c>
      <c r="S314" s="2">
        <v>45818</v>
      </c>
      <c r="T314">
        <v>1</v>
      </c>
      <c r="U314">
        <v>14.67</v>
      </c>
      <c r="W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Stephens</v>
      </c>
      <c r="X314" t="s">
        <v>1045</v>
      </c>
      <c r="Y314" t="s">
        <v>177</v>
      </c>
      <c r="Z314">
        <v>3</v>
      </c>
      <c r="AA314" t="s">
        <v>124</v>
      </c>
      <c r="AB314">
        <v>95</v>
      </c>
      <c r="AC314" t="s">
        <v>125</v>
      </c>
      <c r="AD314" s="2">
        <v>45805</v>
      </c>
      <c r="AE314">
        <v>2</v>
      </c>
      <c r="AF314">
        <v>11.16</v>
      </c>
      <c r="AH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Seaport Global</v>
      </c>
      <c r="AI314" t="s">
        <v>1086</v>
      </c>
      <c r="AJ314" t="s">
        <v>137</v>
      </c>
      <c r="AK314">
        <v>3</v>
      </c>
      <c r="AL314" t="s">
        <v>124</v>
      </c>
      <c r="AM314" t="s">
        <v>142</v>
      </c>
      <c r="AN314" t="s">
        <v>125</v>
      </c>
      <c r="AO314" s="2">
        <v>45805</v>
      </c>
      <c r="AP314">
        <v>3</v>
      </c>
      <c r="AQ314">
        <v>8.92</v>
      </c>
      <c r="AR314" t="str">
        <f>_xll.BDP($A314, AR$99)</f>
        <v>Financials</v>
      </c>
      <c r="AS314" t="str">
        <f>_xll.BDP($A314, AS$99)</f>
        <v>Financial Services</v>
      </c>
      <c r="AT314">
        <f ca="1">_xll.BQL( A314, "IMPLIED_VOLATILITY("&amp;_xll.BQL.DATE(B$2)&amp;",EXPIRY=30D,PCT_MONEYNESS=100)")</f>
        <v>38.428899999999999</v>
      </c>
    </row>
    <row r="315" spans="1:46" x14ac:dyDescent="0.25">
      <c r="A315" t="s">
        <v>492</v>
      </c>
      <c r="B315">
        <f ca="1">_xll.BDH(A315,"BEST_EPS",$B$2,$B$2,"BEST_FPERIOD_OVERRIDE=1bf","fill=previous","Days=A")</f>
        <v>8.1359999999999992</v>
      </c>
      <c r="C315">
        <f ca="1">_xll.BDH(A315,"BEST_EPS",$B$2,$B$2,"BEST_FPERIOD_OVERRIDE=2bf","fill=previous","Days=A")</f>
        <v>8.8000000000000007</v>
      </c>
      <c r="D315">
        <f ca="1">_xll.BDH(A315,"BEST_EPS",$B$2,$B$2,"BEST_FPERIOD_OVERRIDE=3bf","fill=previous","Days=A")</f>
        <v>9.9380000000000006</v>
      </c>
      <c r="E315">
        <f ca="1">_xll.BDH(A315,"BEST_TARGET_PRICE",$B$2,$B$2,"fill=previous","Days=A")</f>
        <v>179</v>
      </c>
      <c r="F315">
        <f ca="1">_xll.BDH($A315,F$84,$B$2,$B$2,"Dir=V","Dts=H")</f>
        <v>214.7</v>
      </c>
      <c r="G315">
        <f ca="1">_xll.BDH($A315,G$84,$B$2,$B$2,"Dir=V","Dts=H")</f>
        <v>217.64</v>
      </c>
      <c r="H315">
        <f ca="1">_xll.BDH($A315,H$84,$B$2,$B$2,"Dir=V","Dts=H")</f>
        <v>213.95</v>
      </c>
      <c r="I315">
        <f ca="1">_xll.BDH($A315,I$84,$B$2,$B$2,"Dir=V","Dts=H")</f>
        <v>217.11</v>
      </c>
      <c r="J315">
        <f t="shared" si="7"/>
        <v>272.92500000000001</v>
      </c>
      <c r="K315">
        <f t="shared" si="8"/>
        <v>285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Tigress Financial Partners</v>
      </c>
      <c r="M315" t="s">
        <v>660</v>
      </c>
      <c r="N315" t="s">
        <v>157</v>
      </c>
      <c r="O315">
        <v>5</v>
      </c>
      <c r="P315" t="s">
        <v>124</v>
      </c>
      <c r="Q315">
        <v>285</v>
      </c>
      <c r="R315" t="s">
        <v>131</v>
      </c>
      <c r="S315" s="2">
        <v>45714</v>
      </c>
      <c r="T315">
        <v>1</v>
      </c>
      <c r="U315">
        <v>34.21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X315" t="s">
        <v>156</v>
      </c>
      <c r="Y315" t="s">
        <v>126</v>
      </c>
      <c r="Z315">
        <v>5</v>
      </c>
      <c r="AA315" t="s">
        <v>134</v>
      </c>
      <c r="AB315">
        <v>260.85000000000002</v>
      </c>
      <c r="AC315" t="s">
        <v>125</v>
      </c>
      <c r="AD315" s="2">
        <v>45819</v>
      </c>
      <c r="AE315">
        <v>2</v>
      </c>
      <c r="AF315">
        <v>33.270000000000003</v>
      </c>
      <c r="AH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KeyBanc Capital Markets</v>
      </c>
      <c r="AI315" t="s">
        <v>1044</v>
      </c>
      <c r="AJ315" t="s">
        <v>419</v>
      </c>
      <c r="AK315">
        <v>3</v>
      </c>
      <c r="AL315" t="s">
        <v>124</v>
      </c>
      <c r="AM315" t="s">
        <v>142</v>
      </c>
      <c r="AN315" t="s">
        <v>125</v>
      </c>
      <c r="AO315" s="2">
        <v>45799</v>
      </c>
      <c r="AP315">
        <v>3</v>
      </c>
      <c r="AQ315">
        <v>0</v>
      </c>
      <c r="AR315" t="str">
        <f>_xll.BDP($A315, AR$99)</f>
        <v>Consumer Discretionary</v>
      </c>
      <c r="AS315" t="str">
        <f>_xll.BDP($A315, AS$99)</f>
        <v>Household Durables</v>
      </c>
      <c r="AT315">
        <f ca="1">_xll.BQL( A315, "IMPLIED_VOLATILITY("&amp;_xll.BQL.DATE(B$2)&amp;",EXPIRY=30D,PCT_MONEYNESS=100)")</f>
        <v>34.860799999999998</v>
      </c>
    </row>
    <row r="316" spans="1:46" x14ac:dyDescent="0.25">
      <c r="A316" t="s">
        <v>232</v>
      </c>
      <c r="B316">
        <f ca="1">_xll.BDH(A316,"BEST_EPS",$B$2,$B$2,"BEST_FPERIOD_OVERRIDE=1bf","fill=previous","Days=A")</f>
        <v>47.798000000000002</v>
      </c>
      <c r="C316">
        <f ca="1">_xll.BDH(A316,"BEST_EPS",$B$2,$B$2,"BEST_FPERIOD_OVERRIDE=2bf","fill=previous","Days=A")</f>
        <v>53.478999999999999</v>
      </c>
      <c r="D316">
        <f ca="1">_xll.BDH(A316,"BEST_EPS",$B$2,$B$2,"BEST_FPERIOD_OVERRIDE=3bf","fill=previous","Days=A")</f>
        <v>53.834000000000003</v>
      </c>
      <c r="E316">
        <f ca="1">_xll.BDH(A316,"BEST_TARGET_PRICE",$B$2,$B$2,"fill=previous","Days=A")</f>
        <v>666.87</v>
      </c>
      <c r="F316">
        <f ca="1">_xll.BDH($A316,F$84,$B$2,$B$2,"Dir=V","Dts=H")</f>
        <v>704.34</v>
      </c>
      <c r="G316">
        <f ca="1">_xll.BDH($A316,G$84,$B$2,$B$2,"Dir=V","Dts=H")</f>
        <v>704.34</v>
      </c>
      <c r="H316">
        <f ca="1">_xll.BDH($A316,H$84,$B$2,$B$2,"Dir=V","Dts=H")</f>
        <v>694.71</v>
      </c>
      <c r="I316">
        <f ca="1">_xll.BDH($A316,I$84,$B$2,$B$2,"Dir=V","Dts=H")</f>
        <v>696.56</v>
      </c>
      <c r="J316">
        <f t="shared" si="7"/>
        <v>671</v>
      </c>
      <c r="K316">
        <f t="shared" si="8"/>
        <v>801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Autonomous Research</v>
      </c>
      <c r="M316" t="s">
        <v>859</v>
      </c>
      <c r="N316" t="s">
        <v>123</v>
      </c>
      <c r="O316">
        <v>5</v>
      </c>
      <c r="P316" t="s">
        <v>124</v>
      </c>
      <c r="Q316">
        <v>801</v>
      </c>
      <c r="R316" t="s">
        <v>125</v>
      </c>
      <c r="S316" s="2">
        <v>45847</v>
      </c>
      <c r="T316">
        <v>1</v>
      </c>
      <c r="U316">
        <v>53.14</v>
      </c>
      <c r="W316" t="e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#N/A</v>
      </c>
      <c r="X316" t="s">
        <v>802</v>
      </c>
      <c r="Y316" t="s">
        <v>182</v>
      </c>
      <c r="Z316">
        <v>3</v>
      </c>
      <c r="AA316" t="s">
        <v>124</v>
      </c>
      <c r="AB316">
        <v>585</v>
      </c>
      <c r="AC316" t="s">
        <v>125</v>
      </c>
      <c r="AD316" s="2">
        <v>45806</v>
      </c>
      <c r="AE316">
        <v>2</v>
      </c>
      <c r="AF316">
        <v>34.369999999999997</v>
      </c>
      <c r="AH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HSBC</v>
      </c>
      <c r="AI316" t="s">
        <v>176</v>
      </c>
      <c r="AJ316" t="s">
        <v>762</v>
      </c>
      <c r="AK316">
        <v>2</v>
      </c>
      <c r="AL316" t="s">
        <v>138</v>
      </c>
      <c r="AM316">
        <v>627</v>
      </c>
      <c r="AN316" t="s">
        <v>125</v>
      </c>
      <c r="AO316" s="2">
        <v>45845</v>
      </c>
      <c r="AP316">
        <v>3</v>
      </c>
      <c r="AQ316">
        <v>32.42</v>
      </c>
      <c r="AR316" t="str">
        <f>_xll.BDP($A316, AR$99)</f>
        <v>Financials</v>
      </c>
      <c r="AS316" t="str">
        <f>_xll.BDP($A316, AS$99)</f>
        <v>Capital Markets</v>
      </c>
      <c r="AT316">
        <f ca="1">_xll.BQL( A316, "IMPLIED_VOLATILITY("&amp;_xll.BQL.DATE(B$2)&amp;",EXPIRY=30D,PCT_MONEYNESS=100)")</f>
        <v>27.936</v>
      </c>
    </row>
    <row r="317" spans="1:46" x14ac:dyDescent="0.25">
      <c r="A317" t="s">
        <v>412</v>
      </c>
      <c r="B317">
        <f ca="1">_xll.BDH(A317,"BEST_EPS",$B$2,$B$2,"BEST_FPERIOD_OVERRIDE=1bf","fill=previous","Days=A")</f>
        <v>42.594000000000001</v>
      </c>
      <c r="C317">
        <f ca="1">_xll.BDH(A317,"BEST_EPS",$B$2,$B$2,"BEST_FPERIOD_OVERRIDE=2bf","fill=previous","Days=A")</f>
        <v>46.911999999999999</v>
      </c>
      <c r="D317">
        <f ca="1">_xll.BDH(A317,"BEST_EPS",$B$2,$B$2,"BEST_FPERIOD_OVERRIDE=3bf","fill=previous","Days=A")</f>
        <v>51.715000000000003</v>
      </c>
      <c r="E317">
        <f ca="1">_xll.BDH(A317,"BEST_TARGET_PRICE",$B$2,$B$2,"fill=previous","Days=A")</f>
        <v>1094.923</v>
      </c>
      <c r="F317">
        <f ca="1">_xll.BDH($A317,F$84,$B$2,$B$2,"Dir=V","Dts=H")</f>
        <v>1040.3399999999999</v>
      </c>
      <c r="G317">
        <f ca="1">_xll.BDH($A317,G$84,$B$2,$B$2,"Dir=V","Dts=H")</f>
        <v>1045.29</v>
      </c>
      <c r="H317">
        <f ca="1">_xll.BDH($A317,H$84,$B$2,$B$2,"Dir=V","Dts=H")</f>
        <v>1032.9549999999999</v>
      </c>
      <c r="I317">
        <f ca="1">_xll.BDH($A317,I$84,$B$2,$B$2,"Dir=V","Dts=H")</f>
        <v>1045.29</v>
      </c>
      <c r="J317">
        <f t="shared" si="7"/>
        <v>1201.5</v>
      </c>
      <c r="K317">
        <f t="shared" si="8"/>
        <v>1153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Oppenheimer</v>
      </c>
      <c r="M317" t="s">
        <v>413</v>
      </c>
      <c r="N317" t="s">
        <v>182</v>
      </c>
      <c r="O317">
        <v>3</v>
      </c>
      <c r="P317" t="s">
        <v>124</v>
      </c>
      <c r="Q317" t="s">
        <v>142</v>
      </c>
      <c r="R317" t="s">
        <v>125</v>
      </c>
      <c r="S317" s="2">
        <v>45778</v>
      </c>
      <c r="T317">
        <v>1</v>
      </c>
      <c r="U317">
        <v>21.58</v>
      </c>
      <c r="W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Baptista Research</v>
      </c>
      <c r="X317" t="s">
        <v>133</v>
      </c>
      <c r="Y317" t="s">
        <v>191</v>
      </c>
      <c r="Z317">
        <v>1</v>
      </c>
      <c r="AA317" t="s">
        <v>138</v>
      </c>
      <c r="AB317">
        <v>1153</v>
      </c>
      <c r="AC317" t="s">
        <v>131</v>
      </c>
      <c r="AD317" s="2">
        <v>45798</v>
      </c>
      <c r="AE317">
        <v>2</v>
      </c>
      <c r="AF317">
        <v>17.2</v>
      </c>
      <c r="AH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Stephens</v>
      </c>
      <c r="AI317" t="s">
        <v>772</v>
      </c>
      <c r="AJ317" t="s">
        <v>135</v>
      </c>
      <c r="AK317">
        <v>5</v>
      </c>
      <c r="AL317" t="s">
        <v>124</v>
      </c>
      <c r="AM317">
        <v>1250</v>
      </c>
      <c r="AN317" t="s">
        <v>125</v>
      </c>
      <c r="AO317" s="2">
        <v>45784</v>
      </c>
      <c r="AP317">
        <v>3</v>
      </c>
      <c r="AQ317">
        <v>13.9</v>
      </c>
      <c r="AR317" t="str">
        <f>_xll.BDP($A317, AR$99)</f>
        <v>Industrials</v>
      </c>
      <c r="AS317" t="str">
        <f>_xll.BDP($A317, AS$99)</f>
        <v>Trading Companies &amp; Distributo</v>
      </c>
      <c r="AT317">
        <f ca="1">_xll.BQL( A317, "IMPLIED_VOLATILITY("&amp;_xll.BQL.DATE(B$2)&amp;",EXPIRY=30D,PCT_MONEYNESS=100)")</f>
        <v>23.381599999999999</v>
      </c>
    </row>
    <row r="318" spans="1:46" x14ac:dyDescent="0.25">
      <c r="A318" t="s">
        <v>560</v>
      </c>
      <c r="B318">
        <f ca="1">_xll.BDH(A318,"BEST_EPS",$B$2,$B$2,"BEST_FPERIOD_OVERRIDE=1bf","fill=previous","Days=A")</f>
        <v>2.448</v>
      </c>
      <c r="C318">
        <f ca="1">_xll.BDH(A318,"BEST_EPS",$B$2,$B$2,"BEST_FPERIOD_OVERRIDE=2bf","fill=previous","Days=A")</f>
        <v>2.7559999999999998</v>
      </c>
      <c r="D318">
        <f ca="1">_xll.BDH(A318,"BEST_EPS",$B$2,$B$2,"BEST_FPERIOD_OVERRIDE=3bf","fill=previous","Days=A")</f>
        <v>3.1120000000000001</v>
      </c>
      <c r="E318">
        <f ca="1">_xll.BDH(A318,"BEST_TARGET_PRICE",$B$2,$B$2,"fill=previous","Days=A")</f>
        <v>28.32</v>
      </c>
      <c r="F318">
        <f ca="1">_xll.BDH($A318,F$84,$B$2,$B$2,"Dir=V","Dts=H")</f>
        <v>22.07</v>
      </c>
      <c r="G318">
        <f ca="1">_xll.BDH($A318,G$84,$B$2,$B$2,"Dir=V","Dts=H")</f>
        <v>22.25</v>
      </c>
      <c r="H318">
        <f ca="1">_xll.BDH($A318,H$84,$B$2,$B$2,"Dir=V","Dts=H")</f>
        <v>21.88</v>
      </c>
      <c r="I318">
        <f ca="1">_xll.BDH($A318,I$84,$B$2,$B$2,"Dir=V","Dts=H")</f>
        <v>22.04</v>
      </c>
      <c r="J318">
        <f t="shared" si="7"/>
        <v>28.886666666666667</v>
      </c>
      <c r="K318">
        <f t="shared" si="8"/>
        <v>32.659999999999997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Sadif Investment Analytics</v>
      </c>
      <c r="M318" t="s">
        <v>156</v>
      </c>
      <c r="N318" t="s">
        <v>702</v>
      </c>
      <c r="O318">
        <v>1</v>
      </c>
      <c r="P318" t="s">
        <v>138</v>
      </c>
      <c r="Q318">
        <v>32.659999999999997</v>
      </c>
      <c r="R318" t="s">
        <v>158</v>
      </c>
      <c r="S318" s="2">
        <v>45622</v>
      </c>
      <c r="T318">
        <v>1</v>
      </c>
      <c r="U318">
        <v>28.86</v>
      </c>
      <c r="W318" t="e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#N/A</v>
      </c>
      <c r="X318" t="s">
        <v>1031</v>
      </c>
      <c r="Y318" t="s">
        <v>182</v>
      </c>
      <c r="Z318">
        <v>3</v>
      </c>
      <c r="AA318" t="s">
        <v>124</v>
      </c>
      <c r="AB318">
        <v>27</v>
      </c>
      <c r="AC318" t="s">
        <v>125</v>
      </c>
      <c r="AD318" s="2">
        <v>45792</v>
      </c>
      <c r="AE318">
        <v>2</v>
      </c>
      <c r="AF318">
        <v>0</v>
      </c>
      <c r="AH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BMO Capital Markets</v>
      </c>
      <c r="AI318" t="s">
        <v>1031</v>
      </c>
      <c r="AJ318" t="s">
        <v>182</v>
      </c>
      <c r="AK318">
        <v>3</v>
      </c>
      <c r="AL318" t="s">
        <v>124</v>
      </c>
      <c r="AM318">
        <v>27</v>
      </c>
      <c r="AN318" t="s">
        <v>125</v>
      </c>
      <c r="AO318" s="2">
        <v>45841</v>
      </c>
      <c r="AP318">
        <v>3</v>
      </c>
      <c r="AQ318">
        <v>0</v>
      </c>
      <c r="AR318" t="str">
        <f>_xll.BDP($A318, AR$99)</f>
        <v>Energy</v>
      </c>
      <c r="AS318" t="str">
        <f>_xll.BDP($A318, AS$99)</f>
        <v>Energy Equipment &amp; Services</v>
      </c>
      <c r="AT318">
        <f ca="1">_xll.BQL( A318, "IMPLIED_VOLATILITY("&amp;_xll.BQL.DATE(B$2)&amp;",EXPIRY=30D,PCT_MONEYNESS=100)")</f>
        <v>35.989199999999997</v>
      </c>
    </row>
    <row r="319" spans="1:46" x14ac:dyDescent="0.25">
      <c r="A319" t="s">
        <v>732</v>
      </c>
      <c r="B319">
        <f ca="1">_xll.BDH(A319,"BEST_EPS",$B$2,$B$2,"BEST_FPERIOD_OVERRIDE=1bf","fill=previous","Days=A")</f>
        <v>4.5259999999999998</v>
      </c>
      <c r="C319">
        <f ca="1">_xll.BDH(A319,"BEST_EPS",$B$2,$B$2,"BEST_FPERIOD_OVERRIDE=2bf","fill=previous","Days=A")</f>
        <v>5.0229999999999997</v>
      </c>
      <c r="D319">
        <f ca="1">_xll.BDH(A319,"BEST_EPS",$B$2,$B$2,"BEST_FPERIOD_OVERRIDE=3bf","fill=previous","Days=A")</f>
        <v>5.4130000000000003</v>
      </c>
      <c r="E319">
        <f ca="1">_xll.BDH(A319,"BEST_TARGET_PRICE",$B$2,$B$2,"fill=previous","Days=A")</f>
        <v>78.070999999999998</v>
      </c>
      <c r="F319">
        <f ca="1">_xll.BDH($A319,F$84,$B$2,$B$2,"Dir=V","Dts=H")</f>
        <v>76.83</v>
      </c>
      <c r="G319">
        <f ca="1">_xll.BDH($A319,G$84,$B$2,$B$2,"Dir=V","Dts=H")</f>
        <v>77</v>
      </c>
      <c r="H319">
        <f ca="1">_xll.BDH($A319,H$84,$B$2,$B$2,"Dir=V","Dts=H")</f>
        <v>75.495000000000005</v>
      </c>
      <c r="I319">
        <f ca="1">_xll.BDH($A319,I$84,$B$2,$B$2,"Dir=V","Dts=H")</f>
        <v>76.680000000000007</v>
      </c>
      <c r="J319">
        <f t="shared" si="7"/>
        <v>80</v>
      </c>
      <c r="K319">
        <f t="shared" si="8"/>
        <v>80</v>
      </c>
      <c r="L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Monness Crespi Hardt &amp; Co</v>
      </c>
      <c r="M319" t="s">
        <v>1121</v>
      </c>
      <c r="N319" t="s">
        <v>126</v>
      </c>
      <c r="O319">
        <v>5</v>
      </c>
      <c r="P319" t="s">
        <v>124</v>
      </c>
      <c r="Q319">
        <v>80</v>
      </c>
      <c r="R319" t="s">
        <v>125</v>
      </c>
      <c r="S319" s="2">
        <v>45825</v>
      </c>
      <c r="T319">
        <v>1</v>
      </c>
      <c r="U319">
        <v>40.57</v>
      </c>
      <c r="W319" t="e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#N/A</v>
      </c>
      <c r="X319" t="s">
        <v>1121</v>
      </c>
      <c r="Y319" t="s">
        <v>126</v>
      </c>
      <c r="Z319">
        <v>5</v>
      </c>
      <c r="AA319" t="s">
        <v>124</v>
      </c>
      <c r="AB319">
        <v>80</v>
      </c>
      <c r="AC319" t="s">
        <v>125</v>
      </c>
      <c r="AD319" s="2">
        <v>45825</v>
      </c>
      <c r="AE319">
        <v>2</v>
      </c>
      <c r="AF319">
        <v>39.75</v>
      </c>
      <c r="AH319" t="e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#N/A</v>
      </c>
      <c r="AI319" t="s">
        <v>1121</v>
      </c>
      <c r="AJ319" t="s">
        <v>126</v>
      </c>
      <c r="AK319">
        <v>5</v>
      </c>
      <c r="AL319" t="s">
        <v>124</v>
      </c>
      <c r="AM319">
        <v>80</v>
      </c>
      <c r="AN319" t="s">
        <v>125</v>
      </c>
      <c r="AO319" s="2">
        <v>45825</v>
      </c>
      <c r="AP319">
        <v>3</v>
      </c>
      <c r="AQ319">
        <v>15.09</v>
      </c>
      <c r="AR319" t="str">
        <f>_xll.BDP($A319, AR$99)</f>
        <v>Consumer Discretionary</v>
      </c>
      <c r="AS319" t="str">
        <f>_xll.BDP($A319, AS$99)</f>
        <v>Leisure Products</v>
      </c>
      <c r="AT319">
        <f ca="1">_xll.BQL( A319, "IMPLIED_VOLATILITY("&amp;_xll.BQL.DATE(B$2)&amp;",EXPIRY=30D,PCT_MONEYNESS=100)")</f>
        <v>32.826599999999999</v>
      </c>
    </row>
    <row r="320" spans="1:46" x14ac:dyDescent="0.25">
      <c r="A320" t="s">
        <v>601</v>
      </c>
      <c r="B320">
        <f ca="1">_xll.BDH(A320,"BEST_EPS",$B$2,$B$2,"BEST_FPERIOD_OVERRIDE=1bf","fill=previous","Days=A")</f>
        <v>1.5109999999999999</v>
      </c>
      <c r="C320">
        <f ca="1">_xll.BDH(A320,"BEST_EPS",$B$2,$B$2,"BEST_FPERIOD_OVERRIDE=2bf","fill=previous","Days=A")</f>
        <v>1.661</v>
      </c>
      <c r="D320">
        <f ca="1">_xll.BDH(A320,"BEST_EPS",$B$2,$B$2,"BEST_FPERIOD_OVERRIDE=3bf","fill=previous","Days=A")</f>
        <v>1.597</v>
      </c>
      <c r="E320">
        <f ca="1">_xll.BDH(A320,"BEST_TARGET_PRICE",$B$2,$B$2,"fill=previous","Days=A")</f>
        <v>18.683</v>
      </c>
      <c r="F320">
        <f ca="1">_xll.BDH($A320,F$84,$B$2,$B$2,"Dir=V","Dts=H")</f>
        <v>17.594999999999999</v>
      </c>
      <c r="G320">
        <f ca="1">_xll.BDH($A320,G$84,$B$2,$B$2,"Dir=V","Dts=H")</f>
        <v>17.635000000000002</v>
      </c>
      <c r="H320">
        <f ca="1">_xll.BDH($A320,H$84,$B$2,$B$2,"Dir=V","Dts=H")</f>
        <v>17.350000000000001</v>
      </c>
      <c r="I320">
        <f ca="1">_xll.BDH($A320,I$84,$B$2,$B$2,"Dir=V","Dts=H")</f>
        <v>17.420000000000002</v>
      </c>
      <c r="J320">
        <f t="shared" si="7"/>
        <v>20.333333333333332</v>
      </c>
      <c r="K320">
        <f t="shared" si="8"/>
        <v>21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Raymond James</v>
      </c>
      <c r="M320" t="s">
        <v>1125</v>
      </c>
      <c r="N320" t="s">
        <v>157</v>
      </c>
      <c r="O320">
        <v>5</v>
      </c>
      <c r="P320" t="s">
        <v>124</v>
      </c>
      <c r="Q320">
        <v>21</v>
      </c>
      <c r="R320" t="s">
        <v>125</v>
      </c>
      <c r="S320" s="2">
        <v>45846</v>
      </c>
      <c r="T320">
        <v>1</v>
      </c>
      <c r="U320">
        <v>40.15</v>
      </c>
      <c r="W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Baird</v>
      </c>
      <c r="X320" t="s">
        <v>341</v>
      </c>
      <c r="Y320" t="s">
        <v>123</v>
      </c>
      <c r="Z320">
        <v>5</v>
      </c>
      <c r="AA320" t="s">
        <v>124</v>
      </c>
      <c r="AB320">
        <v>20</v>
      </c>
      <c r="AC320" t="s">
        <v>125</v>
      </c>
      <c r="AD320" s="2">
        <v>45847</v>
      </c>
      <c r="AE320">
        <v>2</v>
      </c>
      <c r="AF320">
        <v>34.31</v>
      </c>
      <c r="AH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Deutsche Bank</v>
      </c>
      <c r="AI320" t="s">
        <v>829</v>
      </c>
      <c r="AJ320" t="s">
        <v>126</v>
      </c>
      <c r="AK320">
        <v>5</v>
      </c>
      <c r="AL320" t="s">
        <v>124</v>
      </c>
      <c r="AM320">
        <v>20</v>
      </c>
      <c r="AN320" t="s">
        <v>131</v>
      </c>
      <c r="AO320" s="2">
        <v>45846</v>
      </c>
      <c r="AP320">
        <v>3</v>
      </c>
      <c r="AQ320">
        <v>24.51</v>
      </c>
      <c r="AR320" t="str">
        <f>_xll.BDP($A320, AR$99)</f>
        <v>Financials</v>
      </c>
      <c r="AS320" t="str">
        <f>_xll.BDP($A320, AS$99)</f>
        <v>Banks</v>
      </c>
      <c r="AT320">
        <f ca="1">_xll.BQL( A320, "IMPLIED_VOLATILITY("&amp;_xll.BQL.DATE(B$2)&amp;",EXPIRY=30D,PCT_MONEYNESS=100)")</f>
        <v>25.3279</v>
      </c>
    </row>
    <row r="321" spans="1:46" x14ac:dyDescent="0.25">
      <c r="A321" t="s">
        <v>288</v>
      </c>
      <c r="B321">
        <f ca="1">_xll.BDH(A321,"BEST_EPS",$B$2,$B$2,"BEST_FPERIOD_OVERRIDE=1bf","fill=previous","Days=A")</f>
        <v>26.745000000000001</v>
      </c>
      <c r="C321">
        <f ca="1">_xll.BDH(A321,"BEST_EPS",$B$2,$B$2,"BEST_FPERIOD_OVERRIDE=2bf","fill=previous","Days=A")</f>
        <v>29.893000000000001</v>
      </c>
      <c r="D321">
        <f ca="1">_xll.BDH(A321,"BEST_EPS",$B$2,$B$2,"BEST_FPERIOD_OVERRIDE=3bf","fill=previous","Days=A")</f>
        <v>34.000999999999998</v>
      </c>
      <c r="E321">
        <f ca="1">_xll.BDH(A321,"BEST_TARGET_PRICE",$B$2,$B$2,"fill=previous","Days=A")</f>
        <v>393.36</v>
      </c>
      <c r="F321">
        <f ca="1">_xll.BDH($A321,F$84,$B$2,$B$2,"Dir=V","Dts=H")</f>
        <v>379</v>
      </c>
      <c r="G321">
        <f ca="1">_xll.BDH($A321,G$84,$B$2,$B$2,"Dir=V","Dts=H")</f>
        <v>379</v>
      </c>
      <c r="H321">
        <f ca="1">_xll.BDH($A321,H$84,$B$2,$B$2,"Dir=V","Dts=H")</f>
        <v>375.03</v>
      </c>
      <c r="I321">
        <f ca="1">_xll.BDH($A321,I$84,$B$2,$B$2,"Dir=V","Dts=H")</f>
        <v>378.44</v>
      </c>
      <c r="J321">
        <f t="shared" si="7"/>
        <v>402.5</v>
      </c>
      <c r="K321">
        <f t="shared" si="8"/>
        <v>361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TD Cowen</v>
      </c>
      <c r="M321" t="s">
        <v>926</v>
      </c>
      <c r="N321" t="s">
        <v>126</v>
      </c>
      <c r="O321">
        <v>5</v>
      </c>
      <c r="P321" t="s">
        <v>124</v>
      </c>
      <c r="Q321">
        <v>361</v>
      </c>
      <c r="R321" t="s">
        <v>125</v>
      </c>
      <c r="S321" s="2">
        <v>45775</v>
      </c>
      <c r="T321">
        <v>1</v>
      </c>
      <c r="U321">
        <v>20.69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Cantor Fitzgerald</v>
      </c>
      <c r="X321" t="s">
        <v>1290</v>
      </c>
      <c r="Y321" t="s">
        <v>135</v>
      </c>
      <c r="Z321">
        <v>5</v>
      </c>
      <c r="AA321" t="s">
        <v>124</v>
      </c>
      <c r="AB321">
        <v>444</v>
      </c>
      <c r="AC321" t="s">
        <v>125</v>
      </c>
      <c r="AD321" s="2">
        <v>45847</v>
      </c>
      <c r="AE321">
        <v>2</v>
      </c>
      <c r="AF321">
        <v>20.36</v>
      </c>
      <c r="AH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Hedgeye Risk Management</v>
      </c>
      <c r="AI321" t="s">
        <v>289</v>
      </c>
      <c r="AJ321" t="s">
        <v>792</v>
      </c>
      <c r="AK321">
        <v>1</v>
      </c>
      <c r="AL321" t="s">
        <v>124</v>
      </c>
      <c r="AM321" t="s">
        <v>142</v>
      </c>
      <c r="AN321" t="s">
        <v>125</v>
      </c>
      <c r="AO321" s="2">
        <v>45845</v>
      </c>
      <c r="AP321">
        <v>3</v>
      </c>
      <c r="AQ321">
        <v>14.19</v>
      </c>
      <c r="AR321" t="str">
        <f>_xll.BDP($A321, AR$99)</f>
        <v>Health Care</v>
      </c>
      <c r="AS321" t="str">
        <f>_xll.BDP($A321, AS$99)</f>
        <v>Health Care Providers &amp; Servic</v>
      </c>
      <c r="AT321">
        <f ca="1">_xll.BQL( A321, "IMPLIED_VOLATILITY("&amp;_xll.BQL.DATE(B$2)&amp;",EXPIRY=30D,PCT_MONEYNESS=100)")</f>
        <v>32.8553</v>
      </c>
    </row>
    <row r="322" spans="1:46" x14ac:dyDescent="0.25">
      <c r="A322" t="s">
        <v>172</v>
      </c>
      <c r="B322">
        <f ca="1">_xll.BDH(A322,"BEST_EPS",$B$2,$B$2,"BEST_FPERIOD_OVERRIDE=1bf","fill=previous","Days=A")</f>
        <v>15.57</v>
      </c>
      <c r="C322">
        <f ca="1">_xll.BDH(A322,"BEST_EPS",$B$2,$B$2,"BEST_FPERIOD_OVERRIDE=2bf","fill=previous","Days=A")</f>
        <v>16.882999999999999</v>
      </c>
      <c r="D322">
        <f ca="1">_xll.BDH(A322,"BEST_EPS",$B$2,$B$2,"BEST_FPERIOD_OVERRIDE=3bf","fill=previous","Days=A")</f>
        <v>18.23</v>
      </c>
      <c r="E322">
        <f ca="1">_xll.BDH(A322,"BEST_TARGET_PRICE",$B$2,$B$2,"fill=previous","Days=A")</f>
        <v>415.351</v>
      </c>
      <c r="F322">
        <f ca="1">_xll.BDH($A322,F$84,$B$2,$B$2,"Dir=V","Dts=H")</f>
        <v>367.51</v>
      </c>
      <c r="G322">
        <f ca="1">_xll.BDH($A322,G$84,$B$2,$B$2,"Dir=V","Dts=H")</f>
        <v>371.07</v>
      </c>
      <c r="H322">
        <f ca="1">_xll.BDH($A322,H$84,$B$2,$B$2,"Dir=V","Dts=H")</f>
        <v>364.791</v>
      </c>
      <c r="I322">
        <f ca="1">_xll.BDH($A322,I$84,$B$2,$B$2,"Dir=V","Dts=H")</f>
        <v>371.04</v>
      </c>
      <c r="J322">
        <f t="shared" si="7"/>
        <v>411</v>
      </c>
      <c r="K322">
        <f t="shared" si="8"/>
        <v>417</v>
      </c>
      <c r="L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Truist Securities</v>
      </c>
      <c r="M322" t="s">
        <v>1246</v>
      </c>
      <c r="N322" t="s">
        <v>126</v>
      </c>
      <c r="O322">
        <v>5</v>
      </c>
      <c r="P322" t="s">
        <v>124</v>
      </c>
      <c r="Q322">
        <v>417</v>
      </c>
      <c r="R322" t="s">
        <v>125</v>
      </c>
      <c r="S322" s="2">
        <v>45846</v>
      </c>
      <c r="T322">
        <v>1</v>
      </c>
      <c r="U322">
        <v>10.86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Gordon Haskett</v>
      </c>
      <c r="X322" t="s">
        <v>1036</v>
      </c>
      <c r="Y322" t="s">
        <v>141</v>
      </c>
      <c r="Z322">
        <v>3</v>
      </c>
      <c r="AA322" t="s">
        <v>124</v>
      </c>
      <c r="AB322">
        <v>360</v>
      </c>
      <c r="AC322" t="s">
        <v>125</v>
      </c>
      <c r="AD322" s="2">
        <v>45838</v>
      </c>
      <c r="AE322">
        <v>2</v>
      </c>
      <c r="AF322">
        <v>9.39</v>
      </c>
      <c r="AH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Jefferies</v>
      </c>
      <c r="AI322" t="s">
        <v>1171</v>
      </c>
      <c r="AJ322" t="s">
        <v>126</v>
      </c>
      <c r="AK322">
        <v>5</v>
      </c>
      <c r="AL322" t="s">
        <v>124</v>
      </c>
      <c r="AM322">
        <v>456</v>
      </c>
      <c r="AN322" t="s">
        <v>125</v>
      </c>
      <c r="AO322" s="2">
        <v>45797</v>
      </c>
      <c r="AP322">
        <v>3</v>
      </c>
      <c r="AQ322">
        <v>2</v>
      </c>
      <c r="AR322" t="str">
        <f>_xll.BDP($A322, AR$99)</f>
        <v>Consumer Discretionary</v>
      </c>
      <c r="AS322" t="str">
        <f>_xll.BDP($A322, AS$99)</f>
        <v>Specialty Retail</v>
      </c>
      <c r="AT322">
        <f ca="1">_xll.BQL( A322, "IMPLIED_VOLATILITY("&amp;_xll.BQL.DATE(B$2)&amp;",EXPIRY=30D,PCT_MONEYNESS=100)")</f>
        <v>20.551200000000001</v>
      </c>
    </row>
    <row r="323" spans="1:46" x14ac:dyDescent="0.25">
      <c r="A323" t="s">
        <v>460</v>
      </c>
      <c r="B323">
        <f ca="1">_xll.BDH(A323,"BEST_EPS",$B$2,$B$2,"BEST_FPERIOD_OVERRIDE=1bf","fill=previous","Days=A")</f>
        <v>7.0430000000000001</v>
      </c>
      <c r="C323">
        <f ca="1">_xll.BDH(A323,"BEST_EPS",$B$2,$B$2,"BEST_FPERIOD_OVERRIDE=2bf","fill=previous","Days=A")</f>
        <v>10.281000000000001</v>
      </c>
      <c r="D323">
        <f ca="1">_xll.BDH(A323,"BEST_EPS",$B$2,$B$2,"BEST_FPERIOD_OVERRIDE=3bf","fill=previous","Days=A")</f>
        <v>13.15</v>
      </c>
      <c r="E323">
        <f ca="1">_xll.BDH(A323,"BEST_TARGET_PRICE",$B$2,$B$2,"fill=previous","Days=A")</f>
        <v>157.286</v>
      </c>
      <c r="F323">
        <f ca="1">_xll.BDH($A323,F$84,$B$2,$B$2,"Dir=V","Dts=H")</f>
        <v>150.22</v>
      </c>
      <c r="G323">
        <f ca="1">_xll.BDH($A323,G$84,$B$2,$B$2,"Dir=V","Dts=H")</f>
        <v>151.15</v>
      </c>
      <c r="H323">
        <f ca="1">_xll.BDH($A323,H$84,$B$2,$B$2,"Dir=V","Dts=H")</f>
        <v>149.62</v>
      </c>
      <c r="I323">
        <f ca="1">_xll.BDH($A323,I$84,$B$2,$B$2,"Dir=V","Dts=H")</f>
        <v>150.88</v>
      </c>
      <c r="J323">
        <f t="shared" si="7"/>
        <v>172</v>
      </c>
      <c r="K323">
        <f t="shared" si="8"/>
        <v>159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Morningstar</v>
      </c>
      <c r="M323" t="s">
        <v>824</v>
      </c>
      <c r="N323" t="s">
        <v>141</v>
      </c>
      <c r="O323">
        <v>3</v>
      </c>
      <c r="P323" t="s">
        <v>138</v>
      </c>
      <c r="Q323">
        <v>159</v>
      </c>
      <c r="R323" t="s">
        <v>125</v>
      </c>
      <c r="S323" s="2">
        <v>45821</v>
      </c>
      <c r="T323">
        <v>1</v>
      </c>
      <c r="U323">
        <v>32.049999999999997</v>
      </c>
      <c r="W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Wolfe Research</v>
      </c>
      <c r="X323" t="s">
        <v>940</v>
      </c>
      <c r="Y323" t="s">
        <v>123</v>
      </c>
      <c r="Z323">
        <v>5</v>
      </c>
      <c r="AA323" t="s">
        <v>124</v>
      </c>
      <c r="AB323">
        <v>173</v>
      </c>
      <c r="AC323" t="s">
        <v>125</v>
      </c>
      <c r="AD323" s="2">
        <v>45842</v>
      </c>
      <c r="AE323">
        <v>2</v>
      </c>
      <c r="AF323">
        <v>13.63</v>
      </c>
      <c r="AH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Wells Fargo</v>
      </c>
      <c r="AI323" t="s">
        <v>782</v>
      </c>
      <c r="AJ323" t="s">
        <v>135</v>
      </c>
      <c r="AK323">
        <v>5</v>
      </c>
      <c r="AL323" t="s">
        <v>124</v>
      </c>
      <c r="AM323">
        <v>184</v>
      </c>
      <c r="AN323" t="s">
        <v>125</v>
      </c>
      <c r="AO323" s="2">
        <v>45840</v>
      </c>
      <c r="AP323">
        <v>3</v>
      </c>
      <c r="AQ323">
        <v>6.58</v>
      </c>
      <c r="AR323" t="str">
        <f>_xll.BDP($A323, AR$99)</f>
        <v>Energy</v>
      </c>
      <c r="AS323" t="str">
        <f>_xll.BDP($A323, AS$99)</f>
        <v>Oil, Gas &amp; Consumable Fuels</v>
      </c>
      <c r="AT323">
        <f ca="1">_xll.BQL( A323, "IMPLIED_VOLATILITY("&amp;_xll.BQL.DATE(B$2)&amp;",EXPIRY=30D,PCT_MONEYNESS=100)")</f>
        <v>33.808500000000002</v>
      </c>
    </row>
    <row r="324" spans="1:46" x14ac:dyDescent="0.25">
      <c r="A324" t="s">
        <v>490</v>
      </c>
      <c r="B324">
        <f ca="1">_xll.BDH(A324,"BEST_EPS",$B$2,$B$2,"BEST_FPERIOD_OVERRIDE=1bf","fill=previous","Days=A")</f>
        <v>12.013999999999999</v>
      </c>
      <c r="C324">
        <f ca="1">_xll.BDH(A324,"BEST_EPS",$B$2,$B$2,"BEST_FPERIOD_OVERRIDE=2bf","fill=previous","Days=A")</f>
        <v>13.552</v>
      </c>
      <c r="D324">
        <f ca="1">_xll.BDH(A324,"BEST_EPS",$B$2,$B$2,"BEST_FPERIOD_OVERRIDE=3bf","fill=previous","Days=A")</f>
        <v>14.558999999999999</v>
      </c>
      <c r="E324">
        <f ca="1">_xll.BDH(A324,"BEST_TARGET_PRICE",$B$2,$B$2,"fill=previous","Days=A")</f>
        <v>135.36799999999999</v>
      </c>
      <c r="F324">
        <f ca="1">_xll.BDH($A324,F$84,$B$2,$B$2,"Dir=V","Dts=H")</f>
        <v>123.43</v>
      </c>
      <c r="G324">
        <f ca="1">_xll.BDH($A324,G$84,$B$2,$B$2,"Dir=V","Dts=H")</f>
        <v>123.43</v>
      </c>
      <c r="H324">
        <f ca="1">_xll.BDH($A324,H$84,$B$2,$B$2,"Dir=V","Dts=H")</f>
        <v>121.36</v>
      </c>
      <c r="I324">
        <f ca="1">_xll.BDH($A324,I$84,$B$2,$B$2,"Dir=V","Dts=H")</f>
        <v>121.87</v>
      </c>
      <c r="J324">
        <f t="shared" si="7"/>
        <v>140.66666666666666</v>
      </c>
      <c r="K324">
        <f t="shared" si="8"/>
        <v>135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Keefe Bruyette &amp; Woods</v>
      </c>
      <c r="M324" t="s">
        <v>775</v>
      </c>
      <c r="N324" t="s">
        <v>123</v>
      </c>
      <c r="O324">
        <v>5</v>
      </c>
      <c r="P324" t="s">
        <v>124</v>
      </c>
      <c r="Q324">
        <v>135</v>
      </c>
      <c r="R324" t="s">
        <v>125</v>
      </c>
      <c r="S324" s="2">
        <v>45846</v>
      </c>
      <c r="T324">
        <v>1</v>
      </c>
      <c r="U324">
        <v>25.58</v>
      </c>
      <c r="W324" t="e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#N/A</v>
      </c>
      <c r="X324" t="s">
        <v>1062</v>
      </c>
      <c r="Y324" t="s">
        <v>135</v>
      </c>
      <c r="Z324">
        <v>5</v>
      </c>
      <c r="AA324" t="s">
        <v>124</v>
      </c>
      <c r="AB324">
        <v>145</v>
      </c>
      <c r="AC324" t="s">
        <v>125</v>
      </c>
      <c r="AD324" s="2">
        <v>45832</v>
      </c>
      <c r="AE324">
        <v>2</v>
      </c>
      <c r="AF324">
        <v>17.48</v>
      </c>
      <c r="AH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Barclays</v>
      </c>
      <c r="AI324" t="s">
        <v>1062</v>
      </c>
      <c r="AJ324" t="s">
        <v>135</v>
      </c>
      <c r="AK324">
        <v>5</v>
      </c>
      <c r="AL324" t="s">
        <v>124</v>
      </c>
      <c r="AM324">
        <v>142</v>
      </c>
      <c r="AN324" t="s">
        <v>125</v>
      </c>
      <c r="AO324" s="2">
        <v>45846</v>
      </c>
      <c r="AP324">
        <v>3</v>
      </c>
      <c r="AQ324">
        <v>13.65</v>
      </c>
      <c r="AR324" t="str">
        <f>_xll.BDP($A324, AR$99)</f>
        <v>Financials</v>
      </c>
      <c r="AS324" t="str">
        <f>_xll.BDP($A324, AS$99)</f>
        <v>Insurance</v>
      </c>
      <c r="AT324">
        <f ca="1">_xll.BQL( A324, "IMPLIED_VOLATILITY("&amp;_xll.BQL.DATE(B$2)&amp;",EXPIRY=30D,PCT_MONEYNESS=100)")</f>
        <v>23.244800000000001</v>
      </c>
    </row>
    <row r="325" spans="1:46" x14ac:dyDescent="0.25">
      <c r="A325" t="s">
        <v>723</v>
      </c>
      <c r="B325">
        <f ca="1">_xll.BDH(A325,"BEST_EPS",$B$2,$B$2,"BEST_FPERIOD_OVERRIDE=1bf","fill=previous","Days=A")</f>
        <v>15.494</v>
      </c>
      <c r="C325">
        <f ca="1">_xll.BDH(A325,"BEST_EPS",$B$2,$B$2,"BEST_FPERIOD_OVERRIDE=2bf","fill=previous","Days=A")</f>
        <v>17.779</v>
      </c>
      <c r="D325">
        <f ca="1">_xll.BDH(A325,"BEST_EPS",$B$2,$B$2,"BEST_FPERIOD_OVERRIDE=3bf","fill=previous","Days=A")</f>
        <v>19.872</v>
      </c>
      <c r="E325">
        <f ca="1">_xll.BDH(A325,"BEST_TARGET_PRICE",$B$2,$B$2,"fill=previous","Days=A")</f>
        <v>251.333</v>
      </c>
      <c r="F325">
        <f ca="1">_xll.BDH($A325,F$84,$B$2,$B$2,"Dir=V","Dts=H")</f>
        <v>248.86</v>
      </c>
      <c r="G325">
        <f ca="1">_xll.BDH($A325,G$84,$B$2,$B$2,"Dir=V","Dts=H")</f>
        <v>250.19499999999999</v>
      </c>
      <c r="H325">
        <f ca="1">_xll.BDH($A325,H$84,$B$2,$B$2,"Dir=V","Dts=H")</f>
        <v>247.01</v>
      </c>
      <c r="I325">
        <f ca="1">_xll.BDH($A325,I$84,$B$2,$B$2,"Dir=V","Dts=H")</f>
        <v>248.92</v>
      </c>
      <c r="J325">
        <f t="shared" si="7"/>
        <v>255</v>
      </c>
      <c r="K325">
        <f t="shared" si="8"/>
        <v>265</v>
      </c>
      <c r="L325" t="e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#N/A</v>
      </c>
      <c r="M325" t="s">
        <v>786</v>
      </c>
      <c r="N325" t="s">
        <v>126</v>
      </c>
      <c r="O325">
        <v>5</v>
      </c>
      <c r="P325" t="s">
        <v>124</v>
      </c>
      <c r="Q325">
        <v>265</v>
      </c>
      <c r="R325" t="s">
        <v>131</v>
      </c>
      <c r="S325" s="2">
        <v>45778</v>
      </c>
      <c r="T325">
        <v>1</v>
      </c>
      <c r="U325">
        <v>23.73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Goldman Sachs</v>
      </c>
      <c r="X325" t="s">
        <v>786</v>
      </c>
      <c r="Y325" t="s">
        <v>126</v>
      </c>
      <c r="Z325">
        <v>5</v>
      </c>
      <c r="AA325" t="s">
        <v>124</v>
      </c>
      <c r="AB325">
        <v>265</v>
      </c>
      <c r="AC325" t="s">
        <v>131</v>
      </c>
      <c r="AD325" s="2">
        <v>45778</v>
      </c>
      <c r="AE325">
        <v>2</v>
      </c>
      <c r="AF325">
        <v>25.14</v>
      </c>
      <c r="AH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JP Morgan</v>
      </c>
      <c r="AI325" t="s">
        <v>1085</v>
      </c>
      <c r="AJ325" t="s">
        <v>137</v>
      </c>
      <c r="AK325">
        <v>3</v>
      </c>
      <c r="AL325" t="s">
        <v>124</v>
      </c>
      <c r="AM325">
        <v>235</v>
      </c>
      <c r="AN325" t="s">
        <v>125</v>
      </c>
      <c r="AO325" s="2">
        <v>45786</v>
      </c>
      <c r="AP325">
        <v>3</v>
      </c>
      <c r="AQ325">
        <v>10.69</v>
      </c>
      <c r="AR325" t="str">
        <f>_xll.BDP($A325, AR$99)</f>
        <v>Industrials</v>
      </c>
      <c r="AS325" t="str">
        <f>_xll.BDP($A325, AS$99)</f>
        <v>Aerospace &amp; Defense</v>
      </c>
      <c r="AT325">
        <f ca="1">_xll.BQL( A325, "IMPLIED_VOLATILITY("&amp;_xll.BQL.DATE(B$2)&amp;",EXPIRY=30D,PCT_MONEYNESS=100)")</f>
        <v>35.8767</v>
      </c>
    </row>
    <row r="326" spans="1:46" x14ac:dyDescent="0.25">
      <c r="A326" t="s">
        <v>386</v>
      </c>
      <c r="B326">
        <f ca="1">_xll.BDH(A326,"BEST_EPS",$B$2,$B$2,"BEST_FPERIOD_OVERRIDE=1bf","fill=previous","Days=A")</f>
        <v>8.516</v>
      </c>
      <c r="C326">
        <f ca="1">_xll.BDH(A326,"BEST_EPS",$B$2,$B$2,"BEST_FPERIOD_OVERRIDE=2bf","fill=previous","Days=A")</f>
        <v>9.8160000000000007</v>
      </c>
      <c r="D326">
        <f ca="1">_xll.BDH(A326,"BEST_EPS",$B$2,$B$2,"BEST_FPERIOD_OVERRIDE=3bf","fill=previous","Days=A")</f>
        <v>11.64</v>
      </c>
      <c r="E326">
        <f ca="1">_xll.BDH(A326,"BEST_TARGET_PRICE",$B$2,$B$2,"fill=previous","Days=A")</f>
        <v>253.76900000000001</v>
      </c>
      <c r="F326">
        <f ca="1">_xll.BDH($A326,F$84,$B$2,$B$2,"Dir=V","Dts=H")</f>
        <v>274.56</v>
      </c>
      <c r="G326">
        <f ca="1">_xll.BDH($A326,G$84,$B$2,$B$2,"Dir=V","Dts=H")</f>
        <v>274.81</v>
      </c>
      <c r="H326">
        <f ca="1">_xll.BDH($A326,H$84,$B$2,$B$2,"Dir=V","Dts=H")</f>
        <v>270.02</v>
      </c>
      <c r="I326">
        <f ca="1">_xll.BDH($A326,I$84,$B$2,$B$2,"Dir=V","Dts=H")</f>
        <v>272.52999999999997</v>
      </c>
      <c r="J326">
        <f t="shared" si="7"/>
        <v>274</v>
      </c>
      <c r="K326">
        <f t="shared" si="8"/>
        <v>306</v>
      </c>
      <c r="L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HSBC</v>
      </c>
      <c r="M326" t="s">
        <v>1236</v>
      </c>
      <c r="N326" t="s">
        <v>126</v>
      </c>
      <c r="O326">
        <v>5</v>
      </c>
      <c r="P326" t="s">
        <v>124</v>
      </c>
      <c r="Q326">
        <v>306</v>
      </c>
      <c r="R326" t="s">
        <v>125</v>
      </c>
      <c r="S326" s="2">
        <v>45845</v>
      </c>
      <c r="T326">
        <v>1</v>
      </c>
      <c r="U326">
        <v>27.53</v>
      </c>
      <c r="W326" t="e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#N/A</v>
      </c>
      <c r="X326" t="s">
        <v>1170</v>
      </c>
      <c r="Y326" t="s">
        <v>126</v>
      </c>
      <c r="Z326">
        <v>5</v>
      </c>
      <c r="AA326" t="s">
        <v>124</v>
      </c>
      <c r="AB326">
        <v>256</v>
      </c>
      <c r="AC326" t="s">
        <v>125</v>
      </c>
      <c r="AD326" s="2">
        <v>45835</v>
      </c>
      <c r="AE326">
        <v>2</v>
      </c>
      <c r="AF326">
        <v>21.16</v>
      </c>
      <c r="AH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Mizuho Securities</v>
      </c>
      <c r="AI326" t="s">
        <v>831</v>
      </c>
      <c r="AJ326" t="s">
        <v>137</v>
      </c>
      <c r="AK326">
        <v>3</v>
      </c>
      <c r="AL326" t="s">
        <v>124</v>
      </c>
      <c r="AM326">
        <v>260</v>
      </c>
      <c r="AN326" t="s">
        <v>125</v>
      </c>
      <c r="AO326" s="2">
        <v>45844</v>
      </c>
      <c r="AP326">
        <v>3</v>
      </c>
      <c r="AQ326">
        <v>20.329999999999998</v>
      </c>
      <c r="AR326" t="str">
        <f>_xll.BDP($A326, AR$99)</f>
        <v>Consumer Discretionary</v>
      </c>
      <c r="AS326" t="str">
        <f>_xll.BDP($A326, AS$99)</f>
        <v>Hotels, Restaurants &amp; Leisure</v>
      </c>
      <c r="AT326">
        <f ca="1">_xll.BQL( A326, "IMPLIED_VOLATILITY("&amp;_xll.BQL.DATE(B$2)&amp;",EXPIRY=30D,PCT_MONEYNESS=100)")</f>
        <v>26.8447</v>
      </c>
    </row>
    <row r="327" spans="1:46" x14ac:dyDescent="0.25">
      <c r="A327" t="s">
        <v>617</v>
      </c>
      <c r="B327">
        <f ca="1">_xll.BDH(A327,"BEST_EPS",$B$2,$B$2,"BEST_FPERIOD_OVERRIDE=1bf","fill=previous","Days=A")</f>
        <v>4.43</v>
      </c>
      <c r="C327">
        <f ca="1">_xll.BDH(A327,"BEST_EPS",$B$2,$B$2,"BEST_FPERIOD_OVERRIDE=2bf","fill=previous","Days=A")</f>
        <v>4.8650000000000002</v>
      </c>
      <c r="D327">
        <f ca="1">_xll.BDH(A327,"BEST_EPS",$B$2,$B$2,"BEST_FPERIOD_OVERRIDE=3bf","fill=previous","Days=A")</f>
        <v>5.3049999999999997</v>
      </c>
      <c r="E327">
        <f ca="1">_xll.BDH(A327,"BEST_TARGET_PRICE",$B$2,$B$2,"fill=previous","Days=A")</f>
        <v>67.352999999999994</v>
      </c>
      <c r="F327">
        <f ca="1">_xll.BDH($A327,F$84,$B$2,$B$2,"Dir=V","Dts=H")</f>
        <v>65.8</v>
      </c>
      <c r="G327">
        <f ca="1">_xll.BDH($A327,G$84,$B$2,$B$2,"Dir=V","Dts=H")</f>
        <v>66.430000000000007</v>
      </c>
      <c r="H327">
        <f ca="1">_xll.BDH($A327,H$84,$B$2,$B$2,"Dir=V","Dts=H")</f>
        <v>64.680000000000007</v>
      </c>
      <c r="I327">
        <f ca="1">_xll.BDH($A327,I$84,$B$2,$B$2,"Dir=V","Dts=H")</f>
        <v>65.849999999999994</v>
      </c>
      <c r="J327">
        <f t="shared" si="7"/>
        <v>69.213333333333324</v>
      </c>
      <c r="K327">
        <f t="shared" si="8"/>
        <v>70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Morningstar</v>
      </c>
      <c r="M327" t="s">
        <v>198</v>
      </c>
      <c r="N327" t="s">
        <v>141</v>
      </c>
      <c r="O327">
        <v>3</v>
      </c>
      <c r="P327" t="s">
        <v>138</v>
      </c>
      <c r="Q327">
        <v>70</v>
      </c>
      <c r="R327" t="s">
        <v>125</v>
      </c>
      <c r="S327" s="2">
        <v>45819</v>
      </c>
      <c r="T327">
        <v>1</v>
      </c>
      <c r="U327">
        <v>18.579999999999998</v>
      </c>
      <c r="W327" t="e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#N/A</v>
      </c>
      <c r="X327" t="s">
        <v>198</v>
      </c>
      <c r="Y327" t="s">
        <v>126</v>
      </c>
      <c r="Z327">
        <v>5</v>
      </c>
      <c r="AA327" t="s">
        <v>124</v>
      </c>
      <c r="AB327">
        <v>70</v>
      </c>
      <c r="AC327" t="s">
        <v>125</v>
      </c>
      <c r="AD327" s="2">
        <v>45779</v>
      </c>
      <c r="AE327">
        <v>2</v>
      </c>
      <c r="AF327">
        <v>17.149999999999999</v>
      </c>
      <c r="AH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Sadif Investment Analytics</v>
      </c>
      <c r="AI327" t="s">
        <v>156</v>
      </c>
      <c r="AJ327" t="s">
        <v>157</v>
      </c>
      <c r="AK327">
        <v>5</v>
      </c>
      <c r="AL327" t="s">
        <v>124</v>
      </c>
      <c r="AM327">
        <v>67.64</v>
      </c>
      <c r="AN327" t="s">
        <v>125</v>
      </c>
      <c r="AO327" s="2">
        <v>45791</v>
      </c>
      <c r="AP327">
        <v>3</v>
      </c>
      <c r="AQ327">
        <v>8.68</v>
      </c>
      <c r="AR327" t="str">
        <f>_xll.BDP($A327, AR$99)</f>
        <v>Health Care</v>
      </c>
      <c r="AS327" t="str">
        <f>_xll.BDP($A327, AS$99)</f>
        <v>Health Care Equipment &amp; Suppli</v>
      </c>
      <c r="AT327">
        <f ca="1">_xll.BQL( A327, "IMPLIED_VOLATILITY("&amp;_xll.BQL.DATE(B$2)&amp;",EXPIRY=30D,PCT_MONEYNESS=100)")</f>
        <v>27.9163</v>
      </c>
    </row>
    <row r="328" spans="1:46" x14ac:dyDescent="0.25">
      <c r="A328" t="s">
        <v>248</v>
      </c>
      <c r="B328">
        <f ca="1">_xll.BDH(A328,"BEST_EPS",$B$2,$B$2,"BEST_FPERIOD_OVERRIDE=1bf","fill=previous","Days=A")</f>
        <v>10.856999999999999</v>
      </c>
      <c r="C328">
        <f ca="1">_xll.BDH(A328,"BEST_EPS",$B$2,$B$2,"BEST_FPERIOD_OVERRIDE=2bf","fill=previous","Days=A")</f>
        <v>11.884</v>
      </c>
      <c r="D328">
        <f ca="1">_xll.BDH(A328,"BEST_EPS",$B$2,$B$2,"BEST_FPERIOD_OVERRIDE=3bf","fill=previous","Days=A")</f>
        <v>12.877000000000001</v>
      </c>
      <c r="E328">
        <f ca="1">_xll.BDH(A328,"BEST_TARGET_PRICE",$B$2,$B$2,"fill=previous","Days=A")</f>
        <v>241.56200000000001</v>
      </c>
      <c r="F328">
        <f ca="1">_xll.BDH($A328,F$84,$B$2,$B$2,"Dir=V","Dts=H")</f>
        <v>240.7</v>
      </c>
      <c r="G328">
        <f ca="1">_xll.BDH($A328,G$84,$B$2,$B$2,"Dir=V","Dts=H")</f>
        <v>241.72</v>
      </c>
      <c r="H328">
        <f ca="1">_xll.BDH($A328,H$84,$B$2,$B$2,"Dir=V","Dts=H")</f>
        <v>236.72</v>
      </c>
      <c r="I328">
        <f ca="1">_xll.BDH($A328,I$84,$B$2,$B$2,"Dir=V","Dts=H")</f>
        <v>238.72</v>
      </c>
      <c r="J328">
        <f t="shared" si="7"/>
        <v>253.33333333333334</v>
      </c>
      <c r="K328">
        <f t="shared" si="8"/>
        <v>250</v>
      </c>
      <c r="L328" t="e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#N/A</v>
      </c>
      <c r="M328" t="s">
        <v>1040</v>
      </c>
      <c r="N328" t="s">
        <v>126</v>
      </c>
      <c r="O328">
        <v>5</v>
      </c>
      <c r="P328" t="s">
        <v>124</v>
      </c>
      <c r="Q328">
        <v>242</v>
      </c>
      <c r="R328" t="s">
        <v>125</v>
      </c>
      <c r="S328" s="2">
        <v>45800</v>
      </c>
      <c r="T328">
        <v>1</v>
      </c>
      <c r="U328">
        <v>15.13</v>
      </c>
      <c r="W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Mizuho Securities</v>
      </c>
      <c r="X328" t="s">
        <v>1281</v>
      </c>
      <c r="Y328" t="s">
        <v>123</v>
      </c>
      <c r="Z328">
        <v>5</v>
      </c>
      <c r="AA328" t="s">
        <v>124</v>
      </c>
      <c r="AB328">
        <v>250</v>
      </c>
      <c r="AC328" t="s">
        <v>125</v>
      </c>
      <c r="AD328" s="2">
        <v>45847</v>
      </c>
      <c r="AE328">
        <v>2</v>
      </c>
      <c r="AF328">
        <v>15.68</v>
      </c>
      <c r="AH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Deutsche Bank</v>
      </c>
      <c r="AI328" t="s">
        <v>809</v>
      </c>
      <c r="AJ328" t="s">
        <v>126</v>
      </c>
      <c r="AK328">
        <v>5</v>
      </c>
      <c r="AL328" t="s">
        <v>124</v>
      </c>
      <c r="AM328">
        <v>268</v>
      </c>
      <c r="AN328" t="s">
        <v>131</v>
      </c>
      <c r="AO328" s="2">
        <v>45837</v>
      </c>
      <c r="AP328">
        <v>3</v>
      </c>
      <c r="AQ328">
        <v>15.48</v>
      </c>
      <c r="AR328" t="str">
        <f>_xll.BDP($A328, AR$99)</f>
        <v>Industrials</v>
      </c>
      <c r="AS328" t="str">
        <f>_xll.BDP($A328, AS$99)</f>
        <v>Industrial Conglomerates</v>
      </c>
      <c r="AT328">
        <f ca="1">_xll.BQL( A328, "IMPLIED_VOLATILITY("&amp;_xll.BQL.DATE(B$2)&amp;",EXPIRY=30D,PCT_MONEYNESS=100)")</f>
        <v>20.6187</v>
      </c>
    </row>
    <row r="329" spans="1:46" x14ac:dyDescent="0.25">
      <c r="A329" t="s">
        <v>577</v>
      </c>
      <c r="B329">
        <f ca="1">_xll.BDH(A329,"BEST_EPS",$B$2,$B$2,"BEST_FPERIOD_OVERRIDE=1bf","fill=previous","Days=A")</f>
        <v>2.0840000000000001</v>
      </c>
      <c r="C329">
        <f ca="1">_xll.BDH(A329,"BEST_EPS",$B$2,$B$2,"BEST_FPERIOD_OVERRIDE=2bf","fill=previous","Days=A")</f>
        <v>2.3410000000000002</v>
      </c>
      <c r="D329">
        <f ca="1">_xll.BDH(A329,"BEST_EPS",$B$2,$B$2,"BEST_FPERIOD_OVERRIDE=3bf","fill=previous","Days=A")</f>
        <v>2.363</v>
      </c>
      <c r="E329">
        <f ca="1">_xll.BDH(A329,"BEST_TARGET_PRICE",$B$2,$B$2,"fill=previous","Days=A")</f>
        <v>22.4</v>
      </c>
      <c r="F329">
        <f ca="1">_xll.BDH($A329,F$84,$B$2,$B$2,"Dir=V","Dts=H")</f>
        <v>21.02</v>
      </c>
      <c r="G329">
        <f ca="1">_xll.BDH($A329,G$84,$B$2,$B$2,"Dir=V","Dts=H")</f>
        <v>21.02</v>
      </c>
      <c r="H329">
        <f ca="1">_xll.BDH($A329,H$84,$B$2,$B$2,"Dir=V","Dts=H")</f>
        <v>20.5947</v>
      </c>
      <c r="I329">
        <f ca="1">_xll.BDH($A329,I$84,$B$2,$B$2,"Dir=V","Dts=H")</f>
        <v>20.8</v>
      </c>
      <c r="J329">
        <f t="shared" si="7"/>
        <v>19.666666666666668</v>
      </c>
      <c r="K329">
        <f t="shared" si="8"/>
        <v>21</v>
      </c>
      <c r="L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Baptista Research</v>
      </c>
      <c r="M329" t="s">
        <v>133</v>
      </c>
      <c r="N329" t="s">
        <v>123</v>
      </c>
      <c r="O329">
        <v>5</v>
      </c>
      <c r="P329" t="s">
        <v>134</v>
      </c>
      <c r="Q329">
        <v>21</v>
      </c>
      <c r="R329" t="s">
        <v>131</v>
      </c>
      <c r="S329" s="2">
        <v>45814</v>
      </c>
      <c r="T329">
        <v>1</v>
      </c>
      <c r="U329">
        <v>52.33</v>
      </c>
      <c r="W329" t="e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#N/A</v>
      </c>
      <c r="X329" t="s">
        <v>156</v>
      </c>
      <c r="Y329" t="s">
        <v>137</v>
      </c>
      <c r="Z329">
        <v>3</v>
      </c>
      <c r="AA329" t="s">
        <v>124</v>
      </c>
      <c r="AB329">
        <v>16</v>
      </c>
      <c r="AC329" t="s">
        <v>131</v>
      </c>
      <c r="AD329" s="2">
        <v>45763</v>
      </c>
      <c r="AE329">
        <v>2</v>
      </c>
      <c r="AF329">
        <v>1.5</v>
      </c>
      <c r="AH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Evercore ISI</v>
      </c>
      <c r="AI329" t="s">
        <v>1080</v>
      </c>
      <c r="AJ329" t="s">
        <v>123</v>
      </c>
      <c r="AK329">
        <v>5</v>
      </c>
      <c r="AL329" t="s">
        <v>124</v>
      </c>
      <c r="AM329">
        <v>22</v>
      </c>
      <c r="AN329" t="s">
        <v>125</v>
      </c>
      <c r="AO329" s="2">
        <v>45838</v>
      </c>
      <c r="AP329">
        <v>3</v>
      </c>
      <c r="AQ329">
        <v>18.350000000000001</v>
      </c>
      <c r="AR329" t="str">
        <f>_xll.BDP($A329, AR$99)</f>
        <v>Information Technology</v>
      </c>
      <c r="AS329" t="str">
        <f>_xll.BDP($A329, AS$99)</f>
        <v>Technology Hardware, Storage &amp;</v>
      </c>
      <c r="AT329">
        <f ca="1">_xll.BQL( A329, "IMPLIED_VOLATILITY("&amp;_xll.BQL.DATE(B$2)&amp;",EXPIRY=30D,PCT_MONEYNESS=100)")</f>
        <v>30.631499999999999</v>
      </c>
    </row>
    <row r="330" spans="1:46" x14ac:dyDescent="0.25">
      <c r="A330" t="s">
        <v>499</v>
      </c>
      <c r="B330">
        <f ca="1">_xll.BDH(A330,"BEST_EPS",$B$2,$B$2,"BEST_FPERIOD_OVERRIDE=1bf","fill=previous","Days=A")</f>
        <v>3.2879999999999998</v>
      </c>
      <c r="C330">
        <f ca="1">_xll.BDH(A330,"BEST_EPS",$B$2,$B$2,"BEST_FPERIOD_OVERRIDE=2bf","fill=previous","Days=A")</f>
        <v>3.51</v>
      </c>
      <c r="D330">
        <f ca="1">_xll.BDH(A330,"BEST_EPS",$B$2,$B$2,"BEST_FPERIOD_OVERRIDE=3bf","fill=previous","Days=A")</f>
        <v>3.6269999999999998</v>
      </c>
      <c r="E330">
        <f ca="1">_xll.BDH(A330,"BEST_TARGET_PRICE",$B$2,$B$2,"fill=previous","Days=A")</f>
        <v>27.864999999999998</v>
      </c>
      <c r="F330">
        <f ca="1">_xll.BDH($A330,F$84,$B$2,$B$2,"Dir=V","Dts=H")</f>
        <v>25.82</v>
      </c>
      <c r="G330">
        <f ca="1">_xll.BDH($A330,G$84,$B$2,$B$2,"Dir=V","Dts=H")</f>
        <v>25.95</v>
      </c>
      <c r="H330">
        <f ca="1">_xll.BDH($A330,H$84,$B$2,$B$2,"Dir=V","Dts=H")</f>
        <v>25.274999999999999</v>
      </c>
      <c r="I330">
        <f ca="1">_xll.BDH($A330,I$84,$B$2,$B$2,"Dir=V","Dts=H")</f>
        <v>25.62</v>
      </c>
      <c r="J330">
        <f t="shared" si="7"/>
        <v>26.333333333333332</v>
      </c>
      <c r="K330">
        <f t="shared" si="8"/>
        <v>25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Wells Fargo</v>
      </c>
      <c r="M330" t="s">
        <v>916</v>
      </c>
      <c r="N330" t="s">
        <v>297</v>
      </c>
      <c r="O330">
        <v>1</v>
      </c>
      <c r="P330" t="s">
        <v>124</v>
      </c>
      <c r="Q330">
        <v>25</v>
      </c>
      <c r="R330" t="s">
        <v>125</v>
      </c>
      <c r="S330" s="2">
        <v>45805</v>
      </c>
      <c r="T330">
        <v>1</v>
      </c>
      <c r="U330">
        <v>24.1</v>
      </c>
      <c r="W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Zacks</v>
      </c>
      <c r="X330" t="s">
        <v>156</v>
      </c>
      <c r="Y330" t="s">
        <v>137</v>
      </c>
      <c r="Z330">
        <v>3</v>
      </c>
      <c r="AA330" t="s">
        <v>124</v>
      </c>
      <c r="AB330">
        <v>27</v>
      </c>
      <c r="AC330" t="s">
        <v>131</v>
      </c>
      <c r="AD330" s="2">
        <v>45842</v>
      </c>
      <c r="AE330">
        <v>2</v>
      </c>
      <c r="AF330">
        <v>2.4300000000000002</v>
      </c>
      <c r="AH330" t="e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#N/A</v>
      </c>
      <c r="AI330" t="s">
        <v>156</v>
      </c>
      <c r="AJ330" t="s">
        <v>137</v>
      </c>
      <c r="AK330">
        <v>3</v>
      </c>
      <c r="AL330" t="s">
        <v>124</v>
      </c>
      <c r="AM330">
        <v>27</v>
      </c>
      <c r="AN330" t="s">
        <v>131</v>
      </c>
      <c r="AO330" s="2">
        <v>45842</v>
      </c>
      <c r="AP330">
        <v>3</v>
      </c>
      <c r="AQ330">
        <v>2.4300000000000002</v>
      </c>
      <c r="AR330" t="str">
        <f>_xll.BDP($A330, AR$99)</f>
        <v>Information Technology</v>
      </c>
      <c r="AS330" t="str">
        <f>_xll.BDP($A330, AS$99)</f>
        <v>Technology Hardware, Storage &amp;</v>
      </c>
      <c r="AT330">
        <f ca="1">_xll.BQL( A330, "IMPLIED_VOLATILITY("&amp;_xll.BQL.DATE(B$2)&amp;",EXPIRY=30D,PCT_MONEYNESS=100)")</f>
        <v>28.535</v>
      </c>
    </row>
    <row r="331" spans="1:46" x14ac:dyDescent="0.25">
      <c r="A331" t="s">
        <v>634</v>
      </c>
      <c r="B331">
        <f ca="1">_xll.BDH(A331,"BEST_EPS",$B$2,$B$2,"BEST_FPERIOD_OVERRIDE=1bf","fill=previous","Days=A")</f>
        <v>1.726</v>
      </c>
      <c r="C331">
        <f ca="1">_xll.BDH(A331,"BEST_EPS",$B$2,$B$2,"BEST_FPERIOD_OVERRIDE=2bf","fill=previous","Days=A")</f>
        <v>1.9019999999999999</v>
      </c>
      <c r="D331">
        <f ca="1">_xll.BDH(A331,"BEST_EPS",$B$2,$B$2,"BEST_FPERIOD_OVERRIDE=3bf","fill=previous","Days=A")</f>
        <v>2.0790000000000002</v>
      </c>
      <c r="E331">
        <f ca="1">_xll.BDH(A331,"BEST_TARGET_PRICE",$B$2,$B$2,"fill=previous","Days=A")</f>
        <v>33.444000000000003</v>
      </c>
      <c r="F331">
        <f ca="1">_xll.BDH($A331,F$84,$B$2,$B$2,"Dir=V","Dts=H")</f>
        <v>31.1</v>
      </c>
      <c r="G331">
        <f ca="1">_xll.BDH($A331,G$84,$B$2,$B$2,"Dir=V","Dts=H")</f>
        <v>31.36</v>
      </c>
      <c r="H331">
        <f ca="1">_xll.BDH($A331,H$84,$B$2,$B$2,"Dir=V","Dts=H")</f>
        <v>30.89</v>
      </c>
      <c r="I331">
        <f ca="1">_xll.BDH($A331,I$84,$B$2,$B$2,"Dir=V","Dts=H")</f>
        <v>31.27</v>
      </c>
      <c r="J331">
        <f t="shared" si="7"/>
        <v>33.886666666666663</v>
      </c>
      <c r="K331">
        <f t="shared" si="8"/>
        <v>30.46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Sadif Investment Analytics</v>
      </c>
      <c r="M331" t="s">
        <v>156</v>
      </c>
      <c r="N331" t="s">
        <v>141</v>
      </c>
      <c r="O331">
        <v>3</v>
      </c>
      <c r="P331" t="s">
        <v>138</v>
      </c>
      <c r="Q331">
        <v>30.46</v>
      </c>
      <c r="R331" t="s">
        <v>125</v>
      </c>
      <c r="S331" s="2">
        <v>45772</v>
      </c>
      <c r="T331">
        <v>1</v>
      </c>
      <c r="U331">
        <v>6.18</v>
      </c>
      <c r="W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Baptista Research</v>
      </c>
      <c r="X331" t="s">
        <v>133</v>
      </c>
      <c r="Y331" t="s">
        <v>141</v>
      </c>
      <c r="Z331">
        <v>3</v>
      </c>
      <c r="AA331" t="s">
        <v>124</v>
      </c>
      <c r="AB331">
        <v>35.200000000000003</v>
      </c>
      <c r="AC331" t="s">
        <v>131</v>
      </c>
      <c r="AD331" s="2">
        <v>45813</v>
      </c>
      <c r="AE331">
        <v>2</v>
      </c>
      <c r="AF331">
        <v>2.61</v>
      </c>
      <c r="AH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Barclays</v>
      </c>
      <c r="AI331" t="s">
        <v>851</v>
      </c>
      <c r="AJ331" t="s">
        <v>135</v>
      </c>
      <c r="AK331">
        <v>5</v>
      </c>
      <c r="AL331" t="s">
        <v>124</v>
      </c>
      <c r="AM331">
        <v>36</v>
      </c>
      <c r="AN331" t="s">
        <v>125</v>
      </c>
      <c r="AO331" s="2">
        <v>45839</v>
      </c>
      <c r="AP331">
        <v>3</v>
      </c>
      <c r="AQ331">
        <v>1.73</v>
      </c>
      <c r="AR331" t="str">
        <f>_xll.BDP($A331, AR$99)</f>
        <v>Consumer Staples</v>
      </c>
      <c r="AS331" t="str">
        <f>_xll.BDP($A331, AS$99)</f>
        <v>Food Products</v>
      </c>
      <c r="AT331">
        <f ca="1">_xll.BQL( A331, "IMPLIED_VOLATILITY("&amp;_xll.BQL.DATE(B$2)&amp;",EXPIRY=30D,PCT_MONEYNESS=100)")</f>
        <v>20.821300000000001</v>
      </c>
    </row>
    <row r="332" spans="1:46" x14ac:dyDescent="0.25">
      <c r="A332" t="s">
        <v>738</v>
      </c>
      <c r="B332">
        <f ca="1">_xll.BDH(A332,"BEST_EPS",$B$2,$B$2,"BEST_FPERIOD_OVERRIDE=1bf","fill=previous","Days=A")</f>
        <v>5.0810000000000004</v>
      </c>
      <c r="C332">
        <f ca="1">_xll.BDH(A332,"BEST_EPS",$B$2,$B$2,"BEST_FPERIOD_OVERRIDE=2bf","fill=previous","Days=A")</f>
        <v>5.56</v>
      </c>
      <c r="D332">
        <f ca="1">_xll.BDH(A332,"BEST_EPS",$B$2,$B$2,"BEST_FPERIOD_OVERRIDE=3bf","fill=previous","Days=A")</f>
        <v>6.2530000000000001</v>
      </c>
      <c r="E332">
        <f ca="1">_xll.BDH(A332,"BEST_TARGET_PRICE",$B$2,$B$2,"fill=previous","Days=A")</f>
        <v>76.786000000000001</v>
      </c>
      <c r="F332">
        <f ca="1">_xll.BDH($A332,F$84,$B$2,$B$2,"Dir=V","Dts=H")</f>
        <v>74.540000000000006</v>
      </c>
      <c r="G332">
        <f ca="1">_xll.BDH($A332,G$84,$B$2,$B$2,"Dir=V","Dts=H")</f>
        <v>74.64</v>
      </c>
      <c r="H332">
        <f ca="1">_xll.BDH($A332,H$84,$B$2,$B$2,"Dir=V","Dts=H")</f>
        <v>73.400000000000006</v>
      </c>
      <c r="I332">
        <f ca="1">_xll.BDH($A332,I$84,$B$2,$B$2,"Dir=V","Dts=H")</f>
        <v>74.16</v>
      </c>
      <c r="J332">
        <f t="shared" si="7"/>
        <v>74.126666666666665</v>
      </c>
      <c r="K332">
        <f t="shared" si="8"/>
        <v>70.38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Sadif Investment Analytics</v>
      </c>
      <c r="M332" t="s">
        <v>156</v>
      </c>
      <c r="N332" t="s">
        <v>126</v>
      </c>
      <c r="O332">
        <v>5</v>
      </c>
      <c r="P332" t="s">
        <v>134</v>
      </c>
      <c r="Q332">
        <v>70.38</v>
      </c>
      <c r="R332" t="s">
        <v>201</v>
      </c>
      <c r="S332" s="2">
        <v>45667</v>
      </c>
      <c r="T332">
        <v>1</v>
      </c>
      <c r="U332">
        <v>17.25</v>
      </c>
      <c r="W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Piper Sandler &amp; Co</v>
      </c>
      <c r="X332" t="s">
        <v>921</v>
      </c>
      <c r="Y332" t="s">
        <v>135</v>
      </c>
      <c r="Z332">
        <v>5</v>
      </c>
      <c r="AA332" t="s">
        <v>124</v>
      </c>
      <c r="AB332">
        <v>77</v>
      </c>
      <c r="AC332" t="s">
        <v>125</v>
      </c>
      <c r="AD332" s="2">
        <v>45819</v>
      </c>
      <c r="AE332">
        <v>2</v>
      </c>
      <c r="AF332">
        <v>14.21</v>
      </c>
      <c r="AH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Zacks</v>
      </c>
      <c r="AI332" t="s">
        <v>156</v>
      </c>
      <c r="AJ332" t="s">
        <v>137</v>
      </c>
      <c r="AK332">
        <v>3</v>
      </c>
      <c r="AL332" t="s">
        <v>124</v>
      </c>
      <c r="AM332">
        <v>75</v>
      </c>
      <c r="AN332" t="s">
        <v>131</v>
      </c>
      <c r="AO332" s="2">
        <v>45828</v>
      </c>
      <c r="AP332">
        <v>3</v>
      </c>
      <c r="AQ332">
        <v>4.8099999999999996</v>
      </c>
      <c r="AR332" t="str">
        <f>_xll.BDP($A332, AR$99)</f>
        <v>Health Care</v>
      </c>
      <c r="AS332" t="str">
        <f>_xll.BDP($A332, AS$99)</f>
        <v>Health Care Providers &amp; Servic</v>
      </c>
      <c r="AT332">
        <f ca="1">_xll.BQL( A332, "IMPLIED_VOLATILITY("&amp;_xll.BQL.DATE(B$2)&amp;",EXPIRY=30D,PCT_MONEYNESS=100)")</f>
        <v>30.0519</v>
      </c>
    </row>
    <row r="333" spans="1:46" x14ac:dyDescent="0.25">
      <c r="A333" t="s">
        <v>705</v>
      </c>
      <c r="B333">
        <f ca="1">_xll.BDH(A333,"BEST_EPS",$B$2,$B$2,"BEST_FPERIOD_OVERRIDE=1bf","fill=previous","Days=A")</f>
        <v>0.83599999999999997</v>
      </c>
      <c r="C333">
        <f ca="1">_xll.BDH(A333,"BEST_EPS",$B$2,$B$2,"BEST_FPERIOD_OVERRIDE=2bf","fill=previous","Days=A")</f>
        <v>0.87</v>
      </c>
      <c r="D333">
        <f ca="1">_xll.BDH(A333,"BEST_EPS",$B$2,$B$2,"BEST_FPERIOD_OVERRIDE=3bf","fill=previous","Days=A")</f>
        <v>0.92500000000000004</v>
      </c>
      <c r="E333">
        <f ca="1">_xll.BDH(A333,"BEST_TARGET_PRICE",$B$2,$B$2,"fill=previous","Days=A")</f>
        <v>17.95</v>
      </c>
      <c r="F333">
        <f ca="1">_xll.BDH($A333,F$84,$B$2,$B$2,"Dir=V","Dts=H")</f>
        <v>16.2</v>
      </c>
      <c r="G333">
        <f ca="1">_xll.BDH($A333,G$84,$B$2,$B$2,"Dir=V","Dts=H")</f>
        <v>16.271100000000001</v>
      </c>
      <c r="H333">
        <f ca="1">_xll.BDH($A333,H$84,$B$2,$B$2,"Dir=V","Dts=H")</f>
        <v>16.024999999999999</v>
      </c>
      <c r="I333">
        <f ca="1">_xll.BDH($A333,I$84,$B$2,$B$2,"Dir=V","Dts=H")</f>
        <v>16.149999999999999</v>
      </c>
      <c r="J333">
        <f t="shared" si="7"/>
        <v>18</v>
      </c>
      <c r="K333">
        <f t="shared" si="8"/>
        <v>16</v>
      </c>
      <c r="L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Morgan Stanley</v>
      </c>
      <c r="M333" t="s">
        <v>818</v>
      </c>
      <c r="N333" t="s">
        <v>353</v>
      </c>
      <c r="O333">
        <v>3</v>
      </c>
      <c r="P333" t="s">
        <v>124</v>
      </c>
      <c r="Q333">
        <v>16</v>
      </c>
      <c r="R333" t="s">
        <v>131</v>
      </c>
      <c r="S333" s="2">
        <v>45807</v>
      </c>
      <c r="T333">
        <v>1</v>
      </c>
      <c r="U333">
        <v>14.58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Zacks</v>
      </c>
      <c r="X333" t="s">
        <v>156</v>
      </c>
      <c r="Y333" t="s">
        <v>137</v>
      </c>
      <c r="Z333">
        <v>3</v>
      </c>
      <c r="AA333" t="s">
        <v>124</v>
      </c>
      <c r="AB333">
        <v>17</v>
      </c>
      <c r="AC333" t="s">
        <v>131</v>
      </c>
      <c r="AD333" s="2">
        <v>45846</v>
      </c>
      <c r="AE333">
        <v>2</v>
      </c>
      <c r="AF333">
        <v>0</v>
      </c>
      <c r="AH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Morningstar</v>
      </c>
      <c r="AI333" t="s">
        <v>380</v>
      </c>
      <c r="AJ333" t="s">
        <v>126</v>
      </c>
      <c r="AK333">
        <v>5</v>
      </c>
      <c r="AL333" t="s">
        <v>124</v>
      </c>
      <c r="AM333">
        <v>21</v>
      </c>
      <c r="AN333" t="s">
        <v>125</v>
      </c>
      <c r="AO333" s="2">
        <v>45832</v>
      </c>
      <c r="AP333">
        <v>3</v>
      </c>
      <c r="AQ333">
        <v>-3.35</v>
      </c>
      <c r="AR333" t="str">
        <f>_xll.BDP($A333, AR$99)</f>
        <v>Real Estate</v>
      </c>
      <c r="AS333" t="str">
        <f>_xll.BDP($A333, AS$99)</f>
        <v>Hotel &amp; Resort REITs</v>
      </c>
      <c r="AT333">
        <f ca="1">_xll.BQL( A333, "IMPLIED_VOLATILITY("&amp;_xll.BQL.DATE(B$2)&amp;",EXPIRY=30D,PCT_MONEYNESS=100)")</f>
        <v>26.794599999999999</v>
      </c>
    </row>
    <row r="334" spans="1:46" x14ac:dyDescent="0.25">
      <c r="A334" t="s">
        <v>453</v>
      </c>
      <c r="B334">
        <f ca="1">_xll.BDH(A334,"BEST_EPS",$B$2,$B$2,"BEST_FPERIOD_OVERRIDE=1bf","fill=previous","Days=A")</f>
        <v>6.0960000000000001</v>
      </c>
      <c r="C334">
        <f ca="1">_xll.BDH(A334,"BEST_EPS",$B$2,$B$2,"BEST_FPERIOD_OVERRIDE=2bf","fill=previous","Days=A")</f>
        <v>6.6959999999999997</v>
      </c>
      <c r="D334">
        <f ca="1">_xll.BDH(A334,"BEST_EPS",$B$2,$B$2,"BEST_FPERIOD_OVERRIDE=3bf","fill=previous","Days=A")</f>
        <v>7.9960000000000004</v>
      </c>
      <c r="E334">
        <f ca="1">_xll.BDH(A334,"BEST_TARGET_PRICE",$B$2,$B$2,"fill=previous","Days=A")</f>
        <v>163.5</v>
      </c>
      <c r="F334">
        <f ca="1">_xll.BDH($A334,F$84,$B$2,$B$2,"Dir=V","Dts=H")</f>
        <v>169.45</v>
      </c>
      <c r="G334">
        <f ca="1">_xll.BDH($A334,G$84,$B$2,$B$2,"Dir=V","Dts=H")</f>
        <v>169.45</v>
      </c>
      <c r="H334">
        <f ca="1">_xll.BDH($A334,H$84,$B$2,$B$2,"Dir=V","Dts=H")</f>
        <v>161.5</v>
      </c>
      <c r="I334">
        <f ca="1">_xll.BDH($A334,I$84,$B$2,$B$2,"Dir=V","Dts=H")</f>
        <v>161.94999999999999</v>
      </c>
      <c r="J334">
        <f t="shared" si="7"/>
        <v>149</v>
      </c>
      <c r="K334">
        <f t="shared" si="8"/>
        <v>149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Goldman Sachs</v>
      </c>
      <c r="M334" t="s">
        <v>1021</v>
      </c>
      <c r="N334" t="s">
        <v>146</v>
      </c>
      <c r="O334">
        <v>1</v>
      </c>
      <c r="P334" t="s">
        <v>124</v>
      </c>
      <c r="Q334">
        <v>149</v>
      </c>
      <c r="R334" t="s">
        <v>131</v>
      </c>
      <c r="S334" s="2">
        <v>45779</v>
      </c>
      <c r="T334">
        <v>1</v>
      </c>
      <c r="U334">
        <v>11.66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ISS-EVA</v>
      </c>
      <c r="X334" t="s">
        <v>156</v>
      </c>
      <c r="Y334" t="s">
        <v>141</v>
      </c>
      <c r="Z334">
        <v>3</v>
      </c>
      <c r="AA334" t="s">
        <v>134</v>
      </c>
      <c r="AB334" t="s">
        <v>142</v>
      </c>
      <c r="AC334" t="s">
        <v>125</v>
      </c>
      <c r="AD334" s="2">
        <v>45560</v>
      </c>
      <c r="AE334">
        <v>2</v>
      </c>
      <c r="AF334">
        <v>11.13</v>
      </c>
      <c r="AH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Argus Research Company</v>
      </c>
      <c r="AI334" t="s">
        <v>537</v>
      </c>
      <c r="AJ334" t="s">
        <v>141</v>
      </c>
      <c r="AK334">
        <v>3</v>
      </c>
      <c r="AL334" t="s">
        <v>124</v>
      </c>
      <c r="AM334" t="s">
        <v>142</v>
      </c>
      <c r="AN334" t="s">
        <v>125</v>
      </c>
      <c r="AO334" s="2">
        <v>45797</v>
      </c>
      <c r="AP334">
        <v>3</v>
      </c>
      <c r="AQ334">
        <v>8.58</v>
      </c>
      <c r="AR334" t="str">
        <f>_xll.BDP($A334, AR$99)</f>
        <v>Consumer Staples</v>
      </c>
      <c r="AS334" t="str">
        <f>_xll.BDP($A334, AS$99)</f>
        <v>Food Products</v>
      </c>
      <c r="AT334">
        <f ca="1">_xll.BQL( A334, "IMPLIED_VOLATILITY("&amp;_xll.BQL.DATE(B$2)&amp;",EXPIRY=30D,PCT_MONEYNESS=100)")</f>
        <v>27.537500000000001</v>
      </c>
    </row>
    <row r="335" spans="1:46" x14ac:dyDescent="0.25">
      <c r="A335" t="s">
        <v>586</v>
      </c>
      <c r="B335">
        <f ca="1">_xll.BDH(A335,"BEST_EPS",$B$2,$B$2,"BEST_FPERIOD_OVERRIDE=1bf","fill=previous","Days=A")</f>
        <v>18.231999999999999</v>
      </c>
      <c r="C335">
        <f ca="1">_xll.BDH(A335,"BEST_EPS",$B$2,$B$2,"BEST_FPERIOD_OVERRIDE=2bf","fill=previous","Days=A")</f>
        <v>19.710999999999999</v>
      </c>
      <c r="D335">
        <f ca="1">_xll.BDH(A335,"BEST_EPS",$B$2,$B$2,"BEST_FPERIOD_OVERRIDE=3bf","fill=previous","Days=A")</f>
        <v>21.395</v>
      </c>
      <c r="E335">
        <f ca="1">_xll.BDH(A335,"BEST_TARGET_PRICE",$B$2,$B$2,"fill=previous","Days=A")</f>
        <v>427.54500000000002</v>
      </c>
      <c r="F335">
        <f ca="1">_xll.BDH($A335,F$84,$B$2,$B$2,"Dir=V","Dts=H")</f>
        <v>415.13</v>
      </c>
      <c r="G335">
        <f ca="1">_xll.BDH($A335,G$84,$B$2,$B$2,"Dir=V","Dts=H")</f>
        <v>419.625</v>
      </c>
      <c r="H335">
        <f ca="1">_xll.BDH($A335,H$84,$B$2,$B$2,"Dir=V","Dts=H")</f>
        <v>409.15</v>
      </c>
      <c r="I335">
        <f ca="1">_xll.BDH($A335,I$84,$B$2,$B$2,"Dir=V","Dts=H")</f>
        <v>417.71</v>
      </c>
      <c r="J335">
        <f t="shared" si="7"/>
        <v>431.33333333333331</v>
      </c>
      <c r="K335">
        <f t="shared" si="8"/>
        <v>427</v>
      </c>
      <c r="L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Deutsche Bank</v>
      </c>
      <c r="M335" t="s">
        <v>809</v>
      </c>
      <c r="N335" t="s">
        <v>141</v>
      </c>
      <c r="O335">
        <v>3</v>
      </c>
      <c r="P335" t="s">
        <v>124</v>
      </c>
      <c r="Q335">
        <v>427</v>
      </c>
      <c r="R335" t="s">
        <v>131</v>
      </c>
      <c r="S335" s="2">
        <v>45837</v>
      </c>
      <c r="T335">
        <v>1</v>
      </c>
      <c r="U335">
        <v>25.23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JP Morgan</v>
      </c>
      <c r="X335" t="s">
        <v>258</v>
      </c>
      <c r="Y335" t="s">
        <v>137</v>
      </c>
      <c r="Z335">
        <v>3</v>
      </c>
      <c r="AA335" t="s">
        <v>124</v>
      </c>
      <c r="AB335">
        <v>417</v>
      </c>
      <c r="AC335" t="s">
        <v>125</v>
      </c>
      <c r="AD335" s="2">
        <v>45793</v>
      </c>
      <c r="AE335">
        <v>2</v>
      </c>
      <c r="AF335">
        <v>17.98</v>
      </c>
      <c r="AH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Mizuho Securities</v>
      </c>
      <c r="AI335" t="s">
        <v>1281</v>
      </c>
      <c r="AJ335" t="s">
        <v>123</v>
      </c>
      <c r="AK335">
        <v>5</v>
      </c>
      <c r="AL335" t="s">
        <v>124</v>
      </c>
      <c r="AM335">
        <v>450</v>
      </c>
      <c r="AN335" t="s">
        <v>125</v>
      </c>
      <c r="AO335" s="2">
        <v>45847</v>
      </c>
      <c r="AP335">
        <v>3</v>
      </c>
      <c r="AQ335">
        <v>10.83</v>
      </c>
      <c r="AR335" t="str">
        <f>_xll.BDP($A335, AR$99)</f>
        <v>Industrials</v>
      </c>
      <c r="AS335" t="str">
        <f>_xll.BDP($A335, AS$99)</f>
        <v>Electrical Equipment</v>
      </c>
      <c r="AT335">
        <f ca="1">_xll.BQL( A335, "IMPLIED_VOLATILITY("&amp;_xll.BQL.DATE(B$2)&amp;",EXPIRY=30D,PCT_MONEYNESS=100)")</f>
        <v>33.502200000000002</v>
      </c>
    </row>
    <row r="336" spans="1:46" x14ac:dyDescent="0.25">
      <c r="A336" t="s">
        <v>467</v>
      </c>
      <c r="B336">
        <f ca="1">_xll.BDH(A336,"BEST_EPS",$B$2,$B$2,"BEST_FPERIOD_OVERRIDE=1bf","fill=previous","Days=A")</f>
        <v>15.05</v>
      </c>
      <c r="C336">
        <f ca="1">_xll.BDH(A336,"BEST_EPS",$B$2,$B$2,"BEST_FPERIOD_OVERRIDE=2bf","fill=previous","Days=A")</f>
        <v>17.841000000000001</v>
      </c>
      <c r="D336">
        <f ca="1">_xll.BDH(A336,"BEST_EPS",$B$2,$B$2,"BEST_FPERIOD_OVERRIDE=3bf","fill=previous","Days=A")</f>
        <v>27.523</v>
      </c>
      <c r="E336">
        <f ca="1">_xll.BDH(A336,"BEST_TARGET_PRICE",$B$2,$B$2,"fill=previous","Days=A")</f>
        <v>288.87</v>
      </c>
      <c r="F336">
        <f ca="1">_xll.BDH($A336,F$84,$B$2,$B$2,"Dir=V","Dts=H")</f>
        <v>236.75</v>
      </c>
      <c r="G336">
        <f ca="1">_xll.BDH($A336,G$84,$B$2,$B$2,"Dir=V","Dts=H")</f>
        <v>237.76</v>
      </c>
      <c r="H336">
        <f ca="1">_xll.BDH($A336,H$84,$B$2,$B$2,"Dir=V","Dts=H")</f>
        <v>233.73</v>
      </c>
      <c r="I336">
        <f ca="1">_xll.BDH($A336,I$84,$B$2,$B$2,"Dir=V","Dts=H")</f>
        <v>236.7</v>
      </c>
      <c r="J336">
        <f t="shared" si="7"/>
        <v>289</v>
      </c>
      <c r="K336">
        <f t="shared" si="8"/>
        <v>289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ISS-EVA</v>
      </c>
      <c r="M336" t="s">
        <v>156</v>
      </c>
      <c r="N336" t="s">
        <v>146</v>
      </c>
      <c r="O336">
        <v>1</v>
      </c>
      <c r="P336" t="s">
        <v>124</v>
      </c>
      <c r="Q336" t="s">
        <v>142</v>
      </c>
      <c r="R336" t="s">
        <v>125</v>
      </c>
      <c r="S336" s="2">
        <v>45421</v>
      </c>
      <c r="T336">
        <v>1</v>
      </c>
      <c r="U336">
        <v>35.03</v>
      </c>
      <c r="W336" t="e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#N/A</v>
      </c>
      <c r="X336" t="s">
        <v>156</v>
      </c>
      <c r="Y336" t="s">
        <v>146</v>
      </c>
      <c r="Z336">
        <v>1</v>
      </c>
      <c r="AA336" t="s">
        <v>124</v>
      </c>
      <c r="AB336" t="s">
        <v>142</v>
      </c>
      <c r="AC336" t="s">
        <v>125</v>
      </c>
      <c r="AD336" s="2">
        <v>45421</v>
      </c>
      <c r="AE336">
        <v>2</v>
      </c>
      <c r="AF336">
        <v>23.74</v>
      </c>
      <c r="AH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Baptista Research</v>
      </c>
      <c r="AI336" t="s">
        <v>133</v>
      </c>
      <c r="AJ336" t="s">
        <v>191</v>
      </c>
      <c r="AK336">
        <v>1</v>
      </c>
      <c r="AL336" t="s">
        <v>138</v>
      </c>
      <c r="AM336">
        <v>289</v>
      </c>
      <c r="AN336" t="s">
        <v>131</v>
      </c>
      <c r="AO336" s="2">
        <v>45589</v>
      </c>
      <c r="AP336">
        <v>3</v>
      </c>
      <c r="AQ336">
        <v>7.19</v>
      </c>
      <c r="AR336" t="str">
        <f>_xll.BDP($A336, AR$99)</f>
        <v>Health Care</v>
      </c>
      <c r="AS336" t="str">
        <f>_xll.BDP($A336, AS$99)</f>
        <v>Health Care Providers &amp; Servic</v>
      </c>
      <c r="AT336">
        <f ca="1">_xll.BQL( A336, "IMPLIED_VOLATILITY("&amp;_xll.BQL.DATE(B$2)&amp;",EXPIRY=30D,PCT_MONEYNESS=100)")</f>
        <v>51.256</v>
      </c>
    </row>
    <row r="337" spans="1:46" x14ac:dyDescent="0.25">
      <c r="A337" t="s">
        <v>465</v>
      </c>
      <c r="B337">
        <f ca="1">_xll.BDH(A337,"BEST_EPS",$B$2,$B$2,"BEST_FPERIOD_OVERRIDE=1bf","fill=previous","Days=A")</f>
        <v>3.8519999999999999</v>
      </c>
      <c r="C337">
        <f ca="1">_xll.BDH(A337,"BEST_EPS",$B$2,$B$2,"BEST_FPERIOD_OVERRIDE=2bf","fill=previous","Days=A")</f>
        <v>4.5279999999999996</v>
      </c>
      <c r="D337">
        <f ca="1">_xll.BDH(A337,"BEST_EPS",$B$2,$B$2,"BEST_FPERIOD_OVERRIDE=3bf","fill=previous","Days=A")</f>
        <v>5.194</v>
      </c>
      <c r="E337">
        <f ca="1">_xll.BDH(A337,"BEST_TARGET_PRICE",$B$2,$B$2,"fill=previous","Days=A")</f>
        <v>180.99799999999999</v>
      </c>
      <c r="F337">
        <f ca="1">_xll.BDH($A337,F$84,$B$2,$B$2,"Dir=V","Dts=H")</f>
        <v>181.4</v>
      </c>
      <c r="G337">
        <f ca="1">_xll.BDH($A337,G$84,$B$2,$B$2,"Dir=V","Dts=H")</f>
        <v>182.44</v>
      </c>
      <c r="H337">
        <f ca="1">_xll.BDH($A337,H$84,$B$2,$B$2,"Dir=V","Dts=H")</f>
        <v>179</v>
      </c>
      <c r="I337">
        <f ca="1">_xll.BDH($A337,I$84,$B$2,$B$2,"Dir=V","Dts=H")</f>
        <v>181.42</v>
      </c>
      <c r="J337">
        <f t="shared" si="7"/>
        <v>193.81</v>
      </c>
      <c r="K337">
        <f t="shared" si="8"/>
        <v>189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Vertical Research Partners</v>
      </c>
      <c r="M337" t="s">
        <v>915</v>
      </c>
      <c r="N337" t="s">
        <v>126</v>
      </c>
      <c r="O337">
        <v>5</v>
      </c>
      <c r="P337" t="s">
        <v>124</v>
      </c>
      <c r="Q337">
        <v>189</v>
      </c>
      <c r="R337" t="s">
        <v>125</v>
      </c>
      <c r="S337" s="2">
        <v>45847</v>
      </c>
      <c r="T337">
        <v>1</v>
      </c>
      <c r="U337">
        <v>123.68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Sadif Investment Analytics</v>
      </c>
      <c r="X337" t="s">
        <v>156</v>
      </c>
      <c r="Y337" t="s">
        <v>157</v>
      </c>
      <c r="Z337">
        <v>5</v>
      </c>
      <c r="AA337" t="s">
        <v>124</v>
      </c>
      <c r="AB337">
        <v>198.62</v>
      </c>
      <c r="AC337" t="s">
        <v>125</v>
      </c>
      <c r="AD337" s="2">
        <v>45793</v>
      </c>
      <c r="AE337">
        <v>2</v>
      </c>
      <c r="AF337">
        <v>77.61</v>
      </c>
      <c r="AH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KeyBanc Capital Markets</v>
      </c>
      <c r="AI337" t="s">
        <v>1169</v>
      </c>
      <c r="AJ337" t="s">
        <v>419</v>
      </c>
      <c r="AK337">
        <v>3</v>
      </c>
      <c r="AL337" t="s">
        <v>124</v>
      </c>
      <c r="AM337" t="s">
        <v>142</v>
      </c>
      <c r="AN337" t="s">
        <v>125</v>
      </c>
      <c r="AO337" s="2">
        <v>45839</v>
      </c>
      <c r="AP337">
        <v>3</v>
      </c>
      <c r="AQ337">
        <v>27.9</v>
      </c>
      <c r="AR337" t="str">
        <f>_xll.BDP($A337, AR$99)</f>
        <v>Industrials</v>
      </c>
      <c r="AS337" t="str">
        <f>_xll.BDP($A337, AS$99)</f>
        <v>Aerospace &amp; Defense</v>
      </c>
      <c r="AT337">
        <f ca="1">_xll.BQL( A337, "IMPLIED_VOLATILITY("&amp;_xll.BQL.DATE(B$2)&amp;",EXPIRY=30D,PCT_MONEYNESS=100)")</f>
        <v>41.893000000000001</v>
      </c>
    </row>
    <row r="338" spans="1:46" x14ac:dyDescent="0.25">
      <c r="A338" t="s">
        <v>203</v>
      </c>
      <c r="B338">
        <f ca="1">_xll.BDH(A338,"BEST_EPS",$B$2,$B$2,"BEST_FPERIOD_OVERRIDE=1bf","fill=previous","Days=A")</f>
        <v>11.273999999999999</v>
      </c>
      <c r="C338">
        <f ca="1">_xll.BDH(A338,"BEST_EPS",$B$2,$B$2,"BEST_FPERIOD_OVERRIDE=2bf","fill=previous","Days=A")</f>
        <v>11.983000000000001</v>
      </c>
      <c r="D338">
        <f ca="1">_xll.BDH(A338,"BEST_EPS",$B$2,$B$2,"BEST_FPERIOD_OVERRIDE=3bf","fill=previous","Days=A")</f>
        <v>12.169</v>
      </c>
      <c r="E338">
        <f ca="1">_xll.BDH(A338,"BEST_TARGET_PRICE",$B$2,$B$2,"fill=previous","Days=A")</f>
        <v>267.476</v>
      </c>
      <c r="F338">
        <f ca="1">_xll.BDH($A338,F$84,$B$2,$B$2,"Dir=V","Dts=H")</f>
        <v>291.39</v>
      </c>
      <c r="G338">
        <f ca="1">_xll.BDH($A338,G$84,$B$2,$B$2,"Dir=V","Dts=H")</f>
        <v>291.60000000000002</v>
      </c>
      <c r="H338">
        <f ca="1">_xll.BDH($A338,H$84,$B$2,$B$2,"Dir=V","Dts=H")</f>
        <v>288.63</v>
      </c>
      <c r="I338">
        <f ca="1">_xll.BDH($A338,I$84,$B$2,$B$2,"Dir=V","Dts=H")</f>
        <v>290.14</v>
      </c>
      <c r="J338">
        <f t="shared" si="7"/>
        <v>281.33333333333331</v>
      </c>
      <c r="K338">
        <f t="shared" si="8"/>
        <v>350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Melius Research LLC</v>
      </c>
      <c r="M338" t="s">
        <v>1243</v>
      </c>
      <c r="N338" t="s">
        <v>126</v>
      </c>
      <c r="O338">
        <v>5</v>
      </c>
      <c r="P338" t="s">
        <v>124</v>
      </c>
      <c r="Q338">
        <v>350</v>
      </c>
      <c r="R338" t="s">
        <v>131</v>
      </c>
      <c r="S338" s="2">
        <v>45845</v>
      </c>
      <c r="T338">
        <v>1</v>
      </c>
      <c r="U338">
        <v>68.459999999999994</v>
      </c>
      <c r="W338" t="e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#N/A</v>
      </c>
      <c r="X338" t="s">
        <v>968</v>
      </c>
      <c r="Y338" t="s">
        <v>141</v>
      </c>
      <c r="Z338">
        <v>3</v>
      </c>
      <c r="AA338" t="s">
        <v>124</v>
      </c>
      <c r="AB338">
        <v>247</v>
      </c>
      <c r="AC338" t="s">
        <v>125</v>
      </c>
      <c r="AD338" s="2">
        <v>45772</v>
      </c>
      <c r="AE338">
        <v>2</v>
      </c>
      <c r="AF338">
        <v>26.36</v>
      </c>
      <c r="AH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DZ Bank AG Research</v>
      </c>
      <c r="AI338" t="s">
        <v>968</v>
      </c>
      <c r="AJ338" t="s">
        <v>141</v>
      </c>
      <c r="AK338">
        <v>3</v>
      </c>
      <c r="AL338" t="s">
        <v>124</v>
      </c>
      <c r="AM338">
        <v>247</v>
      </c>
      <c r="AN338" t="s">
        <v>125</v>
      </c>
      <c r="AO338" s="2">
        <v>45772</v>
      </c>
      <c r="AP338">
        <v>3</v>
      </c>
      <c r="AQ338">
        <v>24.56</v>
      </c>
      <c r="AR338" t="str">
        <f>_xll.BDP($A338, AR$99)</f>
        <v>Information Technology</v>
      </c>
      <c r="AS338" t="str">
        <f>_xll.BDP($A338, AS$99)</f>
        <v>IT Services</v>
      </c>
      <c r="AT338">
        <f ca="1">_xll.BQL( A338, "IMPLIED_VOLATILITY("&amp;_xll.BQL.DATE(B$2)&amp;",EXPIRY=30D,PCT_MONEYNESS=100)")</f>
        <v>35.704700000000003</v>
      </c>
    </row>
    <row r="339" spans="1:46" x14ac:dyDescent="0.25">
      <c r="A339" t="s">
        <v>301</v>
      </c>
      <c r="B339">
        <f ca="1">_xll.BDH(A339,"BEST_EPS",$B$2,$B$2,"BEST_FPERIOD_OVERRIDE=1bf","fill=previous","Days=A")</f>
        <v>7.3150000000000004</v>
      </c>
      <c r="C339">
        <f ca="1">_xll.BDH(A339,"BEST_EPS",$B$2,$B$2,"BEST_FPERIOD_OVERRIDE=2bf","fill=previous","Days=A")</f>
        <v>8.0210000000000008</v>
      </c>
      <c r="D339">
        <f ca="1">_xll.BDH(A339,"BEST_EPS",$B$2,$B$2,"BEST_FPERIOD_OVERRIDE=3bf","fill=previous","Days=A")</f>
        <v>8.9369999999999994</v>
      </c>
      <c r="E339">
        <f ca="1">_xll.BDH(A339,"BEST_TARGET_PRICE",$B$2,$B$2,"fill=previous","Days=A")</f>
        <v>197.63200000000001</v>
      </c>
      <c r="F339">
        <f ca="1">_xll.BDH($A339,F$84,$B$2,$B$2,"Dir=V","Dts=H")</f>
        <v>180.61</v>
      </c>
      <c r="G339">
        <f ca="1">_xll.BDH($A339,G$84,$B$2,$B$2,"Dir=V","Dts=H")</f>
        <v>182.19</v>
      </c>
      <c r="H339">
        <f ca="1">_xll.BDH($A339,H$84,$B$2,$B$2,"Dir=V","Dts=H")</f>
        <v>178.73</v>
      </c>
      <c r="I339">
        <f ca="1">_xll.BDH($A339,I$84,$B$2,$B$2,"Dir=V","Dts=H")</f>
        <v>182.16</v>
      </c>
      <c r="J339">
        <f t="shared" si="7"/>
        <v>206.33333333333334</v>
      </c>
      <c r="K339">
        <f t="shared" si="8"/>
        <v>212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Autonomous Research</v>
      </c>
      <c r="M339" t="s">
        <v>859</v>
      </c>
      <c r="N339" t="s">
        <v>123</v>
      </c>
      <c r="O339">
        <v>5</v>
      </c>
      <c r="P339" t="s">
        <v>124</v>
      </c>
      <c r="Q339">
        <v>212</v>
      </c>
      <c r="R339" t="s">
        <v>125</v>
      </c>
      <c r="S339" s="2">
        <v>45847</v>
      </c>
      <c r="T339">
        <v>1</v>
      </c>
      <c r="U339">
        <v>29.64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RBC Capital</v>
      </c>
      <c r="X339" t="s">
        <v>788</v>
      </c>
      <c r="Y339" t="s">
        <v>123</v>
      </c>
      <c r="Z339">
        <v>5</v>
      </c>
      <c r="AA339" t="s">
        <v>124</v>
      </c>
      <c r="AB339">
        <v>200</v>
      </c>
      <c r="AC339" t="s">
        <v>131</v>
      </c>
      <c r="AD339" s="2">
        <v>45816</v>
      </c>
      <c r="AE339">
        <v>2</v>
      </c>
      <c r="AF339">
        <v>15.42</v>
      </c>
      <c r="AH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TD Cowen</v>
      </c>
      <c r="AI339" t="s">
        <v>1200</v>
      </c>
      <c r="AJ339" t="s">
        <v>126</v>
      </c>
      <c r="AK339">
        <v>5</v>
      </c>
      <c r="AL339" t="s">
        <v>124</v>
      </c>
      <c r="AM339">
        <v>207</v>
      </c>
      <c r="AN339" t="s">
        <v>125</v>
      </c>
      <c r="AO339" s="2">
        <v>45847</v>
      </c>
      <c r="AP339">
        <v>3</v>
      </c>
      <c r="AQ339">
        <v>14.46</v>
      </c>
      <c r="AR339" t="str">
        <f>_xll.BDP($A339, AR$99)</f>
        <v>Financials</v>
      </c>
      <c r="AS339" t="str">
        <f>_xll.BDP($A339, AS$99)</f>
        <v>Capital Markets</v>
      </c>
      <c r="AT339">
        <f ca="1">_xll.BQL( A339, "IMPLIED_VOLATILITY("&amp;_xll.BQL.DATE(B$2)&amp;",EXPIRY=30D,PCT_MONEYNESS=100)")</f>
        <v>21.051300000000001</v>
      </c>
    </row>
    <row r="340" spans="1:46" x14ac:dyDescent="0.25">
      <c r="A340" t="s">
        <v>451</v>
      </c>
      <c r="B340">
        <f ca="1">_xll.BDH(A340,"BEST_EPS",$B$2,$B$2,"BEST_FPERIOD_OVERRIDE=1bf","fill=previous","Days=A")</f>
        <v>12.977</v>
      </c>
      <c r="C340">
        <f ca="1">_xll.BDH(A340,"BEST_EPS",$B$2,$B$2,"BEST_FPERIOD_OVERRIDE=2bf","fill=previous","Days=A")</f>
        <v>14.603</v>
      </c>
      <c r="D340">
        <f ca="1">_xll.BDH(A340,"BEST_EPS",$B$2,$B$2,"BEST_FPERIOD_OVERRIDE=3bf","fill=previous","Days=A")</f>
        <v>16.411000000000001</v>
      </c>
      <c r="E340">
        <f ca="1">_xll.BDH(A340,"BEST_TARGET_PRICE",$B$2,$B$2,"fill=previous","Days=A")</f>
        <v>539.154</v>
      </c>
      <c r="F340">
        <f ca="1">_xll.BDH($A340,F$84,$B$2,$B$2,"Dir=V","Dts=H")</f>
        <v>541.505</v>
      </c>
      <c r="G340">
        <f ca="1">_xll.BDH($A340,G$84,$B$2,$B$2,"Dir=V","Dts=H")</f>
        <v>543.56500000000005</v>
      </c>
      <c r="H340">
        <f ca="1">_xll.BDH($A340,H$84,$B$2,$B$2,"Dir=V","Dts=H")</f>
        <v>533.9</v>
      </c>
      <c r="I340">
        <f ca="1">_xll.BDH($A340,I$84,$B$2,$B$2,"Dir=V","Dts=H")</f>
        <v>540.64</v>
      </c>
      <c r="J340">
        <f t="shared" si="7"/>
        <v>494</v>
      </c>
      <c r="K340">
        <f t="shared" si="8"/>
        <v>552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Nephron Research LLC</v>
      </c>
      <c r="M340" t="s">
        <v>960</v>
      </c>
      <c r="N340" t="s">
        <v>126</v>
      </c>
      <c r="O340">
        <v>5</v>
      </c>
      <c r="P340" t="s">
        <v>124</v>
      </c>
      <c r="Q340">
        <v>552</v>
      </c>
      <c r="R340" t="s">
        <v>131</v>
      </c>
      <c r="S340" s="2">
        <v>45779</v>
      </c>
      <c r="T340">
        <v>1</v>
      </c>
      <c r="U340">
        <v>23.28</v>
      </c>
      <c r="W340" t="e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#N/A</v>
      </c>
      <c r="X340" t="s">
        <v>198</v>
      </c>
      <c r="Y340" t="s">
        <v>146</v>
      </c>
      <c r="Z340">
        <v>1</v>
      </c>
      <c r="AA340" t="s">
        <v>124</v>
      </c>
      <c r="AB340">
        <v>385</v>
      </c>
      <c r="AC340" t="s">
        <v>125</v>
      </c>
      <c r="AD340" s="2">
        <v>45778</v>
      </c>
      <c r="AE340">
        <v>2</v>
      </c>
      <c r="AF340">
        <v>11.22</v>
      </c>
      <c r="AH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BTIG</v>
      </c>
      <c r="AI340" t="s">
        <v>1084</v>
      </c>
      <c r="AJ340" t="s">
        <v>126</v>
      </c>
      <c r="AK340">
        <v>5</v>
      </c>
      <c r="AL340" t="s">
        <v>124</v>
      </c>
      <c r="AM340">
        <v>545</v>
      </c>
      <c r="AN340" t="s">
        <v>125</v>
      </c>
      <c r="AO340" s="2">
        <v>45782</v>
      </c>
      <c r="AP340">
        <v>3</v>
      </c>
      <c r="AQ340">
        <v>14.48</v>
      </c>
      <c r="AR340" t="str">
        <f>_xll.BDP($A340, AR$99)</f>
        <v>Health Care</v>
      </c>
      <c r="AS340" t="str">
        <f>_xll.BDP($A340, AS$99)</f>
        <v>Health Care Equipment &amp; Suppli</v>
      </c>
      <c r="AT340">
        <f ca="1">_xll.BQL( A340, "IMPLIED_VOLATILITY("&amp;_xll.BQL.DATE(B$2)&amp;",EXPIRY=30D,PCT_MONEYNESS=100)")</f>
        <v>34.116</v>
      </c>
    </row>
    <row r="341" spans="1:46" x14ac:dyDescent="0.25">
      <c r="A341" t="s">
        <v>674</v>
      </c>
      <c r="B341">
        <f ca="1">_xll.BDH(A341,"BEST_EPS",$B$2,$B$2,"BEST_FPERIOD_OVERRIDE=1bf","fill=previous","Days=A")</f>
        <v>8.57</v>
      </c>
      <c r="C341">
        <f ca="1">_xll.BDH(A341,"BEST_EPS",$B$2,$B$2,"BEST_FPERIOD_OVERRIDE=2bf","fill=previous","Days=A")</f>
        <v>9.1880000000000006</v>
      </c>
      <c r="D341">
        <f ca="1">_xll.BDH(A341,"BEST_EPS",$B$2,$B$2,"BEST_FPERIOD_OVERRIDE=3bf","fill=previous","Days=A")</f>
        <v>9.8989999999999991</v>
      </c>
      <c r="E341">
        <f ca="1">_xll.BDH(A341,"BEST_TARGET_PRICE",$B$2,$B$2,"fill=previous","Days=A")</f>
        <v>205.643</v>
      </c>
      <c r="F341">
        <f ca="1">_xll.BDH($A341,F$84,$B$2,$B$2,"Dir=V","Dts=H")</f>
        <v>183.52</v>
      </c>
      <c r="G341">
        <f ca="1">_xll.BDH($A341,G$84,$B$2,$B$2,"Dir=V","Dts=H")</f>
        <v>184.89</v>
      </c>
      <c r="H341">
        <f ca="1">_xll.BDH($A341,H$84,$B$2,$B$2,"Dir=V","Dts=H")</f>
        <v>181.72</v>
      </c>
      <c r="I341">
        <f ca="1">_xll.BDH($A341,I$84,$B$2,$B$2,"Dir=V","Dts=H")</f>
        <v>184.38</v>
      </c>
      <c r="J341">
        <f t="shared" si="7"/>
        <v>205.9</v>
      </c>
      <c r="K341">
        <f t="shared" si="8"/>
        <v>205.9</v>
      </c>
      <c r="L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M341" t="s">
        <v>156</v>
      </c>
      <c r="N341" t="s">
        <v>297</v>
      </c>
      <c r="O341">
        <v>1</v>
      </c>
      <c r="P341" t="s">
        <v>124</v>
      </c>
      <c r="Q341" t="s">
        <v>142</v>
      </c>
      <c r="R341" t="s">
        <v>125</v>
      </c>
      <c r="S341" s="2">
        <v>45500</v>
      </c>
      <c r="T341">
        <v>1</v>
      </c>
      <c r="U341">
        <v>19.809999999999999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Baptista Research</v>
      </c>
      <c r="X341" t="s">
        <v>133</v>
      </c>
      <c r="Y341" t="s">
        <v>141</v>
      </c>
      <c r="Z341">
        <v>3</v>
      </c>
      <c r="AA341" t="s">
        <v>138</v>
      </c>
      <c r="AB341">
        <v>205.9</v>
      </c>
      <c r="AC341" t="s">
        <v>131</v>
      </c>
      <c r="AD341" s="2">
        <v>45799</v>
      </c>
      <c r="AE341">
        <v>2</v>
      </c>
      <c r="AF341">
        <v>8.7899999999999991</v>
      </c>
      <c r="AH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ISS-EVA</v>
      </c>
      <c r="AI341" t="s">
        <v>156</v>
      </c>
      <c r="AJ341" t="s">
        <v>297</v>
      </c>
      <c r="AK341">
        <v>1</v>
      </c>
      <c r="AL341" t="s">
        <v>124</v>
      </c>
      <c r="AM341" t="s">
        <v>142</v>
      </c>
      <c r="AN341" t="s">
        <v>125</v>
      </c>
      <c r="AO341" s="2">
        <v>45500</v>
      </c>
      <c r="AP341">
        <v>3</v>
      </c>
      <c r="AQ341">
        <v>5.46</v>
      </c>
      <c r="AR341" t="str">
        <f>_xll.BDP($A341, AR$99)</f>
        <v>Industrials</v>
      </c>
      <c r="AS341" t="str">
        <f>_xll.BDP($A341, AS$99)</f>
        <v>Machinery</v>
      </c>
      <c r="AT341">
        <f ca="1">_xll.BQL( A341, "IMPLIED_VOLATILITY("&amp;_xll.BQL.DATE(B$2)&amp;",EXPIRY=30D,PCT_MONEYNESS=100)")</f>
        <v>23.816800000000001</v>
      </c>
    </row>
    <row r="342" spans="1:46" x14ac:dyDescent="0.25">
      <c r="A342" t="s">
        <v>545</v>
      </c>
      <c r="B342">
        <f ca="1">_xll.BDH(A342,"BEST_EPS",$B$2,$B$2,"BEST_FPERIOD_OVERRIDE=1bf","fill=previous","Days=A")</f>
        <v>4.4109999999999996</v>
      </c>
      <c r="C342">
        <f ca="1">_xll.BDH(A342,"BEST_EPS",$B$2,$B$2,"BEST_FPERIOD_OVERRIDE=2bf","fill=previous","Days=A")</f>
        <v>4.7290000000000001</v>
      </c>
      <c r="D342">
        <f ca="1">_xll.BDH(A342,"BEST_EPS",$B$2,$B$2,"BEST_FPERIOD_OVERRIDE=3bf","fill=previous","Days=A")</f>
        <v>5.0590000000000002</v>
      </c>
      <c r="E342">
        <f ca="1">_xll.BDH(A342,"BEST_TARGET_PRICE",$B$2,$B$2,"fill=previous","Days=A")</f>
        <v>89.15</v>
      </c>
      <c r="F342">
        <f ca="1">_xll.BDH($A342,F$84,$B$2,$B$2,"Dir=V","Dts=H")</f>
        <v>76.44</v>
      </c>
      <c r="G342">
        <f ca="1">_xll.BDH($A342,G$84,$B$2,$B$2,"Dir=V","Dts=H")</f>
        <v>76.77</v>
      </c>
      <c r="H342">
        <f ca="1">_xll.BDH($A342,H$84,$B$2,$B$2,"Dir=V","Dts=H")</f>
        <v>75.709999999999994</v>
      </c>
      <c r="I342">
        <f ca="1">_xll.BDH($A342,I$84,$B$2,$B$2,"Dir=V","Dts=H")</f>
        <v>76.55</v>
      </c>
      <c r="J342">
        <f t="shared" si="7"/>
        <v>78</v>
      </c>
      <c r="K342">
        <f t="shared" si="8"/>
        <v>72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Wolfe Research</v>
      </c>
      <c r="M342" t="s">
        <v>803</v>
      </c>
      <c r="N342" t="s">
        <v>191</v>
      </c>
      <c r="O342">
        <v>1</v>
      </c>
      <c r="P342" t="s">
        <v>124</v>
      </c>
      <c r="Q342">
        <v>72</v>
      </c>
      <c r="R342" t="s">
        <v>125</v>
      </c>
      <c r="S342" s="2">
        <v>45845</v>
      </c>
      <c r="T342">
        <v>1</v>
      </c>
      <c r="U342">
        <v>20.190000000000001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Barclays</v>
      </c>
      <c r="X342" t="s">
        <v>767</v>
      </c>
      <c r="Y342" t="s">
        <v>135</v>
      </c>
      <c r="Z342">
        <v>5</v>
      </c>
      <c r="AA342" t="s">
        <v>124</v>
      </c>
      <c r="AB342">
        <v>84</v>
      </c>
      <c r="AC342" t="s">
        <v>125</v>
      </c>
      <c r="AD342" s="2">
        <v>45846</v>
      </c>
      <c r="AE342">
        <v>2</v>
      </c>
      <c r="AF342">
        <v>4.08</v>
      </c>
      <c r="AH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Rothschild &amp; Co Redburn</v>
      </c>
      <c r="AI342" t="s">
        <v>1113</v>
      </c>
      <c r="AJ342" t="s">
        <v>137</v>
      </c>
      <c r="AK342">
        <v>3</v>
      </c>
      <c r="AL342" t="s">
        <v>124</v>
      </c>
      <c r="AM342">
        <v>78</v>
      </c>
      <c r="AN342" t="s">
        <v>125</v>
      </c>
      <c r="AO342" s="2">
        <v>45791</v>
      </c>
      <c r="AP342">
        <v>3</v>
      </c>
      <c r="AQ342">
        <v>0</v>
      </c>
      <c r="AR342" t="str">
        <f>_xll.BDP($A342, AR$99)</f>
        <v>Materials</v>
      </c>
      <c r="AS342" t="str">
        <f>_xll.BDP($A342, AS$99)</f>
        <v>Chemicals</v>
      </c>
      <c r="AT342">
        <f ca="1">_xll.BQL( A342, "IMPLIED_VOLATILITY("&amp;_xll.BQL.DATE(B$2)&amp;",EXPIRY=30D,PCT_MONEYNESS=100)")</f>
        <v>32.313000000000002</v>
      </c>
    </row>
    <row r="343" spans="1:46" x14ac:dyDescent="0.25">
      <c r="A343" t="s">
        <v>704</v>
      </c>
      <c r="B343">
        <f ca="1">_xll.BDH(A343,"BEST_EPS",$B$2,$B$2,"BEST_FPERIOD_OVERRIDE=1bf","fill=previous","Days=A")</f>
        <v>6.2240000000000002</v>
      </c>
      <c r="C343">
        <f ca="1">_xll.BDH(A343,"BEST_EPS",$B$2,$B$2,"BEST_FPERIOD_OVERRIDE=2bf","fill=previous","Days=A")</f>
        <v>7.4059999999999997</v>
      </c>
      <c r="D343">
        <f ca="1">_xll.BDH(A343,"BEST_EPS",$B$2,$B$2,"BEST_FPERIOD_OVERRIDE=3bf","fill=previous","Days=A")</f>
        <v>8.3209999999999997</v>
      </c>
      <c r="E343">
        <f ca="1">_xll.BDH(A343,"BEST_TARGET_PRICE",$B$2,$B$2,"fill=previous","Days=A")</f>
        <v>75.912999999999997</v>
      </c>
      <c r="F343">
        <f ca="1">_xll.BDH($A343,F$84,$B$2,$B$2,"Dir=V","Dts=H")</f>
        <v>68.06</v>
      </c>
      <c r="G343">
        <f ca="1">_xll.BDH($A343,G$84,$B$2,$B$2,"Dir=V","Dts=H")</f>
        <v>69.295000000000002</v>
      </c>
      <c r="H343">
        <f ca="1">_xll.BDH($A343,H$84,$B$2,$B$2,"Dir=V","Dts=H")</f>
        <v>67.944999999999993</v>
      </c>
      <c r="I343">
        <f ca="1">_xll.BDH($A343,I$84,$B$2,$B$2,"Dir=V","Dts=H")</f>
        <v>68.72</v>
      </c>
      <c r="J343">
        <f t="shared" si="7"/>
        <v>75.533333333333331</v>
      </c>
      <c r="K343">
        <f t="shared" si="8"/>
        <v>71.599999999999994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Baptista Research</v>
      </c>
      <c r="M343" t="s">
        <v>133</v>
      </c>
      <c r="N343" t="s">
        <v>123</v>
      </c>
      <c r="O343">
        <v>5</v>
      </c>
      <c r="P343" t="s">
        <v>134</v>
      </c>
      <c r="Q343">
        <v>71.599999999999994</v>
      </c>
      <c r="R343" t="s">
        <v>131</v>
      </c>
      <c r="S343" s="2">
        <v>45788</v>
      </c>
      <c r="T343">
        <v>1</v>
      </c>
      <c r="U343">
        <v>47.59</v>
      </c>
      <c r="W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Jefferies</v>
      </c>
      <c r="X343" t="s">
        <v>1133</v>
      </c>
      <c r="Y343" t="s">
        <v>126</v>
      </c>
      <c r="Z343">
        <v>5</v>
      </c>
      <c r="AA343" t="s">
        <v>124</v>
      </c>
      <c r="AB343">
        <v>82</v>
      </c>
      <c r="AC343" t="s">
        <v>125</v>
      </c>
      <c r="AD343" s="2">
        <v>45842</v>
      </c>
      <c r="AE343">
        <v>2</v>
      </c>
      <c r="AF343">
        <v>16.329999999999998</v>
      </c>
      <c r="AH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Truist Securities</v>
      </c>
      <c r="AI343" t="s">
        <v>836</v>
      </c>
      <c r="AJ343" t="s">
        <v>141</v>
      </c>
      <c r="AK343">
        <v>3</v>
      </c>
      <c r="AL343" t="s">
        <v>124</v>
      </c>
      <c r="AM343">
        <v>73</v>
      </c>
      <c r="AN343" t="s">
        <v>125</v>
      </c>
      <c r="AO343" s="2">
        <v>45823</v>
      </c>
      <c r="AP343">
        <v>3</v>
      </c>
      <c r="AQ343">
        <v>12.03</v>
      </c>
      <c r="AR343" t="str">
        <f>_xll.BDP($A343, AR$99)</f>
        <v>Health Care</v>
      </c>
      <c r="AS343" t="str">
        <f>_xll.BDP($A343, AS$99)</f>
        <v>Biotechnology</v>
      </c>
      <c r="AT343">
        <f ca="1">_xll.BQL( A343, "IMPLIED_VOLATILITY("&amp;_xll.BQL.DATE(B$2)&amp;",EXPIRY=30D,PCT_MONEYNESS=100)")</f>
        <v>37.990299999999998</v>
      </c>
    </row>
    <row r="344" spans="1:46" x14ac:dyDescent="0.25">
      <c r="A344" t="s">
        <v>310</v>
      </c>
      <c r="B344">
        <f ca="1">_xll.BDH(A344,"BEST_EPS",$B$2,$B$2,"BEST_FPERIOD_OVERRIDE=1bf","fill=previous","Days=A")</f>
        <v>0.59</v>
      </c>
      <c r="C344">
        <f ca="1">_xll.BDH(A344,"BEST_EPS",$B$2,$B$2,"BEST_FPERIOD_OVERRIDE=2bf","fill=previous","Days=A")</f>
        <v>1.2030000000000001</v>
      </c>
      <c r="D344">
        <f ca="1">_xll.BDH(A344,"BEST_EPS",$B$2,$B$2,"BEST_FPERIOD_OVERRIDE=3bf","fill=previous","Days=A")</f>
        <v>2.1160000000000001</v>
      </c>
      <c r="E344">
        <f ca="1">_xll.BDH(A344,"BEST_TARGET_PRICE",$B$2,$B$2,"fill=previous","Days=A")</f>
        <v>21.262</v>
      </c>
      <c r="F344">
        <f ca="1">_xll.BDH($A344,F$84,$B$2,$B$2,"Dir=V","Dts=H")</f>
        <v>23.29</v>
      </c>
      <c r="G344">
        <f ca="1">_xll.BDH($A344,G$84,$B$2,$B$2,"Dir=V","Dts=H")</f>
        <v>23.53</v>
      </c>
      <c r="H344">
        <f ca="1">_xll.BDH($A344,H$84,$B$2,$B$2,"Dir=V","Dts=H")</f>
        <v>23.13</v>
      </c>
      <c r="I344">
        <f ca="1">_xll.BDH($A344,I$84,$B$2,$B$2,"Dir=V","Dts=H")</f>
        <v>23.44</v>
      </c>
      <c r="J344">
        <f t="shared" si="7"/>
        <v>20</v>
      </c>
      <c r="K344">
        <f t="shared" si="8"/>
        <v>19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ISS-EVA</v>
      </c>
      <c r="M344" t="s">
        <v>156</v>
      </c>
      <c r="N344" t="s">
        <v>141</v>
      </c>
      <c r="O344">
        <v>3</v>
      </c>
      <c r="P344" t="s">
        <v>134</v>
      </c>
      <c r="Q344" t="s">
        <v>142</v>
      </c>
      <c r="R344" t="s">
        <v>125</v>
      </c>
      <c r="S344" s="2">
        <v>45506</v>
      </c>
      <c r="T344">
        <v>1</v>
      </c>
      <c r="U344">
        <v>36.799999999999997</v>
      </c>
      <c r="W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BNP Paribas Exane</v>
      </c>
      <c r="X344" t="s">
        <v>781</v>
      </c>
      <c r="Y344" t="s">
        <v>191</v>
      </c>
      <c r="Z344">
        <v>1</v>
      </c>
      <c r="AA344" t="s">
        <v>124</v>
      </c>
      <c r="AB344">
        <v>19</v>
      </c>
      <c r="AC344" t="s">
        <v>125</v>
      </c>
      <c r="AD344" s="2">
        <v>45833</v>
      </c>
      <c r="AE344">
        <v>2</v>
      </c>
      <c r="AF344">
        <v>30.14</v>
      </c>
      <c r="AH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Morningstar</v>
      </c>
      <c r="AI344" t="s">
        <v>910</v>
      </c>
      <c r="AJ344" t="s">
        <v>141</v>
      </c>
      <c r="AK344">
        <v>3</v>
      </c>
      <c r="AL344" t="s">
        <v>124</v>
      </c>
      <c r="AM344">
        <v>21</v>
      </c>
      <c r="AN344" t="s">
        <v>125</v>
      </c>
      <c r="AO344" s="2">
        <v>45772</v>
      </c>
      <c r="AP344">
        <v>3</v>
      </c>
      <c r="AQ344">
        <v>11.69</v>
      </c>
      <c r="AR344" t="str">
        <f>_xll.BDP($A344, AR$99)</f>
        <v>Information Technology</v>
      </c>
      <c r="AS344" t="str">
        <f>_xll.BDP($A344, AS$99)</f>
        <v>Semiconductors &amp; Semiconductor</v>
      </c>
      <c r="AT344">
        <f ca="1">_xll.BQL( A344, "IMPLIED_VOLATILITY("&amp;_xll.BQL.DATE(B$2)&amp;",EXPIRY=30D,PCT_MONEYNESS=100)")</f>
        <v>47.735500000000002</v>
      </c>
    </row>
    <row r="345" spans="1:46" x14ac:dyDescent="0.25">
      <c r="A345" t="s">
        <v>210</v>
      </c>
      <c r="B345">
        <f ca="1">_xll.BDH(A345,"BEST_EPS",$B$2,$B$2,"BEST_FPERIOD_OVERRIDE=1bf","fill=previous","Days=A")</f>
        <v>22.774999999999999</v>
      </c>
      <c r="C345">
        <f ca="1">_xll.BDH(A345,"BEST_EPS",$B$2,$B$2,"BEST_FPERIOD_OVERRIDE=2bf","fill=previous","Days=A")</f>
        <v>26.161999999999999</v>
      </c>
      <c r="D345">
        <f ca="1">_xll.BDH(A345,"BEST_EPS",$B$2,$B$2,"BEST_FPERIOD_OVERRIDE=3bf","fill=previous","Days=A")</f>
        <v>29.843</v>
      </c>
      <c r="E345">
        <f ca="1">_xll.BDH(A345,"BEST_TARGET_PRICE",$B$2,$B$2,"fill=previous","Days=A")</f>
        <v>818.7</v>
      </c>
      <c r="F345">
        <f ca="1">_xll.BDH($A345,F$84,$B$2,$B$2,"Dir=V","Dts=H")</f>
        <v>782.67</v>
      </c>
      <c r="G345">
        <f ca="1">_xll.BDH($A345,G$84,$B$2,$B$2,"Dir=V","Dts=H")</f>
        <v>783</v>
      </c>
      <c r="H345">
        <f ca="1">_xll.BDH($A345,H$84,$B$2,$B$2,"Dir=V","Dts=H")</f>
        <v>766.05</v>
      </c>
      <c r="I345">
        <f ca="1">_xll.BDH($A345,I$84,$B$2,$B$2,"Dir=V","Dts=H")</f>
        <v>769.59</v>
      </c>
      <c r="J345">
        <f t="shared" si="7"/>
        <v>869.33333333333337</v>
      </c>
      <c r="K345">
        <f t="shared" si="8"/>
        <v>938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HSBC</v>
      </c>
      <c r="M345" t="s">
        <v>372</v>
      </c>
      <c r="N345" t="s">
        <v>126</v>
      </c>
      <c r="O345">
        <v>5</v>
      </c>
      <c r="P345" t="s">
        <v>124</v>
      </c>
      <c r="Q345">
        <v>938</v>
      </c>
      <c r="R345" t="s">
        <v>125</v>
      </c>
      <c r="S345" s="2">
        <v>45842</v>
      </c>
      <c r="T345">
        <v>1</v>
      </c>
      <c r="U345">
        <v>31.11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JP Morgan</v>
      </c>
      <c r="X345" t="s">
        <v>855</v>
      </c>
      <c r="Y345" t="s">
        <v>135</v>
      </c>
      <c r="Z345">
        <v>5</v>
      </c>
      <c r="AA345" t="s">
        <v>124</v>
      </c>
      <c r="AB345">
        <v>770</v>
      </c>
      <c r="AC345" t="s">
        <v>125</v>
      </c>
      <c r="AD345" s="2">
        <v>45800</v>
      </c>
      <c r="AE345">
        <v>2</v>
      </c>
      <c r="AF345">
        <v>26.78</v>
      </c>
      <c r="AH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Morgan Stanley</v>
      </c>
      <c r="AI345" t="s">
        <v>1022</v>
      </c>
      <c r="AJ345" t="s">
        <v>163</v>
      </c>
      <c r="AK345">
        <v>5</v>
      </c>
      <c r="AL345" t="s">
        <v>124</v>
      </c>
      <c r="AM345">
        <v>900</v>
      </c>
      <c r="AN345" t="s">
        <v>131</v>
      </c>
      <c r="AO345" s="2">
        <v>45846</v>
      </c>
      <c r="AP345">
        <v>3</v>
      </c>
      <c r="AQ345">
        <v>21.83</v>
      </c>
      <c r="AR345" t="str">
        <f>_xll.BDP($A345, AR$99)</f>
        <v>Information Technology</v>
      </c>
      <c r="AS345" t="str">
        <f>_xll.BDP($A345, AS$99)</f>
        <v>Software</v>
      </c>
      <c r="AT345">
        <f ca="1">_xll.BQL( A345, "IMPLIED_VOLATILITY("&amp;_xll.BQL.DATE(B$2)&amp;",EXPIRY=30D,PCT_MONEYNESS=100)")</f>
        <v>21.283899999999999</v>
      </c>
    </row>
    <row r="346" spans="1:46" x14ac:dyDescent="0.25">
      <c r="A346" t="s">
        <v>573</v>
      </c>
      <c r="B346">
        <f ca="1">_xll.BDH(A346,"BEST_EPS",$B$2,$B$2,"BEST_FPERIOD_OVERRIDE=1bf","fill=previous","Days=A")</f>
        <v>0.82299999999999995</v>
      </c>
      <c r="C346">
        <f ca="1">_xll.BDH(A346,"BEST_EPS",$B$2,$B$2,"BEST_FPERIOD_OVERRIDE=2bf","fill=previous","Days=A")</f>
        <v>0.86</v>
      </c>
      <c r="D346">
        <f ca="1">_xll.BDH(A346,"BEST_EPS",$B$2,$B$2,"BEST_FPERIOD_OVERRIDE=3bf","fill=previous","Days=A")</f>
        <v>0.91400000000000003</v>
      </c>
      <c r="E346">
        <f ca="1">_xll.BDH(A346,"BEST_TARGET_PRICE",$B$2,$B$2,"fill=previous","Days=A")</f>
        <v>37.530999999999999</v>
      </c>
      <c r="F346">
        <f ca="1">_xll.BDH($A346,F$84,$B$2,$B$2,"Dir=V","Dts=H")</f>
        <v>32.26</v>
      </c>
      <c r="G346">
        <f ca="1">_xll.BDH($A346,G$84,$B$2,$B$2,"Dir=V","Dts=H")</f>
        <v>32.47</v>
      </c>
      <c r="H346">
        <f ca="1">_xll.BDH($A346,H$84,$B$2,$B$2,"Dir=V","Dts=H")</f>
        <v>32.14</v>
      </c>
      <c r="I346">
        <f ca="1">_xll.BDH($A346,I$84,$B$2,$B$2,"Dir=V","Dts=H")</f>
        <v>32.270000000000003</v>
      </c>
      <c r="J346">
        <f t="shared" si="7"/>
        <v>36.666666666666664</v>
      </c>
      <c r="K346">
        <f t="shared" si="8"/>
        <v>38</v>
      </c>
      <c r="L346" t="e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#N/A</v>
      </c>
      <c r="M346" t="s">
        <v>381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45823</v>
      </c>
      <c r="T346">
        <v>1</v>
      </c>
      <c r="U346">
        <v>3.73</v>
      </c>
      <c r="W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JP Morgan</v>
      </c>
      <c r="X346" t="s">
        <v>1244</v>
      </c>
      <c r="Y346" t="s">
        <v>137</v>
      </c>
      <c r="Z346">
        <v>3</v>
      </c>
      <c r="AA346" t="s">
        <v>124</v>
      </c>
      <c r="AB346">
        <v>38</v>
      </c>
      <c r="AC346" t="s">
        <v>125</v>
      </c>
      <c r="AD346" s="2">
        <v>45825</v>
      </c>
      <c r="AE346">
        <v>2</v>
      </c>
      <c r="AF346">
        <v>0</v>
      </c>
      <c r="AH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Mizuho Securities</v>
      </c>
      <c r="AI346" t="s">
        <v>381</v>
      </c>
      <c r="AJ346" t="s">
        <v>123</v>
      </c>
      <c r="AK346">
        <v>5</v>
      </c>
      <c r="AL346" t="s">
        <v>124</v>
      </c>
      <c r="AM346">
        <v>36</v>
      </c>
      <c r="AN346" t="s">
        <v>125</v>
      </c>
      <c r="AO346" s="2">
        <v>45847</v>
      </c>
      <c r="AP346">
        <v>3</v>
      </c>
      <c r="AQ346">
        <v>-0.3</v>
      </c>
      <c r="AR346" t="str">
        <f>_xll.BDP($A346, AR$99)</f>
        <v>Real Estate</v>
      </c>
      <c r="AS346" t="str">
        <f>_xll.BDP($A346, AS$99)</f>
        <v>Residential REITs</v>
      </c>
      <c r="AT346">
        <f ca="1">_xll.BQL( A346, "IMPLIED_VOLATILITY("&amp;_xll.BQL.DATE(B$2)&amp;",EXPIRY=30D,PCT_MONEYNESS=100)")</f>
        <v>22.859300000000001</v>
      </c>
    </row>
    <row r="347" spans="1:46" x14ac:dyDescent="0.25">
      <c r="A347" t="s">
        <v>647</v>
      </c>
      <c r="B347">
        <f ca="1">_xll.BDH(A347,"BEST_EPS",$B$2,$B$2,"BEST_FPERIOD_OVERRIDE=1bf","fill=previous","Days=A")</f>
        <v>2.746</v>
      </c>
      <c r="C347">
        <f ca="1">_xll.BDH(A347,"BEST_EPS",$B$2,$B$2,"BEST_FPERIOD_OVERRIDE=2bf","fill=previous","Days=A")</f>
        <v>3.7490000000000001</v>
      </c>
      <c r="D347">
        <f ca="1">_xll.BDH(A347,"BEST_EPS",$B$2,$B$2,"BEST_FPERIOD_OVERRIDE=3bf","fill=previous","Days=A")</f>
        <v>4.2270000000000003</v>
      </c>
      <c r="E347">
        <f ca="1">_xll.BDH(A347,"BEST_TARGET_PRICE",$B$2,$B$2,"fill=previous","Days=A")</f>
        <v>53.058999999999997</v>
      </c>
      <c r="F347">
        <f ca="1">_xll.BDH($A347,F$84,$B$2,$B$2,"Dir=V","Dts=H")</f>
        <v>50.61</v>
      </c>
      <c r="G347">
        <f ca="1">_xll.BDH($A347,G$84,$B$2,$B$2,"Dir=V","Dts=H")</f>
        <v>51.46</v>
      </c>
      <c r="H347">
        <f ca="1">_xll.BDH($A347,H$84,$B$2,$B$2,"Dir=V","Dts=H")</f>
        <v>50.32</v>
      </c>
      <c r="I347">
        <f ca="1">_xll.BDH($A347,I$84,$B$2,$B$2,"Dir=V","Dts=H")</f>
        <v>51.36</v>
      </c>
      <c r="J347">
        <f t="shared" si="7"/>
        <v>50</v>
      </c>
      <c r="K347">
        <f t="shared" si="8"/>
        <v>43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Zacks</v>
      </c>
      <c r="M347" t="s">
        <v>156</v>
      </c>
      <c r="N347" t="s">
        <v>191</v>
      </c>
      <c r="O347">
        <v>1</v>
      </c>
      <c r="P347" t="s">
        <v>124</v>
      </c>
      <c r="Q347">
        <v>43</v>
      </c>
      <c r="R347" t="s">
        <v>131</v>
      </c>
      <c r="S347" s="2">
        <v>45845</v>
      </c>
      <c r="T347">
        <v>1</v>
      </c>
      <c r="U347">
        <v>23.26</v>
      </c>
      <c r="W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Morningstar</v>
      </c>
      <c r="X347" t="s">
        <v>512</v>
      </c>
      <c r="Y347" t="s">
        <v>141</v>
      </c>
      <c r="Z347">
        <v>3</v>
      </c>
      <c r="AA347" t="s">
        <v>124</v>
      </c>
      <c r="AB347">
        <v>47</v>
      </c>
      <c r="AC347" t="s">
        <v>125</v>
      </c>
      <c r="AD347" s="2">
        <v>45778</v>
      </c>
      <c r="AE347">
        <v>2</v>
      </c>
      <c r="AF347">
        <v>21.98</v>
      </c>
      <c r="AH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Seaport Global</v>
      </c>
      <c r="AI347" t="s">
        <v>1241</v>
      </c>
      <c r="AJ347" t="s">
        <v>126</v>
      </c>
      <c r="AK347">
        <v>5</v>
      </c>
      <c r="AL347" t="s">
        <v>124</v>
      </c>
      <c r="AM347">
        <v>60</v>
      </c>
      <c r="AN347" t="s">
        <v>125</v>
      </c>
      <c r="AO347" s="2">
        <v>45845</v>
      </c>
      <c r="AP347">
        <v>3</v>
      </c>
      <c r="AQ347">
        <v>21.48</v>
      </c>
      <c r="AR347" t="str">
        <f>_xll.BDP($A347, AR$99)</f>
        <v>Materials</v>
      </c>
      <c r="AS347" t="str">
        <f>_xll.BDP($A347, AS$99)</f>
        <v>Containers &amp; Packaging</v>
      </c>
      <c r="AT347">
        <f ca="1">_xll.BQL( A347, "IMPLIED_VOLATILITY("&amp;_xll.BQL.DATE(B$2)&amp;",EXPIRY=30D,PCT_MONEYNESS=100)")</f>
        <v>31.353899999999999</v>
      </c>
    </row>
    <row r="348" spans="1:46" x14ac:dyDescent="0.25">
      <c r="A348" t="s">
        <v>713</v>
      </c>
      <c r="B348">
        <f ca="1">_xll.BDH(A348,"BEST_EPS",$B$2,$B$2,"BEST_FPERIOD_OVERRIDE=1bf","fill=previous","Days=A")</f>
        <v>2.7069999999999999</v>
      </c>
      <c r="C348">
        <f ca="1">_xll.BDH(A348,"BEST_EPS",$B$2,$B$2,"BEST_FPERIOD_OVERRIDE=2bf","fill=previous","Days=A")</f>
        <v>2.8969999999999998</v>
      </c>
      <c r="D348">
        <f ca="1">_xll.BDH(A348,"BEST_EPS",$B$2,$B$2,"BEST_FPERIOD_OVERRIDE=3bf","fill=previous","Days=A")</f>
        <v>3.0619999999999998</v>
      </c>
      <c r="E348">
        <f ca="1">_xll.BDH(A348,"BEST_TARGET_PRICE",$B$2,$B$2,"fill=previous","Days=A")</f>
        <v>32.049999999999997</v>
      </c>
      <c r="F348">
        <f ca="1">_xll.BDH($A348,F$84,$B$2,$B$2,"Dir=V","Dts=H")</f>
        <v>24.67</v>
      </c>
      <c r="G348">
        <f ca="1">_xll.BDH($A348,G$84,$B$2,$B$2,"Dir=V","Dts=H")</f>
        <v>25.09</v>
      </c>
      <c r="H348">
        <f ca="1">_xll.BDH($A348,H$84,$B$2,$B$2,"Dir=V","Dts=H")</f>
        <v>24.47</v>
      </c>
      <c r="I348">
        <f ca="1">_xll.BDH($A348,I$84,$B$2,$B$2,"Dir=V","Dts=H")</f>
        <v>24.69</v>
      </c>
      <c r="J348">
        <f t="shared" si="7"/>
        <v>30.166666666666668</v>
      </c>
      <c r="K348">
        <f t="shared" si="8"/>
        <v>34.700000000000003</v>
      </c>
      <c r="L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Baptista Research</v>
      </c>
      <c r="M348" t="s">
        <v>133</v>
      </c>
      <c r="N348" t="s">
        <v>126</v>
      </c>
      <c r="O348">
        <v>5</v>
      </c>
      <c r="P348" t="s">
        <v>134</v>
      </c>
      <c r="Q348">
        <v>34.700000000000003</v>
      </c>
      <c r="R348" t="s">
        <v>131</v>
      </c>
      <c r="S348" s="2">
        <v>45780</v>
      </c>
      <c r="T348">
        <v>1</v>
      </c>
      <c r="U348">
        <v>13.93</v>
      </c>
      <c r="W348" t="e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#N/A</v>
      </c>
      <c r="X348" t="s">
        <v>156</v>
      </c>
      <c r="Y348" t="s">
        <v>141</v>
      </c>
      <c r="Z348">
        <v>3</v>
      </c>
      <c r="AA348" t="s">
        <v>124</v>
      </c>
      <c r="AB348">
        <v>27.9</v>
      </c>
      <c r="AC348" t="s">
        <v>352</v>
      </c>
      <c r="AD348" s="2">
        <v>45681</v>
      </c>
      <c r="AE348">
        <v>2</v>
      </c>
      <c r="AF348">
        <v>10.84</v>
      </c>
      <c r="AH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Sadif Investment Analytics</v>
      </c>
      <c r="AI348" t="s">
        <v>156</v>
      </c>
      <c r="AJ348" t="s">
        <v>141</v>
      </c>
      <c r="AK348">
        <v>3</v>
      </c>
      <c r="AL348" t="s">
        <v>124</v>
      </c>
      <c r="AM348">
        <v>27.9</v>
      </c>
      <c r="AN348" t="s">
        <v>352</v>
      </c>
      <c r="AO348" s="2">
        <v>45681</v>
      </c>
      <c r="AP348">
        <v>3</v>
      </c>
      <c r="AQ348">
        <v>10.68</v>
      </c>
      <c r="AR348" t="str">
        <f>_xll.BDP($A348, AR$99)</f>
        <v>Communication Services</v>
      </c>
      <c r="AS348" t="str">
        <f>_xll.BDP($A348, AS$99)</f>
        <v>Media</v>
      </c>
      <c r="AT348">
        <f ca="1">_xll.BQL( A348, "IMPLIED_VOLATILITY("&amp;_xll.BQL.DATE(B$2)&amp;",EXPIRY=30D,PCT_MONEYNESS=100)")</f>
        <v>28.369299999999999</v>
      </c>
    </row>
    <row r="349" spans="1:46" x14ac:dyDescent="0.25">
      <c r="A349" t="s">
        <v>434</v>
      </c>
      <c r="B349">
        <f ca="1">_xll.BDH(A349,"BEST_EPS",$B$2,$B$2,"BEST_FPERIOD_OVERRIDE=1bf","fill=previous","Days=A")</f>
        <v>12.439</v>
      </c>
      <c r="C349">
        <f ca="1">_xll.BDH(A349,"BEST_EPS",$B$2,$B$2,"BEST_FPERIOD_OVERRIDE=2bf","fill=previous","Days=A")</f>
        <v>13.779</v>
      </c>
      <c r="D349">
        <f ca="1">_xll.BDH(A349,"BEST_EPS",$B$2,$B$2,"BEST_FPERIOD_OVERRIDE=3bf","fill=previous","Days=A")</f>
        <v>15.757</v>
      </c>
      <c r="E349">
        <f ca="1">_xll.BDH(A349,"BEST_TARGET_PRICE",$B$2,$B$2,"fill=previous","Days=A")</f>
        <v>186.727</v>
      </c>
      <c r="F349">
        <f ca="1">_xll.BDH($A349,F$84,$B$2,$B$2,"Dir=V","Dts=H")</f>
        <v>165.88</v>
      </c>
      <c r="G349">
        <f ca="1">_xll.BDH($A349,G$84,$B$2,$B$2,"Dir=V","Dts=H")</f>
        <v>166.74</v>
      </c>
      <c r="H349">
        <f ca="1">_xll.BDH($A349,H$84,$B$2,$B$2,"Dir=V","Dts=H")</f>
        <v>160.28</v>
      </c>
      <c r="I349">
        <f ca="1">_xll.BDH($A349,I$84,$B$2,$B$2,"Dir=V","Dts=H")</f>
        <v>162.02000000000001</v>
      </c>
      <c r="J349">
        <f t="shared" si="7"/>
        <v>159.5</v>
      </c>
      <c r="K349">
        <f t="shared" si="8"/>
        <v>160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Jefferies</v>
      </c>
      <c r="M349" t="s">
        <v>287</v>
      </c>
      <c r="N349" t="s">
        <v>141</v>
      </c>
      <c r="O349">
        <v>3</v>
      </c>
      <c r="P349" t="s">
        <v>124</v>
      </c>
      <c r="Q349">
        <v>160</v>
      </c>
      <c r="R349" t="s">
        <v>125</v>
      </c>
      <c r="S349" s="2">
        <v>45811</v>
      </c>
      <c r="T349">
        <v>1</v>
      </c>
      <c r="U349">
        <v>14.27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Baird</v>
      </c>
      <c r="X349" t="s">
        <v>1119</v>
      </c>
      <c r="Y349" t="s">
        <v>137</v>
      </c>
      <c r="Z349">
        <v>3</v>
      </c>
      <c r="AA349" t="s">
        <v>124</v>
      </c>
      <c r="AB349">
        <v>159</v>
      </c>
      <c r="AC349" t="s">
        <v>125</v>
      </c>
      <c r="AD349" s="2">
        <v>45825</v>
      </c>
      <c r="AE349">
        <v>2</v>
      </c>
      <c r="AF349">
        <v>0</v>
      </c>
      <c r="AH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BTIG</v>
      </c>
      <c r="AI349" t="s">
        <v>907</v>
      </c>
      <c r="AJ349" t="s">
        <v>137</v>
      </c>
      <c r="AK349">
        <v>3</v>
      </c>
      <c r="AL349" t="s">
        <v>124</v>
      </c>
      <c r="AM349" t="s">
        <v>142</v>
      </c>
      <c r="AN349" t="s">
        <v>125</v>
      </c>
      <c r="AO349" s="2">
        <v>45783</v>
      </c>
      <c r="AP349">
        <v>3</v>
      </c>
      <c r="AQ349">
        <v>-4.7</v>
      </c>
      <c r="AR349" t="str">
        <f>_xll.BDP($A349, AR$99)</f>
        <v>Health Care</v>
      </c>
      <c r="AS349" t="str">
        <f>_xll.BDP($A349, AS$99)</f>
        <v>Life Sciences Tools &amp; Services</v>
      </c>
      <c r="AT349">
        <f ca="1">_xll.BQL( A349, "IMPLIED_VOLATILITY("&amp;_xll.BQL.DATE(B$2)&amp;",EXPIRY=30D,PCT_MONEYNESS=100)")</f>
        <v>44.417400000000001</v>
      </c>
    </row>
    <row r="350" spans="1:46" x14ac:dyDescent="0.25">
      <c r="A350" t="s">
        <v>476</v>
      </c>
      <c r="B350">
        <f ca="1">_xll.BDH(A350,"BEST_EPS",$B$2,$B$2,"BEST_FPERIOD_OVERRIDE=1bf","fill=previous","Days=A")</f>
        <v>3.516</v>
      </c>
      <c r="C350">
        <f ca="1">_xll.BDH(A350,"BEST_EPS",$B$2,$B$2,"BEST_FPERIOD_OVERRIDE=2bf","fill=previous","Days=A")</f>
        <v>3.8540000000000001</v>
      </c>
      <c r="D350">
        <f ca="1">_xll.BDH(A350,"BEST_EPS",$B$2,$B$2,"BEST_FPERIOD_OVERRIDE=3bf","fill=previous","Days=A")</f>
        <v>4.2619999999999996</v>
      </c>
      <c r="E350">
        <f ca="1">_xll.BDH(A350,"BEST_TARGET_PRICE",$B$2,$B$2,"fill=previous","Days=A")</f>
        <v>91.066999999999993</v>
      </c>
      <c r="F350">
        <f ca="1">_xll.BDH($A350,F$84,$B$2,$B$2,"Dir=V","Dts=H")</f>
        <v>87.82</v>
      </c>
      <c r="G350">
        <f ca="1">_xll.BDH($A350,G$84,$B$2,$B$2,"Dir=V","Dts=H")</f>
        <v>88.11</v>
      </c>
      <c r="H350">
        <f ca="1">_xll.BDH($A350,H$84,$B$2,$B$2,"Dir=V","Dts=H")</f>
        <v>87.049499999999995</v>
      </c>
      <c r="I350">
        <f ca="1">_xll.BDH($A350,I$84,$B$2,$B$2,"Dir=V","Dts=H")</f>
        <v>87.7</v>
      </c>
      <c r="J350">
        <f t="shared" si="7"/>
        <v>80</v>
      </c>
      <c r="K350">
        <f t="shared" si="8"/>
        <v>84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Morningstar</v>
      </c>
      <c r="M350" t="s">
        <v>357</v>
      </c>
      <c r="N350" t="s">
        <v>141</v>
      </c>
      <c r="O350">
        <v>3</v>
      </c>
      <c r="P350" t="s">
        <v>138</v>
      </c>
      <c r="Q350">
        <v>84</v>
      </c>
      <c r="R350" t="s">
        <v>125</v>
      </c>
      <c r="S350" s="2">
        <v>45789</v>
      </c>
      <c r="T350">
        <v>1</v>
      </c>
      <c r="U350">
        <v>30.86</v>
      </c>
      <c r="W350" t="e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#N/A</v>
      </c>
      <c r="X350" t="s">
        <v>477</v>
      </c>
      <c r="Y350" t="s">
        <v>141</v>
      </c>
      <c r="Z350">
        <v>3</v>
      </c>
      <c r="AA350" t="s">
        <v>124</v>
      </c>
      <c r="AB350">
        <v>78</v>
      </c>
      <c r="AC350" t="s">
        <v>125</v>
      </c>
      <c r="AD350" s="2">
        <v>45779</v>
      </c>
      <c r="AE350">
        <v>2</v>
      </c>
      <c r="AF350">
        <v>14.44</v>
      </c>
      <c r="AH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Stifel</v>
      </c>
      <c r="AI350" t="s">
        <v>477</v>
      </c>
      <c r="AJ350" t="s">
        <v>141</v>
      </c>
      <c r="AK350">
        <v>3</v>
      </c>
      <c r="AL350" t="s">
        <v>124</v>
      </c>
      <c r="AM350">
        <v>78</v>
      </c>
      <c r="AN350" t="s">
        <v>125</v>
      </c>
      <c r="AO350" s="2">
        <v>45779</v>
      </c>
      <c r="AP350">
        <v>3</v>
      </c>
      <c r="AQ350">
        <v>11.25</v>
      </c>
      <c r="AR350" t="str">
        <f>_xll.BDP($A350, AR$99)</f>
        <v>Industrials</v>
      </c>
      <c r="AS350" t="str">
        <f>_xll.BDP($A350, AS$99)</f>
        <v>Machinery</v>
      </c>
      <c r="AT350">
        <f ca="1">_xll.BQL( A350, "IMPLIED_VOLATILITY("&amp;_xll.BQL.DATE(B$2)&amp;",EXPIRY=30D,PCT_MONEYNESS=100)")</f>
        <v>24.201599999999999</v>
      </c>
    </row>
    <row r="351" spans="1:46" x14ac:dyDescent="0.25">
      <c r="A351" t="s">
        <v>487</v>
      </c>
      <c r="B351">
        <f ca="1">_xll.BDH(A351,"BEST_EPS",$B$2,$B$2,"BEST_FPERIOD_OVERRIDE=1bf","fill=previous","Days=A")</f>
        <v>1.9950000000000001</v>
      </c>
      <c r="C351">
        <f ca="1">_xll.BDH(A351,"BEST_EPS",$B$2,$B$2,"BEST_FPERIOD_OVERRIDE=2bf","fill=previous","Days=A")</f>
        <v>2.4729999999999999</v>
      </c>
      <c r="D351">
        <f ca="1">_xll.BDH(A351,"BEST_EPS",$B$2,$B$2,"BEST_FPERIOD_OVERRIDE=3bf","fill=previous","Days=A")</f>
        <v>3.1080000000000001</v>
      </c>
      <c r="E351">
        <f ca="1">_xll.BDH(A351,"BEST_TARGET_PRICE",$B$2,$B$2,"fill=previous","Days=A")</f>
        <v>114.09099999999999</v>
      </c>
      <c r="F351">
        <f ca="1">_xll.BDH($A351,F$84,$B$2,$B$2,"Dir=V","Dts=H")</f>
        <v>100.04</v>
      </c>
      <c r="G351">
        <f ca="1">_xll.BDH($A351,G$84,$B$2,$B$2,"Dir=V","Dts=H")</f>
        <v>100.39</v>
      </c>
      <c r="H351">
        <f ca="1">_xll.BDH($A351,H$84,$B$2,$B$2,"Dir=V","Dts=H")</f>
        <v>99.21</v>
      </c>
      <c r="I351">
        <f ca="1">_xll.BDH($A351,I$84,$B$2,$B$2,"Dir=V","Dts=H")</f>
        <v>99.25</v>
      </c>
      <c r="J351">
        <f t="shared" si="7"/>
        <v>120</v>
      </c>
      <c r="K351">
        <f t="shared" si="8"/>
        <v>133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BNP Paribas Exane</v>
      </c>
      <c r="M351" t="s">
        <v>856</v>
      </c>
      <c r="N351" t="s">
        <v>123</v>
      </c>
      <c r="O351">
        <v>5</v>
      </c>
      <c r="P351" t="s">
        <v>124</v>
      </c>
      <c r="Q351">
        <v>133</v>
      </c>
      <c r="R351" t="s">
        <v>125</v>
      </c>
      <c r="S351" s="2">
        <v>45846</v>
      </c>
      <c r="T351">
        <v>1</v>
      </c>
      <c r="U351">
        <v>10.38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Zacks</v>
      </c>
      <c r="X351" t="s">
        <v>156</v>
      </c>
      <c r="Y351" t="s">
        <v>137</v>
      </c>
      <c r="Z351">
        <v>3</v>
      </c>
      <c r="AA351" t="s">
        <v>124</v>
      </c>
      <c r="AB351">
        <v>107</v>
      </c>
      <c r="AC351" t="s">
        <v>131</v>
      </c>
      <c r="AD351" s="2">
        <v>45831</v>
      </c>
      <c r="AE351">
        <v>2</v>
      </c>
      <c r="AF351">
        <v>-6.32</v>
      </c>
      <c r="AH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ISS-EVA</v>
      </c>
      <c r="AI351" t="s">
        <v>156</v>
      </c>
      <c r="AJ351" t="s">
        <v>297</v>
      </c>
      <c r="AK351">
        <v>1</v>
      </c>
      <c r="AL351" t="s">
        <v>124</v>
      </c>
      <c r="AM351" t="s">
        <v>142</v>
      </c>
      <c r="AN351" t="s">
        <v>125</v>
      </c>
      <c r="AO351" s="2">
        <v>45415</v>
      </c>
      <c r="AP351">
        <v>3</v>
      </c>
      <c r="AQ351">
        <v>-10.38</v>
      </c>
      <c r="AR351" t="str">
        <f>_xll.BDP($A351, AR$99)</f>
        <v>Real Estate</v>
      </c>
      <c r="AS351" t="str">
        <f>_xll.BDP($A351, AS$99)</f>
        <v>Specialized REITs</v>
      </c>
      <c r="AT351">
        <f ca="1">_xll.BQL( A351, "IMPLIED_VOLATILITY("&amp;_xll.BQL.DATE(B$2)&amp;",EXPIRY=30D,PCT_MONEYNESS=100)")</f>
        <v>32.510199999999998</v>
      </c>
    </row>
    <row r="352" spans="1:46" x14ac:dyDescent="0.25">
      <c r="A352" t="s">
        <v>218</v>
      </c>
      <c r="B352">
        <f ca="1">_xll.BDH(A352,"BEST_EPS",$B$2,$B$2,"BEST_FPERIOD_OVERRIDE=1bf","fill=previous","Days=A")</f>
        <v>8.4149999999999991</v>
      </c>
      <c r="C352">
        <f ca="1">_xll.BDH(A352,"BEST_EPS",$B$2,$B$2,"BEST_FPERIOD_OVERRIDE=2bf","fill=previous","Days=A")</f>
        <v>9.7959999999999994</v>
      </c>
      <c r="D352">
        <f ca="1">_xll.BDH(A352,"BEST_EPS",$B$2,$B$2,"BEST_FPERIOD_OVERRIDE=3bf","fill=previous","Days=A")</f>
        <v>11.409000000000001</v>
      </c>
      <c r="E352">
        <f ca="1">_xll.BDH(A352,"BEST_TARGET_PRICE",$B$2,$B$2,"fill=previous","Days=A")</f>
        <v>579</v>
      </c>
      <c r="F352">
        <f ca="1">_xll.BDH($A352,F$84,$B$2,$B$2,"Dir=V","Dts=H")</f>
        <v>529.82000000000005</v>
      </c>
      <c r="G352">
        <f ca="1">_xll.BDH($A352,G$84,$B$2,$B$2,"Dir=V","Dts=H")</f>
        <v>530.71</v>
      </c>
      <c r="H352">
        <f ca="1">_xll.BDH($A352,H$84,$B$2,$B$2,"Dir=V","Dts=H")</f>
        <v>523.16</v>
      </c>
      <c r="I352">
        <f ca="1">_xll.BDH($A352,I$84,$B$2,$B$2,"Dir=V","Dts=H")</f>
        <v>528.13</v>
      </c>
      <c r="J352">
        <f t="shared" si="7"/>
        <v>611.66666666666663</v>
      </c>
      <c r="K352">
        <f t="shared" si="8"/>
        <v>590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Mirae Asset Securities</v>
      </c>
      <c r="M352" t="s">
        <v>857</v>
      </c>
      <c r="N352" t="s">
        <v>141</v>
      </c>
      <c r="O352">
        <v>3</v>
      </c>
      <c r="P352" t="s">
        <v>124</v>
      </c>
      <c r="Q352">
        <v>590</v>
      </c>
      <c r="R352" t="s">
        <v>131</v>
      </c>
      <c r="S352" s="2">
        <v>45789</v>
      </c>
      <c r="T352">
        <v>1</v>
      </c>
      <c r="U352">
        <v>21.86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Barclays</v>
      </c>
      <c r="X352" t="s">
        <v>800</v>
      </c>
      <c r="Y352" t="s">
        <v>135</v>
      </c>
      <c r="Z352">
        <v>5</v>
      </c>
      <c r="AA352" t="s">
        <v>124</v>
      </c>
      <c r="AB352">
        <v>635</v>
      </c>
      <c r="AC352" t="s">
        <v>125</v>
      </c>
      <c r="AD352" s="2">
        <v>45847</v>
      </c>
      <c r="AE352">
        <v>2</v>
      </c>
      <c r="AF352">
        <v>18.62</v>
      </c>
      <c r="AH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Rothschild &amp; Co Redburn</v>
      </c>
      <c r="AI352" t="s">
        <v>1083</v>
      </c>
      <c r="AJ352" t="s">
        <v>126</v>
      </c>
      <c r="AK352">
        <v>5</v>
      </c>
      <c r="AL352" t="s">
        <v>124</v>
      </c>
      <c r="AM352">
        <v>610</v>
      </c>
      <c r="AN352" t="s">
        <v>125</v>
      </c>
      <c r="AO352" s="2">
        <v>45772</v>
      </c>
      <c r="AP352">
        <v>3</v>
      </c>
      <c r="AQ352">
        <v>17.25</v>
      </c>
      <c r="AR352" t="str">
        <f>_xll.BDP($A352, AR$99)</f>
        <v>Health Care</v>
      </c>
      <c r="AS352" t="str">
        <f>_xll.BDP($A352, AS$99)</f>
        <v>Health Care Equipment &amp; Suppli</v>
      </c>
      <c r="AT352">
        <f ca="1">_xll.BQL( A352, "IMPLIED_VOLATILITY("&amp;_xll.BQL.DATE(B$2)&amp;",EXPIRY=30D,PCT_MONEYNESS=100)")</f>
        <v>35.622599999999998</v>
      </c>
    </row>
    <row r="353" spans="1:46" x14ac:dyDescent="0.25">
      <c r="A353" t="s">
        <v>463</v>
      </c>
      <c r="B353">
        <f ca="1">_xll.BDH(A353,"BEST_EPS",$B$2,$B$2,"BEST_FPERIOD_OVERRIDE=1bf","fill=previous","Days=A")</f>
        <v>13.061999999999999</v>
      </c>
      <c r="C353">
        <f ca="1">_xll.BDH(A353,"BEST_EPS",$B$2,$B$2,"BEST_FPERIOD_OVERRIDE=2bf","fill=previous","Days=A")</f>
        <v>14.614000000000001</v>
      </c>
      <c r="D353">
        <f ca="1">_xll.BDH(A353,"BEST_EPS",$B$2,$B$2,"BEST_FPERIOD_OVERRIDE=3bf","fill=previous","Days=A")</f>
        <v>16.695</v>
      </c>
      <c r="E353">
        <f ca="1">_xll.BDH(A353,"BEST_TARGET_PRICE",$B$2,$B$2,"fill=previous","Days=A")</f>
        <v>475.4</v>
      </c>
      <c r="F353">
        <f ca="1">_xll.BDH($A353,F$84,$B$2,$B$2,"Dir=V","Dts=H")</f>
        <v>399.35</v>
      </c>
      <c r="G353">
        <f ca="1">_xll.BDH($A353,G$84,$B$2,$B$2,"Dir=V","Dts=H")</f>
        <v>401.6</v>
      </c>
      <c r="H353">
        <f ca="1">_xll.BDH($A353,H$84,$B$2,$B$2,"Dir=V","Dts=H")</f>
        <v>391.23500000000001</v>
      </c>
      <c r="I353">
        <f ca="1">_xll.BDH($A353,I$84,$B$2,$B$2,"Dir=V","Dts=H")</f>
        <v>394.44</v>
      </c>
      <c r="J353">
        <f t="shared" si="7"/>
        <v>483.43333333333334</v>
      </c>
      <c r="K353">
        <f t="shared" si="8"/>
        <v>400</v>
      </c>
      <c r="L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Wells Fargo</v>
      </c>
      <c r="M353" t="s">
        <v>1019</v>
      </c>
      <c r="N353" t="s">
        <v>297</v>
      </c>
      <c r="O353">
        <v>1</v>
      </c>
      <c r="P353" t="s">
        <v>124</v>
      </c>
      <c r="Q353">
        <v>400</v>
      </c>
      <c r="R353" t="s">
        <v>125</v>
      </c>
      <c r="S353" s="2">
        <v>45783</v>
      </c>
      <c r="T353">
        <v>1</v>
      </c>
      <c r="U353">
        <v>16.07</v>
      </c>
      <c r="W353" t="e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#N/A</v>
      </c>
      <c r="X353" t="s">
        <v>1019</v>
      </c>
      <c r="Y353" t="s">
        <v>297</v>
      </c>
      <c r="Z353">
        <v>1</v>
      </c>
      <c r="AA353" t="s">
        <v>124</v>
      </c>
      <c r="AB353">
        <v>400</v>
      </c>
      <c r="AC353" t="s">
        <v>125</v>
      </c>
      <c r="AD353" s="2">
        <v>45783</v>
      </c>
      <c r="AE353">
        <v>2</v>
      </c>
      <c r="AF353">
        <v>14.49</v>
      </c>
      <c r="AH353" t="str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Sadif Investment Analytics</v>
      </c>
      <c r="AI353" t="s">
        <v>156</v>
      </c>
      <c r="AJ353" t="s">
        <v>141</v>
      </c>
      <c r="AK353">
        <v>3</v>
      </c>
      <c r="AL353" t="s">
        <v>138</v>
      </c>
      <c r="AM353">
        <v>650.29999999999995</v>
      </c>
      <c r="AN353" t="s">
        <v>352</v>
      </c>
      <c r="AO353" s="2">
        <v>45673</v>
      </c>
      <c r="AP353">
        <v>3</v>
      </c>
      <c r="AQ353">
        <v>14.01</v>
      </c>
      <c r="AR353" t="str">
        <f>_xll.BDP($A353, AR$99)</f>
        <v>Information Technology</v>
      </c>
      <c r="AS353" t="str">
        <f>_xll.BDP($A353, AS$99)</f>
        <v>IT Services</v>
      </c>
      <c r="AT353">
        <f ca="1">_xll.BQL( A353, "IMPLIED_VOLATILITY("&amp;_xll.BQL.DATE(B$2)&amp;",EXPIRY=30D,PCT_MONEYNESS=100)")</f>
        <v>32.024900000000002</v>
      </c>
    </row>
    <row r="354" spans="1:46" x14ac:dyDescent="0.25">
      <c r="A354" t="s">
        <v>330</v>
      </c>
      <c r="B354">
        <f ca="1">_xll.BDH(A354,"BEST_EPS",$B$2,$B$2,"BEST_FPERIOD_OVERRIDE=1bf","fill=previous","Days=A")</f>
        <v>10.733000000000001</v>
      </c>
      <c r="C354">
        <f ca="1">_xll.BDH(A354,"BEST_EPS",$B$2,$B$2,"BEST_FPERIOD_OVERRIDE=2bf","fill=previous","Days=A")</f>
        <v>11.523999999999999</v>
      </c>
      <c r="D354">
        <f ca="1">_xll.BDH(A354,"BEST_EPS",$B$2,$B$2,"BEST_FPERIOD_OVERRIDE=3bf","fill=previous","Days=A")</f>
        <v>12.398999999999999</v>
      </c>
      <c r="E354">
        <f ca="1">_xll.BDH(A354,"BEST_TARGET_PRICE",$B$2,$B$2,"fill=previous","Days=A")</f>
        <v>250.947</v>
      </c>
      <c r="F354">
        <f ca="1">_xll.BDH($A354,F$84,$B$2,$B$2,"Dir=V","Dts=H")</f>
        <v>258.73</v>
      </c>
      <c r="G354">
        <f ca="1">_xll.BDH($A354,G$84,$B$2,$B$2,"Dir=V","Dts=H")</f>
        <v>260.25</v>
      </c>
      <c r="H354">
        <f ca="1">_xll.BDH($A354,H$84,$B$2,$B$2,"Dir=V","Dts=H")</f>
        <v>256.79000000000002</v>
      </c>
      <c r="I354">
        <f ca="1">_xll.BDH($A354,I$84,$B$2,$B$2,"Dir=V","Dts=H")</f>
        <v>259.75</v>
      </c>
      <c r="J354">
        <f t="shared" si="7"/>
        <v>249.5</v>
      </c>
      <c r="K354">
        <f t="shared" si="8"/>
        <v>284</v>
      </c>
      <c r="L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Truist Securities</v>
      </c>
      <c r="M354" t="s">
        <v>996</v>
      </c>
      <c r="N354" t="s">
        <v>126</v>
      </c>
      <c r="O354">
        <v>5</v>
      </c>
      <c r="P354" t="s">
        <v>124</v>
      </c>
      <c r="Q354">
        <v>284</v>
      </c>
      <c r="R354" t="s">
        <v>125</v>
      </c>
      <c r="S354" s="2">
        <v>45840</v>
      </c>
      <c r="T354">
        <v>1</v>
      </c>
      <c r="U354">
        <v>12.9</v>
      </c>
      <c r="W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Morningstar</v>
      </c>
      <c r="X354" t="s">
        <v>1242</v>
      </c>
      <c r="Y354" t="s">
        <v>146</v>
      </c>
      <c r="Z354">
        <v>1</v>
      </c>
      <c r="AA354" t="s">
        <v>138</v>
      </c>
      <c r="AB354">
        <v>215</v>
      </c>
      <c r="AC354" t="s">
        <v>125</v>
      </c>
      <c r="AD354" s="2">
        <v>45789</v>
      </c>
      <c r="AE354">
        <v>2</v>
      </c>
      <c r="AF354">
        <v>10.65</v>
      </c>
      <c r="AH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Hedgeye Risk Management</v>
      </c>
      <c r="AI354" t="s">
        <v>238</v>
      </c>
      <c r="AJ354" t="s">
        <v>239</v>
      </c>
      <c r="AK354">
        <v>3</v>
      </c>
      <c r="AL354" t="s">
        <v>124</v>
      </c>
      <c r="AM354" t="s">
        <v>142</v>
      </c>
      <c r="AN354" t="s">
        <v>125</v>
      </c>
      <c r="AO354" s="2">
        <v>45845</v>
      </c>
      <c r="AP354">
        <v>3</v>
      </c>
      <c r="AQ354">
        <v>9.52</v>
      </c>
      <c r="AR354" t="str">
        <f>_xll.BDP($A354, AR$99)</f>
        <v>Industrials</v>
      </c>
      <c r="AS354" t="str">
        <f>_xll.BDP($A354, AS$99)</f>
        <v>Machinery</v>
      </c>
      <c r="AT354">
        <f ca="1">_xll.BQL( A354, "IMPLIED_VOLATILITY("&amp;_xll.BQL.DATE(B$2)&amp;",EXPIRY=30D,PCT_MONEYNESS=100)")</f>
        <v>19.886900000000001</v>
      </c>
    </row>
    <row r="355" spans="1:46" x14ac:dyDescent="0.25">
      <c r="A355" t="s">
        <v>750</v>
      </c>
      <c r="B355">
        <f ca="1">_xll.BDH(A355,"BEST_EPS",$B$2,$B$2,"BEST_FPERIOD_OVERRIDE=1bf","fill=previous","Days=A")</f>
        <v>1.8420000000000001</v>
      </c>
      <c r="C355">
        <f ca="1">_xll.BDH(A355,"BEST_EPS",$B$2,$B$2,"BEST_FPERIOD_OVERRIDE=2bf","fill=previous","Days=A")</f>
        <v>2.09</v>
      </c>
      <c r="D355">
        <f ca="1">_xll.BDH(A355,"BEST_EPS",$B$2,$B$2,"BEST_FPERIOD_OVERRIDE=3bf","fill=previous","Days=A")</f>
        <v>2.2330000000000001</v>
      </c>
      <c r="E355">
        <f ca="1">_xll.BDH(A355,"BEST_TARGET_PRICE",$B$2,$B$2,"fill=previous","Days=A")</f>
        <v>16.327999999999999</v>
      </c>
      <c r="F355">
        <f ca="1">_xll.BDH($A355,F$84,$B$2,$B$2,"Dir=V","Dts=H")</f>
        <v>16.899999999999999</v>
      </c>
      <c r="G355">
        <f ca="1">_xll.BDH($A355,G$84,$B$2,$B$2,"Dir=V","Dts=H")</f>
        <v>17.074999999999999</v>
      </c>
      <c r="H355">
        <f ca="1">_xll.BDH($A355,H$84,$B$2,$B$2,"Dir=V","Dts=H")</f>
        <v>16.824999999999999</v>
      </c>
      <c r="I355">
        <f ca="1">_xll.BDH($A355,I$84,$B$2,$B$2,"Dir=V","Dts=H")</f>
        <v>16.95</v>
      </c>
      <c r="J355">
        <f t="shared" si="7"/>
        <v>17.166666666666668</v>
      </c>
      <c r="K355">
        <f t="shared" si="8"/>
        <v>17</v>
      </c>
      <c r="L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Argus Research Company</v>
      </c>
      <c r="M355" t="s">
        <v>927</v>
      </c>
      <c r="N355" t="s">
        <v>126</v>
      </c>
      <c r="O355">
        <v>5</v>
      </c>
      <c r="P355" t="s">
        <v>124</v>
      </c>
      <c r="Q355">
        <v>17</v>
      </c>
      <c r="R355" t="s">
        <v>125</v>
      </c>
      <c r="S355" s="2">
        <v>45769</v>
      </c>
      <c r="T355">
        <v>1</v>
      </c>
      <c r="U355">
        <v>17.059999999999999</v>
      </c>
      <c r="W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Morningstar</v>
      </c>
      <c r="X355" t="s">
        <v>145</v>
      </c>
      <c r="Y355" t="s">
        <v>141</v>
      </c>
      <c r="Z355">
        <v>3</v>
      </c>
      <c r="AA355" t="s">
        <v>138</v>
      </c>
      <c r="AB355">
        <v>17.5</v>
      </c>
      <c r="AC355" t="s">
        <v>125</v>
      </c>
      <c r="AD355" s="2">
        <v>45835</v>
      </c>
      <c r="AE355">
        <v>2</v>
      </c>
      <c r="AF355">
        <v>6.21</v>
      </c>
      <c r="AH355" t="e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#N/A</v>
      </c>
      <c r="AI355" t="s">
        <v>1093</v>
      </c>
      <c r="AJ355" t="s">
        <v>137</v>
      </c>
      <c r="AK355">
        <v>3</v>
      </c>
      <c r="AL355" t="s">
        <v>124</v>
      </c>
      <c r="AM355">
        <v>17</v>
      </c>
      <c r="AN355" t="s">
        <v>125</v>
      </c>
      <c r="AO355" s="2">
        <v>45839</v>
      </c>
      <c r="AP355">
        <v>3</v>
      </c>
      <c r="AQ355">
        <v>0</v>
      </c>
      <c r="AR355" t="str">
        <f>_xll.BDP($A355, AR$99)</f>
        <v>Financials</v>
      </c>
      <c r="AS355" t="str">
        <f>_xll.BDP($A355, AS$99)</f>
        <v>Capital Markets</v>
      </c>
      <c r="AT355">
        <f ca="1">_xll.BQL( A355, "IMPLIED_VOLATILITY("&amp;_xll.BQL.DATE(B$2)&amp;",EXPIRY=30D,PCT_MONEYNESS=100)")</f>
        <v>31.534800000000001</v>
      </c>
    </row>
    <row r="356" spans="1:46" x14ac:dyDescent="0.25">
      <c r="A356" t="s">
        <v>627</v>
      </c>
      <c r="B356">
        <f ca="1">_xll.BDH(A356,"BEST_EPS",$B$2,$B$2,"BEST_FPERIOD_OVERRIDE=1bf","fill=previous","Days=A")</f>
        <v>6.68</v>
      </c>
      <c r="C356">
        <f ca="1">_xll.BDH(A356,"BEST_EPS",$B$2,$B$2,"BEST_FPERIOD_OVERRIDE=2bf","fill=previous","Days=A")</f>
        <v>7.4630000000000001</v>
      </c>
      <c r="D356">
        <f ca="1">_xll.BDH(A356,"BEST_EPS",$B$2,$B$2,"BEST_FPERIOD_OVERRIDE=3bf","fill=previous","Days=A")</f>
        <v>8.5389999999999997</v>
      </c>
      <c r="E356">
        <f ca="1">_xll.BDH(A356,"BEST_TARGET_PRICE",$B$2,$B$2,"fill=previous","Days=A")</f>
        <v>143.655</v>
      </c>
      <c r="F356">
        <f ca="1">_xll.BDH($A356,F$84,$B$2,$B$2,"Dir=V","Dts=H")</f>
        <v>133.74</v>
      </c>
      <c r="G356">
        <f ca="1">_xll.BDH($A356,G$84,$B$2,$B$2,"Dir=V","Dts=H")</f>
        <v>134.35</v>
      </c>
      <c r="H356">
        <f ca="1">_xll.BDH($A356,H$84,$B$2,$B$2,"Dir=V","Dts=H")</f>
        <v>132.58500000000001</v>
      </c>
      <c r="I356">
        <f ca="1">_xll.BDH($A356,I$84,$B$2,$B$2,"Dir=V","Dts=H")</f>
        <v>134.19999999999999</v>
      </c>
      <c r="J356">
        <f t="shared" si="7"/>
        <v>141.54</v>
      </c>
      <c r="K356">
        <f t="shared" si="8"/>
        <v>134.61000000000001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Morningstar</v>
      </c>
      <c r="M356" t="s">
        <v>357</v>
      </c>
      <c r="N356" t="s">
        <v>141</v>
      </c>
      <c r="O356">
        <v>3</v>
      </c>
      <c r="P356" t="s">
        <v>124</v>
      </c>
      <c r="Q356">
        <v>134.61000000000001</v>
      </c>
      <c r="R356" t="s">
        <v>125</v>
      </c>
      <c r="S356" s="2">
        <v>45838</v>
      </c>
      <c r="T356">
        <v>1</v>
      </c>
      <c r="U356">
        <v>26.09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Spin-Off Research</v>
      </c>
      <c r="X356" t="s">
        <v>156</v>
      </c>
      <c r="Y356" t="s">
        <v>141</v>
      </c>
      <c r="Z356">
        <v>3</v>
      </c>
      <c r="AA356" t="s">
        <v>124</v>
      </c>
      <c r="AB356">
        <v>147.47999999999999</v>
      </c>
      <c r="AC356" t="s">
        <v>125</v>
      </c>
      <c r="AD356" s="2">
        <v>45722</v>
      </c>
      <c r="AE356">
        <v>2</v>
      </c>
      <c r="AF356">
        <v>22.9</v>
      </c>
      <c r="AH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Bernstein</v>
      </c>
      <c r="AI356" t="s">
        <v>1101</v>
      </c>
      <c r="AJ356" t="s">
        <v>123</v>
      </c>
      <c r="AK356">
        <v>5</v>
      </c>
      <c r="AL356" t="s">
        <v>124</v>
      </c>
      <c r="AM356">
        <v>142.53</v>
      </c>
      <c r="AN356" t="s">
        <v>125</v>
      </c>
      <c r="AO356" s="2">
        <v>45845</v>
      </c>
      <c r="AP356">
        <v>3</v>
      </c>
      <c r="AQ356">
        <v>17.96</v>
      </c>
      <c r="AR356" t="str">
        <f>_xll.BDP($A356, AR$99)</f>
        <v>Industrials</v>
      </c>
      <c r="AS356" t="str">
        <f>_xll.BDP($A356, AS$99)</f>
        <v>Professional Services</v>
      </c>
      <c r="AT356">
        <f ca="1">_xll.BQL( A356, "IMPLIED_VOLATILITY("&amp;_xll.BQL.DATE(B$2)&amp;",EXPIRY=30D,PCT_MONEYNESS=100)")</f>
        <v>25.691600000000001</v>
      </c>
    </row>
    <row r="357" spans="1:46" x14ac:dyDescent="0.25">
      <c r="A357" t="s">
        <v>641</v>
      </c>
      <c r="B357">
        <f ca="1">_xll.BDH(A357,"BEST_EPS",$B$2,$B$2,"BEST_FPERIOD_OVERRIDE=1bf","fill=previous","Days=A")</f>
        <v>6.3049999999999997</v>
      </c>
      <c r="C357">
        <f ca="1">_xll.BDH(A357,"BEST_EPS",$B$2,$B$2,"BEST_FPERIOD_OVERRIDE=2bf","fill=previous","Days=A")</f>
        <v>7.5869999999999997</v>
      </c>
      <c r="D357">
        <f ca="1">_xll.BDH(A357,"BEST_EPS",$B$2,$B$2,"BEST_FPERIOD_OVERRIDE=3bf","fill=previous","Days=A")</f>
        <v>9.218</v>
      </c>
      <c r="E357">
        <f ca="1">_xll.BDH(A357,"BEST_TARGET_PRICE",$B$2,$B$2,"fill=previous","Days=A")</f>
        <v>152.46199999999999</v>
      </c>
      <c r="F357">
        <f ca="1">_xll.BDH($A357,F$84,$B$2,$B$2,"Dir=V","Dts=H")</f>
        <v>153.68</v>
      </c>
      <c r="G357">
        <f ca="1">_xll.BDH($A357,G$84,$B$2,$B$2,"Dir=V","Dts=H")</f>
        <v>154.63999999999999</v>
      </c>
      <c r="H357">
        <f ca="1">_xll.BDH($A357,H$84,$B$2,$B$2,"Dir=V","Dts=H")</f>
        <v>152.19999999999999</v>
      </c>
      <c r="I357">
        <f ca="1">_xll.BDH($A357,I$84,$B$2,$B$2,"Dir=V","Dts=H")</f>
        <v>152.66999999999999</v>
      </c>
      <c r="J357">
        <f t="shared" ref="J357:J420" si="9">AVERAGE(Q357,AB357,AM357)</f>
        <v>162.94999999999999</v>
      </c>
      <c r="K357">
        <f t="shared" ref="K357:K420" si="10">IF(OR(ISNA(L357),Q357=0,Q357="#N/A N/A"),IF(OR(ISNA(W357),AB357=0,AB357="#N/A N/A"),IF(OR(ISNA(AH357),AM357=0,AM357="#N/A N/A"),E357,AM357),AB357),Q357)</f>
        <v>171</v>
      </c>
      <c r="L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Zacks</v>
      </c>
      <c r="M357" t="s">
        <v>156</v>
      </c>
      <c r="N357" t="s">
        <v>137</v>
      </c>
      <c r="O357">
        <v>3</v>
      </c>
      <c r="P357" t="s">
        <v>124</v>
      </c>
      <c r="Q357">
        <v>171</v>
      </c>
      <c r="R357" t="s">
        <v>131</v>
      </c>
      <c r="S357" s="2">
        <v>45847</v>
      </c>
      <c r="T357">
        <v>1</v>
      </c>
      <c r="U357">
        <v>23.69</v>
      </c>
      <c r="W357" t="e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#N/A</v>
      </c>
      <c r="X357" t="s">
        <v>156</v>
      </c>
      <c r="Y357" t="s">
        <v>297</v>
      </c>
      <c r="Z357">
        <v>1</v>
      </c>
      <c r="AA357" t="s">
        <v>138</v>
      </c>
      <c r="AB357" t="s">
        <v>142</v>
      </c>
      <c r="AC357" t="s">
        <v>125</v>
      </c>
      <c r="AD357" s="2">
        <v>45310</v>
      </c>
      <c r="AE357">
        <v>2</v>
      </c>
      <c r="AF357">
        <v>7.83</v>
      </c>
      <c r="AH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Baptista Research</v>
      </c>
      <c r="AI357" t="s">
        <v>133</v>
      </c>
      <c r="AJ357" t="s">
        <v>141</v>
      </c>
      <c r="AK357">
        <v>3</v>
      </c>
      <c r="AL357" t="s">
        <v>138</v>
      </c>
      <c r="AM357">
        <v>154.9</v>
      </c>
      <c r="AN357" t="s">
        <v>131</v>
      </c>
      <c r="AO357" s="2">
        <v>45809</v>
      </c>
      <c r="AP357">
        <v>3</v>
      </c>
      <c r="AQ357">
        <v>6.8</v>
      </c>
      <c r="AR357" t="str">
        <f>_xll.BDP($A357, AR$99)</f>
        <v>Industrials</v>
      </c>
      <c r="AS357" t="str">
        <f>_xll.BDP($A357, AS$99)</f>
        <v>Ground Transportation</v>
      </c>
      <c r="AT357">
        <f ca="1">_xll.BQL( A357, "IMPLIED_VOLATILITY("&amp;_xll.BQL.DATE(B$2)&amp;",EXPIRY=30D,PCT_MONEYNESS=100)")</f>
        <v>37.293199999999999</v>
      </c>
    </row>
    <row r="358" spans="1:46" x14ac:dyDescent="0.25">
      <c r="A358" t="s">
        <v>708</v>
      </c>
      <c r="B358">
        <f ca="1">_xll.BDH(A358,"BEST_EPS",$B$2,$B$2,"BEST_FPERIOD_OVERRIDE=1bf","fill=previous","Days=A")</f>
        <v>10.614000000000001</v>
      </c>
      <c r="C358">
        <f ca="1">_xll.BDH(A358,"BEST_EPS",$B$2,$B$2,"BEST_FPERIOD_OVERRIDE=2bf","fill=previous","Days=A")</f>
        <v>12.242000000000001</v>
      </c>
      <c r="D358" t="str">
        <f ca="1">_xll.BDH(A358,"BEST_EPS",$B$2,$B$2,"BEST_FPERIOD_OVERRIDE=3bf","fill=previous","Days=A")</f>
        <v>#N/A N/A</v>
      </c>
      <c r="E358">
        <f ca="1">_xll.BDH(A358,"BEST_TARGET_PRICE",$B$2,$B$2,"fill=previous","Days=A")</f>
        <v>223</v>
      </c>
      <c r="F358">
        <f ca="1">_xll.BDH($A358,F$84,$B$2,$B$2,"Dir=V","Dts=H")</f>
        <v>223.37</v>
      </c>
      <c r="G358">
        <f ca="1">_xll.BDH($A358,G$84,$B$2,$B$2,"Dir=V","Dts=H")</f>
        <v>223.71</v>
      </c>
      <c r="H358">
        <f ca="1">_xll.BDH($A358,H$84,$B$2,$B$2,"Dir=V","Dts=H")</f>
        <v>220.04499999999999</v>
      </c>
      <c r="I358">
        <f ca="1">_xll.BDH($A358,I$84,$B$2,$B$2,"Dir=V","Dts=H")</f>
        <v>221.26</v>
      </c>
      <c r="J358">
        <f t="shared" si="9"/>
        <v>223.06666666666669</v>
      </c>
      <c r="K358">
        <f t="shared" si="10"/>
        <v>215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Goldman Sachs</v>
      </c>
      <c r="M358" t="s">
        <v>917</v>
      </c>
      <c r="N358" t="s">
        <v>126</v>
      </c>
      <c r="O358">
        <v>5</v>
      </c>
      <c r="P358" t="s">
        <v>124</v>
      </c>
      <c r="Q358">
        <v>215</v>
      </c>
      <c r="R358" t="s">
        <v>131</v>
      </c>
      <c r="S358" s="2">
        <v>45825</v>
      </c>
      <c r="T358">
        <v>1</v>
      </c>
      <c r="U358">
        <v>102.12</v>
      </c>
      <c r="W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Baptista Research</v>
      </c>
      <c r="X358" t="s">
        <v>133</v>
      </c>
      <c r="Y358" t="s">
        <v>191</v>
      </c>
      <c r="Z358">
        <v>1</v>
      </c>
      <c r="AA358" t="s">
        <v>138</v>
      </c>
      <c r="AB358">
        <v>224.2</v>
      </c>
      <c r="AC358" t="s">
        <v>131</v>
      </c>
      <c r="AD358" s="2">
        <v>45842</v>
      </c>
      <c r="AE358">
        <v>2</v>
      </c>
      <c r="AF358">
        <v>85.06</v>
      </c>
      <c r="AH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Argus Research Company</v>
      </c>
      <c r="AI358" t="s">
        <v>1132</v>
      </c>
      <c r="AJ358" t="s">
        <v>126</v>
      </c>
      <c r="AK358">
        <v>5</v>
      </c>
      <c r="AL358" t="s">
        <v>134</v>
      </c>
      <c r="AM358">
        <v>230</v>
      </c>
      <c r="AN358" t="s">
        <v>125</v>
      </c>
      <c r="AO358" s="2">
        <v>45826</v>
      </c>
      <c r="AP358">
        <v>3</v>
      </c>
      <c r="AQ358">
        <v>8.4</v>
      </c>
      <c r="AR358" t="str">
        <f>_xll.BDP($A358, AR$99)</f>
        <v>Information Technology</v>
      </c>
      <c r="AS358" t="str">
        <f>_xll.BDP($A358, AS$99)</f>
        <v>Electronic Equipment, Instrume</v>
      </c>
      <c r="AT358">
        <f ca="1">_xll.BQL( A358, "IMPLIED_VOLATILITY("&amp;_xll.BQL.DATE(B$2)&amp;",EXPIRY=30D,PCT_MONEYNESS=100)")</f>
        <v>28.456099999999999</v>
      </c>
    </row>
    <row r="359" spans="1:46" x14ac:dyDescent="0.25">
      <c r="A359" t="s">
        <v>414</v>
      </c>
      <c r="B359">
        <f ca="1">_xll.BDH(A359,"BEST_EPS",$B$2,$B$2,"BEST_FPERIOD_OVERRIDE=1bf","fill=previous","Days=A")</f>
        <v>4.1289999999999996</v>
      </c>
      <c r="C359">
        <f ca="1">_xll.BDH(A359,"BEST_EPS",$B$2,$B$2,"BEST_FPERIOD_OVERRIDE=2bf","fill=previous","Days=A")</f>
        <v>4.8310000000000004</v>
      </c>
      <c r="D359">
        <f ca="1">_xll.BDH(A359,"BEST_EPS",$B$2,$B$2,"BEST_FPERIOD_OVERRIDE=3bf","fill=previous","Days=A")</f>
        <v>5.609</v>
      </c>
      <c r="E359">
        <f ca="1">_xll.BDH(A359,"BEST_TARGET_PRICE",$B$2,$B$2,"fill=previous","Days=A")</f>
        <v>107.381</v>
      </c>
      <c r="F359">
        <f ca="1">_xll.BDH($A359,F$84,$B$2,$B$2,"Dir=V","Dts=H")</f>
        <v>106.44</v>
      </c>
      <c r="G359">
        <f ca="1">_xll.BDH($A359,G$84,$B$2,$B$2,"Dir=V","Dts=H")</f>
        <v>106.56</v>
      </c>
      <c r="H359">
        <f ca="1">_xll.BDH($A359,H$84,$B$2,$B$2,"Dir=V","Dts=H")</f>
        <v>105.27500000000001</v>
      </c>
      <c r="I359">
        <f ca="1">_xll.BDH($A359,I$84,$B$2,$B$2,"Dir=V","Dts=H")</f>
        <v>106.5</v>
      </c>
      <c r="J359">
        <f t="shared" si="9"/>
        <v>124.33333333333333</v>
      </c>
      <c r="K359">
        <f t="shared" si="10"/>
        <v>128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Wolfe Research</v>
      </c>
      <c r="M359" t="s">
        <v>259</v>
      </c>
      <c r="N359" t="s">
        <v>123</v>
      </c>
      <c r="O359">
        <v>5</v>
      </c>
      <c r="P359" t="s">
        <v>124</v>
      </c>
      <c r="Q359">
        <v>128</v>
      </c>
      <c r="R359" t="s">
        <v>125</v>
      </c>
      <c r="S359" s="2">
        <v>45846</v>
      </c>
      <c r="T359">
        <v>1</v>
      </c>
      <c r="U359">
        <v>59.68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Morgan Stanley</v>
      </c>
      <c r="X359" t="s">
        <v>1065</v>
      </c>
      <c r="Y359" t="s">
        <v>163</v>
      </c>
      <c r="Z359">
        <v>5</v>
      </c>
      <c r="AA359" t="s">
        <v>124</v>
      </c>
      <c r="AB359">
        <v>115</v>
      </c>
      <c r="AC359" t="s">
        <v>131</v>
      </c>
      <c r="AD359" s="2">
        <v>45840</v>
      </c>
      <c r="AE359">
        <v>2</v>
      </c>
      <c r="AF359">
        <v>53.74</v>
      </c>
      <c r="AH359" t="e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#N/A</v>
      </c>
      <c r="AI359" t="s">
        <v>1073</v>
      </c>
      <c r="AJ359" t="s">
        <v>135</v>
      </c>
      <c r="AK359">
        <v>5</v>
      </c>
      <c r="AL359" t="s">
        <v>124</v>
      </c>
      <c r="AM359">
        <v>130</v>
      </c>
      <c r="AN359" t="s">
        <v>125</v>
      </c>
      <c r="AO359" s="2">
        <v>45818</v>
      </c>
      <c r="AP359">
        <v>3</v>
      </c>
      <c r="AQ359">
        <v>48.18</v>
      </c>
      <c r="AR359" t="str">
        <f>_xll.BDP($A359, AR$99)</f>
        <v>Industrials</v>
      </c>
      <c r="AS359" t="str">
        <f>_xll.BDP($A359, AS$99)</f>
        <v>Building Products</v>
      </c>
      <c r="AT359">
        <f ca="1">_xll.BQL( A359, "IMPLIED_VOLATILITY("&amp;_xll.BQL.DATE(B$2)&amp;",EXPIRY=30D,PCT_MONEYNESS=100)")</f>
        <v>31.208400000000001</v>
      </c>
    </row>
    <row r="360" spans="1:46" x14ac:dyDescent="0.25">
      <c r="A360" t="s">
        <v>697</v>
      </c>
      <c r="B360">
        <f ca="1">_xll.BDH(A360,"BEST_EPS",$B$2,$B$2,"BEST_FPERIOD_OVERRIDE=1bf","fill=previous","Days=A")</f>
        <v>6.3769999999999998</v>
      </c>
      <c r="C360" t="str">
        <f ca="1">_xll.BDH(A360,"BEST_EPS",$B$2,$B$2,"BEST_FPERIOD_OVERRIDE=2bf","fill=previous","Days=A")</f>
        <v>#N/A N/A</v>
      </c>
      <c r="D360" t="str">
        <f ca="1">_xll.BDH(A360,"BEST_EPS",$B$2,$B$2,"BEST_FPERIOD_OVERRIDE=3bf","fill=previous","Days=A")</f>
        <v>#N/A N/A</v>
      </c>
      <c r="E360">
        <f ca="1">_xll.BDH(A360,"BEST_TARGET_PRICE",$B$2,$B$2,"fill=previous","Days=A")</f>
        <v>188.083</v>
      </c>
      <c r="F360">
        <f ca="1">_xll.BDH($A360,F$84,$B$2,$B$2,"Dir=V","Dts=H")</f>
        <v>180.63</v>
      </c>
      <c r="G360">
        <f ca="1">_xll.BDH($A360,G$84,$B$2,$B$2,"Dir=V","Dts=H")</f>
        <v>181.05</v>
      </c>
      <c r="H360">
        <f ca="1">_xll.BDH($A360,H$84,$B$2,$B$2,"Dir=V","Dts=H")</f>
        <v>178.21</v>
      </c>
      <c r="I360">
        <f ca="1">_xll.BDH($A360,I$84,$B$2,$B$2,"Dir=V","Dts=H")</f>
        <v>179.76</v>
      </c>
      <c r="J360">
        <f t="shared" si="9"/>
        <v>197.23000000000002</v>
      </c>
      <c r="K360">
        <f t="shared" si="10"/>
        <v>203.46</v>
      </c>
      <c r="L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NorthCoast Research</v>
      </c>
      <c r="M360" t="s">
        <v>882</v>
      </c>
      <c r="N360" t="s">
        <v>137</v>
      </c>
      <c r="O360">
        <v>3</v>
      </c>
      <c r="P360" t="s">
        <v>124</v>
      </c>
      <c r="Q360" t="s">
        <v>142</v>
      </c>
      <c r="R360" t="s">
        <v>125</v>
      </c>
      <c r="S360" s="2">
        <v>45785</v>
      </c>
      <c r="T360">
        <v>1</v>
      </c>
      <c r="U360">
        <v>16.809999999999999</v>
      </c>
      <c r="W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Sadif Investment Analytics</v>
      </c>
      <c r="X360" t="s">
        <v>156</v>
      </c>
      <c r="Y360" t="s">
        <v>126</v>
      </c>
      <c r="Z360">
        <v>5</v>
      </c>
      <c r="AA360" t="s">
        <v>124</v>
      </c>
      <c r="AB360">
        <v>203.46</v>
      </c>
      <c r="AC360" t="s">
        <v>125</v>
      </c>
      <c r="AD360" s="2">
        <v>45814</v>
      </c>
      <c r="AE360">
        <v>2</v>
      </c>
      <c r="AF360">
        <v>11.13</v>
      </c>
      <c r="AH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Morningstar</v>
      </c>
      <c r="AI360" t="s">
        <v>327</v>
      </c>
      <c r="AJ360" t="s">
        <v>141</v>
      </c>
      <c r="AK360">
        <v>3</v>
      </c>
      <c r="AL360" t="s">
        <v>138</v>
      </c>
      <c r="AM360">
        <v>191</v>
      </c>
      <c r="AN360" t="s">
        <v>125</v>
      </c>
      <c r="AO360" s="2">
        <v>45786</v>
      </c>
      <c r="AP360">
        <v>3</v>
      </c>
      <c r="AQ360">
        <v>9.2899999999999991</v>
      </c>
      <c r="AR360" t="str">
        <f>_xll.BDP($A360, AR$99)</f>
        <v>Financials</v>
      </c>
      <c r="AS360" t="str">
        <f>_xll.BDP($A360, AS$99)</f>
        <v>Financial Services</v>
      </c>
      <c r="AT360">
        <f ca="1">_xll.BQL( A360, "IMPLIED_VOLATILITY("&amp;_xll.BQL.DATE(B$2)&amp;",EXPIRY=30D,PCT_MONEYNESS=100)")</f>
        <v>18.7791</v>
      </c>
    </row>
    <row r="361" spans="1:46" x14ac:dyDescent="0.25">
      <c r="A361" t="s">
        <v>171</v>
      </c>
      <c r="B361">
        <f ca="1">_xll.BDH(A361,"BEST_EPS",$B$2,$B$2,"BEST_FPERIOD_OVERRIDE=1bf","fill=previous","Days=A")</f>
        <v>10.891999999999999</v>
      </c>
      <c r="C361">
        <f ca="1">_xll.BDH(A361,"BEST_EPS",$B$2,$B$2,"BEST_FPERIOD_OVERRIDE=2bf","fill=previous","Days=A")</f>
        <v>11.523999999999999</v>
      </c>
      <c r="D361">
        <f ca="1">_xll.BDH(A361,"BEST_EPS",$B$2,$B$2,"BEST_FPERIOD_OVERRIDE=3bf","fill=previous","Days=A")</f>
        <v>12.32</v>
      </c>
      <c r="E361">
        <f ca="1">_xll.BDH(A361,"BEST_TARGET_PRICE",$B$2,$B$2,"fill=previous","Days=A")</f>
        <v>172.13</v>
      </c>
      <c r="F361">
        <f ca="1">_xll.BDH($A361,F$84,$B$2,$B$2,"Dir=V","Dts=H")</f>
        <v>155.79</v>
      </c>
      <c r="G361">
        <f ca="1">_xll.BDH($A361,G$84,$B$2,$B$2,"Dir=V","Dts=H")</f>
        <v>156.69</v>
      </c>
      <c r="H361">
        <f ca="1">_xll.BDH($A361,H$84,$B$2,$B$2,"Dir=V","Dts=H")</f>
        <v>155.065</v>
      </c>
      <c r="I361">
        <f ca="1">_xll.BDH($A361,I$84,$B$2,$B$2,"Dir=V","Dts=H")</f>
        <v>156.28</v>
      </c>
      <c r="J361">
        <f t="shared" si="9"/>
        <v>166.33333333333334</v>
      </c>
      <c r="K361">
        <f t="shared" si="10"/>
        <v>164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Morningstar</v>
      </c>
      <c r="M361" t="s">
        <v>1052</v>
      </c>
      <c r="N361" t="s">
        <v>126</v>
      </c>
      <c r="O361">
        <v>5</v>
      </c>
      <c r="P361" t="s">
        <v>124</v>
      </c>
      <c r="Q361">
        <v>164</v>
      </c>
      <c r="R361" t="s">
        <v>125</v>
      </c>
      <c r="S361" s="2">
        <v>45789</v>
      </c>
      <c r="T361">
        <v>1</v>
      </c>
      <c r="U361">
        <v>14.61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TD Cowen</v>
      </c>
      <c r="X361" t="s">
        <v>1082</v>
      </c>
      <c r="Y361" t="s">
        <v>126</v>
      </c>
      <c r="Z361">
        <v>5</v>
      </c>
      <c r="AA361" t="s">
        <v>124</v>
      </c>
      <c r="AB361">
        <v>185</v>
      </c>
      <c r="AC361" t="s">
        <v>125</v>
      </c>
      <c r="AD361" s="2">
        <v>45831</v>
      </c>
      <c r="AE361">
        <v>2</v>
      </c>
      <c r="AF361">
        <v>10.57</v>
      </c>
      <c r="AH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Daiwa Securities</v>
      </c>
      <c r="AI361" t="s">
        <v>911</v>
      </c>
      <c r="AJ361" t="s">
        <v>137</v>
      </c>
      <c r="AK361">
        <v>3</v>
      </c>
      <c r="AL361" t="s">
        <v>124</v>
      </c>
      <c r="AM361">
        <v>150</v>
      </c>
      <c r="AN361" t="s">
        <v>125</v>
      </c>
      <c r="AO361" s="2">
        <v>45681</v>
      </c>
      <c r="AP361">
        <v>3</v>
      </c>
      <c r="AQ361">
        <v>6.02</v>
      </c>
      <c r="AR361" t="str">
        <f>_xll.BDP($A361, AR$99)</f>
        <v>Health Care</v>
      </c>
      <c r="AS361" t="str">
        <f>_xll.BDP($A361, AS$99)</f>
        <v>Pharmaceuticals</v>
      </c>
      <c r="AT361">
        <f ca="1">_xll.BQL( A361, "IMPLIED_VOLATILITY("&amp;_xll.BQL.DATE(B$2)&amp;",EXPIRY=30D,PCT_MONEYNESS=100)")</f>
        <v>19.2271</v>
      </c>
    </row>
    <row r="362" spans="1:46" x14ac:dyDescent="0.25">
      <c r="A362" t="s">
        <v>698</v>
      </c>
      <c r="B362">
        <f ca="1">_xll.BDH(A362,"BEST_EPS",$B$2,$B$2,"BEST_FPERIOD_OVERRIDE=1bf","fill=previous","Days=A")</f>
        <v>2.121</v>
      </c>
      <c r="C362">
        <f ca="1">_xll.BDH(A362,"BEST_EPS",$B$2,$B$2,"BEST_FPERIOD_OVERRIDE=2bf","fill=previous","Days=A")</f>
        <v>2.2730000000000001</v>
      </c>
      <c r="D362">
        <f ca="1">_xll.BDH(A362,"BEST_EPS",$B$2,$B$2,"BEST_FPERIOD_OVERRIDE=3bf","fill=previous","Days=A")</f>
        <v>2.496</v>
      </c>
      <c r="E362">
        <f ca="1">_xll.BDH(A362,"BEST_TARGET_PRICE",$B$2,$B$2,"fill=previous","Days=A")</f>
        <v>40</v>
      </c>
      <c r="F362" t="str">
        <f ca="1">_xll.BDH($A362,F$84,$B$2,$B$2,"Dir=V","Dts=H")</f>
        <v>#N/A N/A</v>
      </c>
      <c r="G362" t="str">
        <f ca="1">_xll.BDH($A362,G$84,$B$2,$B$2,"Dir=V","Dts=H")</f>
        <v>#N/A N/A</v>
      </c>
      <c r="H362" t="str">
        <f ca="1">_xll.BDH($A362,H$84,$B$2,$B$2,"Dir=V","Dts=H")</f>
        <v>#N/A N/A</v>
      </c>
      <c r="I362" t="str">
        <f ca="1">_xll.BDH($A362,I$84,$B$2,$B$2,"Dir=V","Dts=H")</f>
        <v>#N/A N/A</v>
      </c>
      <c r="J362">
        <f t="shared" si="9"/>
        <v>41.133333333333333</v>
      </c>
      <c r="K362">
        <f t="shared" si="10"/>
        <v>40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Evercore ISI</v>
      </c>
      <c r="M362" t="s">
        <v>1080</v>
      </c>
      <c r="N362" t="s">
        <v>123</v>
      </c>
      <c r="O362">
        <v>5</v>
      </c>
      <c r="P362" t="s">
        <v>124</v>
      </c>
      <c r="Q362">
        <v>40</v>
      </c>
      <c r="R362" t="s">
        <v>125</v>
      </c>
      <c r="S362" s="2">
        <v>45778</v>
      </c>
      <c r="T362">
        <v>1</v>
      </c>
      <c r="U362">
        <v>13.44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Sadif Investment Analytics</v>
      </c>
      <c r="X362" t="s">
        <v>156</v>
      </c>
      <c r="Y362" t="s">
        <v>157</v>
      </c>
      <c r="Z362">
        <v>5</v>
      </c>
      <c r="AA362" t="s">
        <v>124</v>
      </c>
      <c r="AB362">
        <v>43.4</v>
      </c>
      <c r="AC362" t="s">
        <v>352</v>
      </c>
      <c r="AD362" s="2">
        <v>45594</v>
      </c>
      <c r="AE362">
        <v>2</v>
      </c>
      <c r="AF362">
        <v>10.81</v>
      </c>
      <c r="AH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Zacks</v>
      </c>
      <c r="AI362" t="s">
        <v>156</v>
      </c>
      <c r="AJ362" t="s">
        <v>123</v>
      </c>
      <c r="AK362">
        <v>5</v>
      </c>
      <c r="AL362" t="s">
        <v>124</v>
      </c>
      <c r="AM362">
        <v>40</v>
      </c>
      <c r="AN362" t="s">
        <v>131</v>
      </c>
      <c r="AO362" s="2">
        <v>45840</v>
      </c>
      <c r="AP362">
        <v>3</v>
      </c>
      <c r="AQ362">
        <v>9.57</v>
      </c>
      <c r="AR362" t="str">
        <f>_xll.BDP($A362, AR$99)</f>
        <v>Information Technology</v>
      </c>
      <c r="AS362" t="str">
        <f>_xll.BDP($A362, AS$99)</f>
        <v>Communications Equipment</v>
      </c>
      <c r="AT362">
        <f ca="1">_xll.BQL( A362, "IMPLIED_VOLATILITY("&amp;_xll.BQL.DATE(B$2)&amp;",EXPIRY=30D,PCT_MONEYNESS=100)")</f>
        <v>6.4335000000000004</v>
      </c>
    </row>
    <row r="363" spans="1:46" x14ac:dyDescent="0.25">
      <c r="A363" t="s">
        <v>159</v>
      </c>
      <c r="B363">
        <f ca="1">_xll.BDH(A363,"BEST_EPS",$B$2,$B$2,"BEST_FPERIOD_OVERRIDE=1bf","fill=previous","Days=A")</f>
        <v>19.123999999999999</v>
      </c>
      <c r="C363">
        <f ca="1">_xll.BDH(A363,"BEST_EPS",$B$2,$B$2,"BEST_FPERIOD_OVERRIDE=2bf","fill=previous","Days=A")</f>
        <v>20.562000000000001</v>
      </c>
      <c r="D363">
        <f ca="1">_xll.BDH(A363,"BEST_EPS",$B$2,$B$2,"BEST_FPERIOD_OVERRIDE=3bf","fill=previous","Days=A")</f>
        <v>21.651</v>
      </c>
      <c r="E363">
        <f ca="1">_xll.BDH(A363,"BEST_TARGET_PRICE",$B$2,$B$2,"fill=previous","Days=A")</f>
        <v>285.46699999999998</v>
      </c>
      <c r="F363">
        <f ca="1">_xll.BDH($A363,F$84,$B$2,$B$2,"Dir=V","Dts=H")</f>
        <v>287.18</v>
      </c>
      <c r="G363">
        <f ca="1">_xll.BDH($A363,G$84,$B$2,$B$2,"Dir=V","Dts=H")</f>
        <v>287.19499999999999</v>
      </c>
      <c r="H363">
        <f ca="1">_xll.BDH($A363,H$84,$B$2,$B$2,"Dir=V","Dts=H")</f>
        <v>282.48</v>
      </c>
      <c r="I363">
        <f ca="1">_xll.BDH($A363,I$84,$B$2,$B$2,"Dir=V","Dts=H")</f>
        <v>283.16000000000003</v>
      </c>
      <c r="J363">
        <f t="shared" si="9"/>
        <v>305.5</v>
      </c>
      <c r="K363">
        <f t="shared" si="10"/>
        <v>309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Seaport Global</v>
      </c>
      <c r="M363" t="s">
        <v>1071</v>
      </c>
      <c r="N363" t="s">
        <v>126</v>
      </c>
      <c r="O363">
        <v>5</v>
      </c>
      <c r="P363" t="s">
        <v>124</v>
      </c>
      <c r="Q363">
        <v>309</v>
      </c>
      <c r="R363" t="s">
        <v>125</v>
      </c>
      <c r="S363" s="2">
        <v>45846</v>
      </c>
      <c r="T363">
        <v>1</v>
      </c>
      <c r="U363">
        <v>40.950000000000003</v>
      </c>
      <c r="W363" t="e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#N/A</v>
      </c>
      <c r="X363" t="s">
        <v>229</v>
      </c>
      <c r="Y363" t="s">
        <v>182</v>
      </c>
      <c r="Z363">
        <v>3</v>
      </c>
      <c r="AA363" t="s">
        <v>124</v>
      </c>
      <c r="AB363" t="s">
        <v>142</v>
      </c>
      <c r="AC363" t="s">
        <v>125</v>
      </c>
      <c r="AD363" s="2">
        <v>45797</v>
      </c>
      <c r="AE363">
        <v>2</v>
      </c>
      <c r="AF363">
        <v>22.09</v>
      </c>
      <c r="AH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Wolfe Research</v>
      </c>
      <c r="AI363" t="s">
        <v>160</v>
      </c>
      <c r="AJ363" t="s">
        <v>123</v>
      </c>
      <c r="AK363">
        <v>5</v>
      </c>
      <c r="AL363" t="s">
        <v>124</v>
      </c>
      <c r="AM363">
        <v>302</v>
      </c>
      <c r="AN363" t="s">
        <v>125</v>
      </c>
      <c r="AO363" s="2">
        <v>45847</v>
      </c>
      <c r="AP363">
        <v>3</v>
      </c>
      <c r="AQ363">
        <v>18.170000000000002</v>
      </c>
      <c r="AR363" t="str">
        <f>_xll.BDP($A363, AR$99)</f>
        <v>Financials</v>
      </c>
      <c r="AS363" t="str">
        <f>_xll.BDP($A363, AS$99)</f>
        <v>Banks</v>
      </c>
      <c r="AT363">
        <f ca="1">_xll.BQL( A363, "IMPLIED_VOLATILITY("&amp;_xll.BQL.DATE(B$2)&amp;",EXPIRY=30D,PCT_MONEYNESS=100)")</f>
        <v>24.157299999999999</v>
      </c>
    </row>
    <row r="364" spans="1:46" x14ac:dyDescent="0.25">
      <c r="A364" t="s">
        <v>536</v>
      </c>
      <c r="B364">
        <f ca="1">_xll.BDH(A364,"BEST_EPS",$B$2,$B$2,"BEST_FPERIOD_OVERRIDE=1bf","fill=previous","Days=A")</f>
        <v>3.85</v>
      </c>
      <c r="C364">
        <f ca="1">_xll.BDH(A364,"BEST_EPS",$B$2,$B$2,"BEST_FPERIOD_OVERRIDE=2bf","fill=previous","Days=A")</f>
        <v>4.0209999999999999</v>
      </c>
      <c r="D364">
        <f ca="1">_xll.BDH(A364,"BEST_EPS",$B$2,$B$2,"BEST_FPERIOD_OVERRIDE=3bf","fill=previous","Days=A")</f>
        <v>4.2869999999999999</v>
      </c>
      <c r="E364">
        <f ca="1">_xll.BDH(A364,"BEST_TARGET_PRICE",$B$2,$B$2,"fill=previous","Days=A")</f>
        <v>83.385000000000005</v>
      </c>
      <c r="F364">
        <f ca="1">_xll.BDH($A364,F$84,$B$2,$B$2,"Dir=V","Dts=H")</f>
        <v>79.5</v>
      </c>
      <c r="G364">
        <f ca="1">_xll.BDH($A364,G$84,$B$2,$B$2,"Dir=V","Dts=H")</f>
        <v>79.56</v>
      </c>
      <c r="H364">
        <f ca="1">_xll.BDH($A364,H$84,$B$2,$B$2,"Dir=V","Dts=H")</f>
        <v>79.11</v>
      </c>
      <c r="I364">
        <f ca="1">_xll.BDH($A364,I$84,$B$2,$B$2,"Dir=V","Dts=H")</f>
        <v>79.22</v>
      </c>
      <c r="J364">
        <f t="shared" si="9"/>
        <v>83.5</v>
      </c>
      <c r="K364">
        <f t="shared" si="10"/>
        <v>83.5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Argus Research Company</v>
      </c>
      <c r="M364" t="s">
        <v>537</v>
      </c>
      <c r="N364" t="s">
        <v>141</v>
      </c>
      <c r="O364">
        <v>3</v>
      </c>
      <c r="P364" t="s">
        <v>124</v>
      </c>
      <c r="Q364" t="s">
        <v>142</v>
      </c>
      <c r="R364" t="s">
        <v>125</v>
      </c>
      <c r="S364" s="2">
        <v>45804</v>
      </c>
      <c r="T364">
        <v>1</v>
      </c>
      <c r="U364">
        <v>44.44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D.A. Davidson</v>
      </c>
      <c r="X364" t="s">
        <v>804</v>
      </c>
      <c r="Y364" t="s">
        <v>137</v>
      </c>
      <c r="Z364">
        <v>3</v>
      </c>
      <c r="AA364" t="s">
        <v>124</v>
      </c>
      <c r="AB364">
        <v>83.5</v>
      </c>
      <c r="AC364" t="s">
        <v>125</v>
      </c>
      <c r="AD364" s="2">
        <v>45779</v>
      </c>
      <c r="AE364">
        <v>2</v>
      </c>
      <c r="AF364">
        <v>43.57</v>
      </c>
      <c r="AH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Hedgeye Risk Management</v>
      </c>
      <c r="AI364" t="s">
        <v>152</v>
      </c>
      <c r="AJ364" t="s">
        <v>239</v>
      </c>
      <c r="AK364">
        <v>3</v>
      </c>
      <c r="AL364" t="s">
        <v>138</v>
      </c>
      <c r="AM364" t="s">
        <v>142</v>
      </c>
      <c r="AN364" t="s">
        <v>125</v>
      </c>
      <c r="AO364" s="2">
        <v>45523</v>
      </c>
      <c r="AP364">
        <v>3</v>
      </c>
      <c r="AQ364">
        <v>42.84</v>
      </c>
      <c r="AR364" t="str">
        <f>_xll.BDP($A364, AR$99)</f>
        <v>Consumer Staples</v>
      </c>
      <c r="AS364" t="str">
        <f>_xll.BDP($A364, AS$99)</f>
        <v>Food Products</v>
      </c>
      <c r="AT364">
        <f ca="1">_xll.BQL( A364, "IMPLIED_VOLATILITY("&amp;_xll.BQL.DATE(B$2)&amp;",EXPIRY=30D,PCT_MONEYNESS=100)")</f>
        <v>9.9054000000000002</v>
      </c>
    </row>
    <row r="365" spans="1:46" x14ac:dyDescent="0.25">
      <c r="A365" t="s">
        <v>401</v>
      </c>
      <c r="B365">
        <f ca="1">_xll.BDH(A365,"BEST_EPS",$B$2,$B$2,"BEST_FPERIOD_OVERRIDE=1bf","fill=previous","Days=A")</f>
        <v>2.1080000000000001</v>
      </c>
      <c r="C365">
        <f ca="1">_xll.BDH(A365,"BEST_EPS",$B$2,$B$2,"BEST_FPERIOD_OVERRIDE=2bf","fill=previous","Days=A")</f>
        <v>2.2450000000000001</v>
      </c>
      <c r="D365">
        <f ca="1">_xll.BDH(A365,"BEST_EPS",$B$2,$B$2,"BEST_FPERIOD_OVERRIDE=3bf","fill=previous","Days=A")</f>
        <v>2.351</v>
      </c>
      <c r="E365">
        <f ca="1">_xll.BDH(A365,"BEST_TARGET_PRICE",$B$2,$B$2,"fill=previous","Days=A")</f>
        <v>38.789000000000001</v>
      </c>
      <c r="F365">
        <f ca="1">_xll.BDH($A365,F$84,$B$2,$B$2,"Dir=V","Dts=H")</f>
        <v>34.07</v>
      </c>
      <c r="G365">
        <f ca="1">_xll.BDH($A365,G$84,$B$2,$B$2,"Dir=V","Dts=H")</f>
        <v>34.075000000000003</v>
      </c>
      <c r="H365">
        <f ca="1">_xll.BDH($A365,H$84,$B$2,$B$2,"Dir=V","Dts=H")</f>
        <v>33.185000000000002</v>
      </c>
      <c r="I365">
        <f ca="1">_xll.BDH($A365,I$84,$B$2,$B$2,"Dir=V","Dts=H")</f>
        <v>33.65</v>
      </c>
      <c r="J365">
        <f t="shared" si="9"/>
        <v>38</v>
      </c>
      <c r="K365">
        <f t="shared" si="10"/>
        <v>34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Morningstar</v>
      </c>
      <c r="M365" t="s">
        <v>187</v>
      </c>
      <c r="N365" t="s">
        <v>141</v>
      </c>
      <c r="O365">
        <v>3</v>
      </c>
      <c r="P365" t="s">
        <v>124</v>
      </c>
      <c r="Q365">
        <v>34</v>
      </c>
      <c r="R365" t="s">
        <v>125</v>
      </c>
      <c r="S365" s="2">
        <v>45771</v>
      </c>
      <c r="T365">
        <v>1</v>
      </c>
      <c r="U365">
        <v>8.36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Wells Fargo</v>
      </c>
      <c r="X365" t="s">
        <v>858</v>
      </c>
      <c r="Y365" t="s">
        <v>135</v>
      </c>
      <c r="Z365">
        <v>5</v>
      </c>
      <c r="AA365" t="s">
        <v>124</v>
      </c>
      <c r="AB365">
        <v>40</v>
      </c>
      <c r="AC365" t="s">
        <v>125</v>
      </c>
      <c r="AD365" s="2">
        <v>45847</v>
      </c>
      <c r="AE365">
        <v>2</v>
      </c>
      <c r="AF365">
        <v>8.2899999999999991</v>
      </c>
      <c r="AH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Deutsche Bank</v>
      </c>
      <c r="AI365" t="s">
        <v>309</v>
      </c>
      <c r="AJ365" t="s">
        <v>126</v>
      </c>
      <c r="AK365">
        <v>5</v>
      </c>
      <c r="AL365" t="s">
        <v>124</v>
      </c>
      <c r="AM365">
        <v>40</v>
      </c>
      <c r="AN365" t="s">
        <v>131</v>
      </c>
      <c r="AO365" s="2">
        <v>45832</v>
      </c>
      <c r="AP365">
        <v>3</v>
      </c>
      <c r="AQ365">
        <v>2.79</v>
      </c>
      <c r="AR365" t="str">
        <f>_xll.BDP($A365, AR$99)</f>
        <v>Consumer Staples</v>
      </c>
      <c r="AS365" t="str">
        <f>_xll.BDP($A365, AS$99)</f>
        <v>Beverages</v>
      </c>
      <c r="AT365">
        <f ca="1">_xll.BQL( A365, "IMPLIED_VOLATILITY("&amp;_xll.BQL.DATE(B$2)&amp;",EXPIRY=30D,PCT_MONEYNESS=100)")</f>
        <v>21.583100000000002</v>
      </c>
    </row>
    <row r="366" spans="1:46" x14ac:dyDescent="0.25">
      <c r="A366" t="s">
        <v>677</v>
      </c>
      <c r="B366">
        <f ca="1">_xll.BDH(A366,"BEST_EPS",$B$2,$B$2,"BEST_FPERIOD_OVERRIDE=1bf","fill=previous","Days=A")</f>
        <v>1.5940000000000001</v>
      </c>
      <c r="C366">
        <f ca="1">_xll.BDH(A366,"BEST_EPS",$B$2,$B$2,"BEST_FPERIOD_OVERRIDE=2bf","fill=previous","Days=A")</f>
        <v>1.8879999999999999</v>
      </c>
      <c r="D366" t="str">
        <f ca="1">_xll.BDH(A366,"BEST_EPS",$B$2,$B$2,"BEST_FPERIOD_OVERRIDE=3bf","fill=previous","Days=A")</f>
        <v>#N/A N/A</v>
      </c>
      <c r="E366">
        <f ca="1">_xll.BDH(A366,"BEST_TARGET_PRICE",$B$2,$B$2,"fill=previous","Days=A")</f>
        <v>18.812999999999999</v>
      </c>
      <c r="F366">
        <f ca="1">_xll.BDH($A366,F$84,$B$2,$B$2,"Dir=V","Dts=H")</f>
        <v>18.559999999999999</v>
      </c>
      <c r="G366">
        <f ca="1">_xll.BDH($A366,G$84,$B$2,$B$2,"Dir=V","Dts=H")</f>
        <v>18.73</v>
      </c>
      <c r="H366">
        <f ca="1">_xll.BDH($A366,H$84,$B$2,$B$2,"Dir=V","Dts=H")</f>
        <v>18.39</v>
      </c>
      <c r="I366">
        <f ca="1">_xll.BDH($A366,I$84,$B$2,$B$2,"Dir=V","Dts=H")</f>
        <v>18.46</v>
      </c>
      <c r="J366">
        <f t="shared" si="9"/>
        <v>19</v>
      </c>
      <c r="K366">
        <f t="shared" si="10"/>
        <v>18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Baird</v>
      </c>
      <c r="M366" t="s">
        <v>341</v>
      </c>
      <c r="N366" t="s">
        <v>137</v>
      </c>
      <c r="O366">
        <v>3</v>
      </c>
      <c r="P366" t="s">
        <v>124</v>
      </c>
      <c r="Q366">
        <v>18</v>
      </c>
      <c r="R366" t="s">
        <v>125</v>
      </c>
      <c r="S366" s="2">
        <v>45847</v>
      </c>
      <c r="T366">
        <v>1</v>
      </c>
      <c r="U366">
        <v>62.01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Citi</v>
      </c>
      <c r="X366" t="s">
        <v>215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45828</v>
      </c>
      <c r="AE366">
        <v>2</v>
      </c>
      <c r="AF366">
        <v>61.73</v>
      </c>
      <c r="AH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Wells Fargo</v>
      </c>
      <c r="AI366" t="s">
        <v>1224</v>
      </c>
      <c r="AJ366" t="s">
        <v>135</v>
      </c>
      <c r="AK366">
        <v>5</v>
      </c>
      <c r="AL366" t="s">
        <v>124</v>
      </c>
      <c r="AM366">
        <v>20</v>
      </c>
      <c r="AN366" t="s">
        <v>125</v>
      </c>
      <c r="AO366" s="2">
        <v>45845</v>
      </c>
      <c r="AP366">
        <v>3</v>
      </c>
      <c r="AQ366">
        <v>38.270000000000003</v>
      </c>
      <c r="AR366" t="str">
        <f>_xll.BDP($A366, AR$99)</f>
        <v>Financials</v>
      </c>
      <c r="AS366" t="str">
        <f>_xll.BDP($A366, AS$99)</f>
        <v>Banks</v>
      </c>
      <c r="AT366">
        <f ca="1">_xll.BQL( A366, "IMPLIED_VOLATILITY("&amp;_xll.BQL.DATE(B$2)&amp;",EXPIRY=30D,PCT_MONEYNESS=100)")</f>
        <v>29.7271</v>
      </c>
    </row>
    <row r="367" spans="1:46" x14ac:dyDescent="0.25">
      <c r="A367" t="s">
        <v>550</v>
      </c>
      <c r="B367">
        <f ca="1">_xll.BDH(A367,"BEST_EPS",$B$2,$B$2,"BEST_FPERIOD_OVERRIDE=1bf","fill=previous","Days=A")</f>
        <v>7.6340000000000003</v>
      </c>
      <c r="C367">
        <f ca="1">_xll.BDH(A367,"BEST_EPS",$B$2,$B$2,"BEST_FPERIOD_OVERRIDE=2bf","fill=previous","Days=A")</f>
        <v>8.6129999999999995</v>
      </c>
      <c r="D367">
        <f ca="1">_xll.BDH(A367,"BEST_EPS",$B$2,$B$2,"BEST_FPERIOD_OVERRIDE=3bf","fill=previous","Days=A")</f>
        <v>9.9</v>
      </c>
      <c r="E367">
        <f ca="1">_xll.BDH(A367,"BEST_TARGET_PRICE",$B$2,$B$2,"fill=previous","Days=A")</f>
        <v>185.667</v>
      </c>
      <c r="F367">
        <f ca="1">_xll.BDH($A367,F$84,$B$2,$B$2,"Dir=V","Dts=H")</f>
        <v>164.15</v>
      </c>
      <c r="G367">
        <f ca="1">_xll.BDH($A367,G$84,$B$2,$B$2,"Dir=V","Dts=H")</f>
        <v>164.52</v>
      </c>
      <c r="H367">
        <f ca="1">_xll.BDH($A367,H$84,$B$2,$B$2,"Dir=V","Dts=H")</f>
        <v>161.755</v>
      </c>
      <c r="I367">
        <f ca="1">_xll.BDH($A367,I$84,$B$2,$B$2,"Dir=V","Dts=H")</f>
        <v>163.9</v>
      </c>
      <c r="J367">
        <f t="shared" si="9"/>
        <v>179</v>
      </c>
      <c r="K367">
        <f t="shared" si="10"/>
        <v>157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Morningstar</v>
      </c>
      <c r="M367" t="s">
        <v>505</v>
      </c>
      <c r="N367" t="s">
        <v>141</v>
      </c>
      <c r="O367">
        <v>3</v>
      </c>
      <c r="P367" t="s">
        <v>124</v>
      </c>
      <c r="Q367">
        <v>157</v>
      </c>
      <c r="R367" t="s">
        <v>125</v>
      </c>
      <c r="S367" s="2">
        <v>45798</v>
      </c>
      <c r="T367">
        <v>1</v>
      </c>
      <c r="U367">
        <v>42.91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Baird</v>
      </c>
      <c r="X367" t="s">
        <v>1061</v>
      </c>
      <c r="Y367" t="s">
        <v>123</v>
      </c>
      <c r="Z367">
        <v>5</v>
      </c>
      <c r="AA367" t="s">
        <v>124</v>
      </c>
      <c r="AB367">
        <v>190</v>
      </c>
      <c r="AC367" t="s">
        <v>125</v>
      </c>
      <c r="AD367" s="2">
        <v>45816</v>
      </c>
      <c r="AE367">
        <v>2</v>
      </c>
      <c r="AF367">
        <v>18.399999999999999</v>
      </c>
      <c r="AH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Wells Fargo</v>
      </c>
      <c r="AI367" t="s">
        <v>916</v>
      </c>
      <c r="AJ367" t="s">
        <v>135</v>
      </c>
      <c r="AK367">
        <v>5</v>
      </c>
      <c r="AL367" t="s">
        <v>124</v>
      </c>
      <c r="AM367">
        <v>190</v>
      </c>
      <c r="AN367" t="s">
        <v>125</v>
      </c>
      <c r="AO367" s="2">
        <v>45797</v>
      </c>
      <c r="AP367">
        <v>3</v>
      </c>
      <c r="AQ367">
        <v>18</v>
      </c>
      <c r="AR367" t="str">
        <f>_xll.BDP($A367, AR$99)</f>
        <v>Information Technology</v>
      </c>
      <c r="AS367" t="str">
        <f>_xll.BDP($A367, AS$99)</f>
        <v>Electronic Equipment, Instrume</v>
      </c>
      <c r="AT367">
        <f ca="1">_xll.BQL( A367, "IMPLIED_VOLATILITY("&amp;_xll.BQL.DATE(B$2)&amp;",EXPIRY=30D,PCT_MONEYNESS=100)")</f>
        <v>25.5929</v>
      </c>
    </row>
    <row r="368" spans="1:46" x14ac:dyDescent="0.25">
      <c r="A368" t="s">
        <v>439</v>
      </c>
      <c r="B368">
        <f ca="1">_xll.BDH(A368,"BEST_EPS",$B$2,$B$2,"BEST_FPERIOD_OVERRIDE=1bf","fill=previous","Days=A")</f>
        <v>2.6309999999999998</v>
      </c>
      <c r="C368">
        <f ca="1">_xll.BDH(A368,"BEST_EPS",$B$2,$B$2,"BEST_FPERIOD_OVERRIDE=2bf","fill=previous","Days=A")</f>
        <v>2.738</v>
      </c>
      <c r="D368">
        <f ca="1">_xll.BDH(A368,"BEST_EPS",$B$2,$B$2,"BEST_FPERIOD_OVERRIDE=3bf","fill=previous","Days=A")</f>
        <v>2.9390000000000001</v>
      </c>
      <c r="E368">
        <f ca="1">_xll.BDH(A368,"BEST_TARGET_PRICE",$B$2,$B$2,"fill=previous","Days=A")</f>
        <v>30.25</v>
      </c>
      <c r="F368">
        <f ca="1">_xll.BDH($A368,F$84,$B$2,$B$2,"Dir=V","Dts=H")</f>
        <v>26.46</v>
      </c>
      <c r="G368">
        <f ca="1">_xll.BDH($A368,G$84,$B$2,$B$2,"Dir=V","Dts=H")</f>
        <v>26.57</v>
      </c>
      <c r="H368">
        <f ca="1">_xll.BDH($A368,H$84,$B$2,$B$2,"Dir=V","Dts=H")</f>
        <v>26.05</v>
      </c>
      <c r="I368">
        <f ca="1">_xll.BDH($A368,I$84,$B$2,$B$2,"Dir=V","Dts=H")</f>
        <v>26.45</v>
      </c>
      <c r="J368">
        <f t="shared" si="9"/>
        <v>28.5</v>
      </c>
      <c r="K368">
        <f t="shared" si="10"/>
        <v>27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Goldman Sachs</v>
      </c>
      <c r="M368" t="s">
        <v>1021</v>
      </c>
      <c r="N368" t="s">
        <v>137</v>
      </c>
      <c r="O368">
        <v>3</v>
      </c>
      <c r="P368" t="s">
        <v>134</v>
      </c>
      <c r="Q368">
        <v>27</v>
      </c>
      <c r="R368" t="s">
        <v>131</v>
      </c>
      <c r="S368" s="2">
        <v>45833</v>
      </c>
      <c r="T368">
        <v>1</v>
      </c>
      <c r="U368">
        <v>20.77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Hedgeye Risk Management</v>
      </c>
      <c r="X368" t="s">
        <v>152</v>
      </c>
      <c r="Y368" t="s">
        <v>792</v>
      </c>
      <c r="Z368">
        <v>1</v>
      </c>
      <c r="AA368" t="s">
        <v>124</v>
      </c>
      <c r="AB368" t="s">
        <v>142</v>
      </c>
      <c r="AC368" t="s">
        <v>125</v>
      </c>
      <c r="AD368" s="2">
        <v>45845</v>
      </c>
      <c r="AE368">
        <v>2</v>
      </c>
      <c r="AF368">
        <v>13.37</v>
      </c>
      <c r="AH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Stifel</v>
      </c>
      <c r="AI368" t="s">
        <v>914</v>
      </c>
      <c r="AJ368" t="s">
        <v>141</v>
      </c>
      <c r="AK368">
        <v>3</v>
      </c>
      <c r="AL368" t="s">
        <v>124</v>
      </c>
      <c r="AM368">
        <v>30</v>
      </c>
      <c r="AN368" t="s">
        <v>125</v>
      </c>
      <c r="AO368" s="2">
        <v>45797</v>
      </c>
      <c r="AP368">
        <v>3</v>
      </c>
      <c r="AQ368">
        <v>10.36</v>
      </c>
      <c r="AR368" t="str">
        <f>_xll.BDP($A368, AR$99)</f>
        <v>Consumer Staples</v>
      </c>
      <c r="AS368" t="str">
        <f>_xll.BDP($A368, AS$99)</f>
        <v>Food Products</v>
      </c>
      <c r="AT368">
        <f ca="1">_xll.BQL( A368, "IMPLIED_VOLATILITY("&amp;_xll.BQL.DATE(B$2)&amp;",EXPIRY=30D,PCT_MONEYNESS=100)")</f>
        <v>24.094999999999999</v>
      </c>
    </row>
    <row r="369" spans="1:46" x14ac:dyDescent="0.25">
      <c r="A369" t="s">
        <v>658</v>
      </c>
      <c r="B369">
        <f ca="1">_xll.BDH(A369,"BEST_EPS",$B$2,$B$2,"BEST_FPERIOD_OVERRIDE=1bf","fill=previous","Days=A")</f>
        <v>0.71299999999999997</v>
      </c>
      <c r="C369">
        <f ca="1">_xll.BDH(A369,"BEST_EPS",$B$2,$B$2,"BEST_FPERIOD_OVERRIDE=2bf","fill=previous","Days=A")</f>
        <v>0.76500000000000001</v>
      </c>
      <c r="D369">
        <f ca="1">_xll.BDH(A369,"BEST_EPS",$B$2,$B$2,"BEST_FPERIOD_OVERRIDE=3bf","fill=previous","Days=A")</f>
        <v>0.81599999999999995</v>
      </c>
      <c r="E369">
        <f ca="1">_xll.BDH(A369,"BEST_TARGET_PRICE",$B$2,$B$2,"fill=previous","Days=A")</f>
        <v>24.184999999999999</v>
      </c>
      <c r="F369">
        <f ca="1">_xll.BDH($A369,F$84,$B$2,$B$2,"Dir=V","Dts=H")</f>
        <v>21.2</v>
      </c>
      <c r="G369">
        <f ca="1">_xll.BDH($A369,G$84,$B$2,$B$2,"Dir=V","Dts=H")</f>
        <v>21.265000000000001</v>
      </c>
      <c r="H369">
        <f ca="1">_xll.BDH($A369,H$84,$B$2,$B$2,"Dir=V","Dts=H")</f>
        <v>21.069800000000001</v>
      </c>
      <c r="I369">
        <f ca="1">_xll.BDH($A369,I$84,$B$2,$B$2,"Dir=V","Dts=H")</f>
        <v>21.15</v>
      </c>
      <c r="J369">
        <f t="shared" si="9"/>
        <v>23.5</v>
      </c>
      <c r="K369">
        <f t="shared" si="10"/>
        <v>21</v>
      </c>
      <c r="L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Jefferies</v>
      </c>
      <c r="M369" t="s">
        <v>933</v>
      </c>
      <c r="N369" t="s">
        <v>141</v>
      </c>
      <c r="O369">
        <v>3</v>
      </c>
      <c r="P369" t="s">
        <v>124</v>
      </c>
      <c r="Q369">
        <v>21</v>
      </c>
      <c r="R369" t="s">
        <v>125</v>
      </c>
      <c r="S369" s="2">
        <v>45806</v>
      </c>
      <c r="T369">
        <v>1</v>
      </c>
      <c r="U369">
        <v>24.14</v>
      </c>
      <c r="W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JP Morgan</v>
      </c>
      <c r="X369" t="s">
        <v>789</v>
      </c>
      <c r="Y369" t="s">
        <v>137</v>
      </c>
      <c r="Z369">
        <v>3</v>
      </c>
      <c r="AA369" t="s">
        <v>124</v>
      </c>
      <c r="AB369">
        <v>23</v>
      </c>
      <c r="AC369" t="s">
        <v>125</v>
      </c>
      <c r="AD369" s="2">
        <v>45786</v>
      </c>
      <c r="AE369">
        <v>2</v>
      </c>
      <c r="AF369">
        <v>24.09</v>
      </c>
      <c r="AH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Morningstar</v>
      </c>
      <c r="AI369" t="s">
        <v>380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45839</v>
      </c>
      <c r="AP369">
        <v>3</v>
      </c>
      <c r="AQ369">
        <v>18.36</v>
      </c>
      <c r="AR369" t="str">
        <f>_xll.BDP($A369, AR$99)</f>
        <v>Real Estate</v>
      </c>
      <c r="AS369" t="str">
        <f>_xll.BDP($A369, AS$99)</f>
        <v>Retail REITs</v>
      </c>
      <c r="AT369">
        <f ca="1">_xll.BQL( A369, "IMPLIED_VOLATILITY("&amp;_xll.BQL.DATE(B$2)&amp;",EXPIRY=30D,PCT_MONEYNESS=100)")</f>
        <v>22.6066</v>
      </c>
    </row>
    <row r="370" spans="1:46" x14ac:dyDescent="0.25">
      <c r="A370" t="s">
        <v>282</v>
      </c>
      <c r="B370">
        <f ca="1">_xll.BDH(A370,"BEST_EPS",$B$2,$B$2,"BEST_FPERIOD_OVERRIDE=1bf","fill=previous","Days=A")</f>
        <v>5.923</v>
      </c>
      <c r="C370">
        <f ca="1">_xll.BDH(A370,"BEST_EPS",$B$2,$B$2,"BEST_FPERIOD_OVERRIDE=2bf","fill=previous","Days=A")</f>
        <v>7.3959999999999999</v>
      </c>
      <c r="D370">
        <f ca="1">_xll.BDH(A370,"BEST_EPS",$B$2,$B$2,"BEST_FPERIOD_OVERRIDE=3bf","fill=previous","Days=A")</f>
        <v>8.7080000000000002</v>
      </c>
      <c r="E370">
        <f ca="1">_xll.BDH(A370,"BEST_TARGET_PRICE",$B$2,$B$2,"fill=previous","Days=A")</f>
        <v>145.54499999999999</v>
      </c>
      <c r="F370">
        <f ca="1">_xll.BDH($A370,F$84,$B$2,$B$2,"Dir=V","Dts=H")</f>
        <v>138.97</v>
      </c>
      <c r="G370">
        <f ca="1">_xll.BDH($A370,G$84,$B$2,$B$2,"Dir=V","Dts=H")</f>
        <v>140.25</v>
      </c>
      <c r="H370">
        <f ca="1">_xll.BDH($A370,H$84,$B$2,$B$2,"Dir=V","Dts=H")</f>
        <v>138.3074</v>
      </c>
      <c r="I370">
        <f ca="1">_xll.BDH($A370,I$84,$B$2,$B$2,"Dir=V","Dts=H")</f>
        <v>139.22</v>
      </c>
      <c r="J370">
        <f t="shared" si="9"/>
        <v>149.26</v>
      </c>
      <c r="K370">
        <f t="shared" si="10"/>
        <v>167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ISS-EVA</v>
      </c>
      <c r="M370" t="s">
        <v>156</v>
      </c>
      <c r="N370" t="s">
        <v>135</v>
      </c>
      <c r="O370">
        <v>5</v>
      </c>
      <c r="P370" t="s">
        <v>134</v>
      </c>
      <c r="Q370" t="s">
        <v>142</v>
      </c>
      <c r="R370" t="s">
        <v>125</v>
      </c>
      <c r="S370" s="2">
        <v>45517</v>
      </c>
      <c r="T370">
        <v>1</v>
      </c>
      <c r="U370">
        <v>36.700000000000003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TD Cowen</v>
      </c>
      <c r="X370" t="s">
        <v>1200</v>
      </c>
      <c r="Y370" t="s">
        <v>126</v>
      </c>
      <c r="Z370">
        <v>5</v>
      </c>
      <c r="AA370" t="s">
        <v>124</v>
      </c>
      <c r="AB370">
        <v>167</v>
      </c>
      <c r="AC370" t="s">
        <v>125</v>
      </c>
      <c r="AD370" s="2">
        <v>45847</v>
      </c>
      <c r="AE370">
        <v>2</v>
      </c>
      <c r="AF370">
        <v>32.01</v>
      </c>
      <c r="AH370" t="e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#N/A</v>
      </c>
      <c r="AI370" t="s">
        <v>156</v>
      </c>
      <c r="AJ370" t="s">
        <v>157</v>
      </c>
      <c r="AK370">
        <v>5</v>
      </c>
      <c r="AL370" t="s">
        <v>124</v>
      </c>
      <c r="AM370">
        <v>131.52000000000001</v>
      </c>
      <c r="AN370" t="s">
        <v>352</v>
      </c>
      <c r="AO370" s="2">
        <v>45693</v>
      </c>
      <c r="AP370">
        <v>3</v>
      </c>
      <c r="AQ370">
        <v>13.93</v>
      </c>
      <c r="AR370" t="str">
        <f>_xll.BDP($A370, AR$99)</f>
        <v>Financials</v>
      </c>
      <c r="AS370" t="str">
        <f>_xll.BDP($A370, AS$99)</f>
        <v>Capital Markets</v>
      </c>
      <c r="AT370">
        <f ca="1">_xll.BQL( A370, "IMPLIED_VOLATILITY("&amp;_xll.BQL.DATE(B$2)&amp;",EXPIRY=30D,PCT_MONEYNESS=100)")</f>
        <v>34.942599999999999</v>
      </c>
    </row>
    <row r="371" spans="1:46" x14ac:dyDescent="0.25">
      <c r="A371" t="s">
        <v>291</v>
      </c>
      <c r="B371">
        <f ca="1">_xll.BDH(A371,"BEST_EPS",$B$2,$B$2,"BEST_FPERIOD_OVERRIDE=1bf","fill=previous","Days=A")</f>
        <v>33.539000000000001</v>
      </c>
      <c r="C371">
        <f ca="1">_xll.BDH(A371,"BEST_EPS",$B$2,$B$2,"BEST_FPERIOD_OVERRIDE=2bf","fill=previous","Days=A")</f>
        <v>37.508000000000003</v>
      </c>
      <c r="D371">
        <f ca="1">_xll.BDH(A371,"BEST_EPS",$B$2,$B$2,"BEST_FPERIOD_OVERRIDE=3bf","fill=previous","Days=A")</f>
        <v>39.921999999999997</v>
      </c>
      <c r="E371">
        <f ca="1">_xll.BDH(A371,"BEST_TARGET_PRICE",$B$2,$B$2,"fill=previous","Days=A")</f>
        <v>834.25</v>
      </c>
      <c r="F371">
        <f ca="1">_xll.BDH($A371,F$84,$B$2,$B$2,"Dir=V","Dts=H")</f>
        <v>919.22</v>
      </c>
      <c r="G371">
        <f ca="1">_xll.BDH($A371,G$84,$B$2,$B$2,"Dir=V","Dts=H")</f>
        <v>931.96</v>
      </c>
      <c r="H371">
        <f ca="1">_xll.BDH($A371,H$84,$B$2,$B$2,"Dir=V","Dts=H")</f>
        <v>915.51</v>
      </c>
      <c r="I371">
        <f ca="1">_xll.BDH($A371,I$84,$B$2,$B$2,"Dir=V","Dts=H")</f>
        <v>923.18</v>
      </c>
      <c r="J371">
        <f t="shared" si="9"/>
        <v>978.11</v>
      </c>
      <c r="K371">
        <f t="shared" si="10"/>
        <v>950</v>
      </c>
      <c r="L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Oppenheimer</v>
      </c>
      <c r="M371" t="s">
        <v>1168</v>
      </c>
      <c r="N371" t="s">
        <v>123</v>
      </c>
      <c r="O371">
        <v>5</v>
      </c>
      <c r="P371" t="s">
        <v>124</v>
      </c>
      <c r="Q371">
        <v>950</v>
      </c>
      <c r="R371" t="s">
        <v>131</v>
      </c>
      <c r="S371" s="2">
        <v>45825</v>
      </c>
      <c r="T371">
        <v>1</v>
      </c>
      <c r="U371">
        <v>33.869999999999997</v>
      </c>
      <c r="W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Needham</v>
      </c>
      <c r="X371" t="s">
        <v>1013</v>
      </c>
      <c r="Y371" t="s">
        <v>126</v>
      </c>
      <c r="Z371">
        <v>5</v>
      </c>
      <c r="AA371" t="s">
        <v>124</v>
      </c>
      <c r="AB371">
        <v>830</v>
      </c>
      <c r="AC371" t="s">
        <v>125</v>
      </c>
      <c r="AD371" s="2">
        <v>45778</v>
      </c>
      <c r="AE371">
        <v>2</v>
      </c>
      <c r="AF371">
        <v>33.659999999999997</v>
      </c>
      <c r="AH371" t="e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#N/A</v>
      </c>
      <c r="AI371" t="s">
        <v>156</v>
      </c>
      <c r="AJ371" t="s">
        <v>157</v>
      </c>
      <c r="AK371">
        <v>5</v>
      </c>
      <c r="AL371" t="s">
        <v>124</v>
      </c>
      <c r="AM371">
        <v>1154.33</v>
      </c>
      <c r="AN371" t="s">
        <v>125</v>
      </c>
      <c r="AO371" s="2">
        <v>45828</v>
      </c>
      <c r="AP371">
        <v>3</v>
      </c>
      <c r="AQ371">
        <v>13</v>
      </c>
      <c r="AR371" t="str">
        <f>_xll.BDP($A371, AR$99)</f>
        <v>Information Technology</v>
      </c>
      <c r="AS371" t="str">
        <f>_xll.BDP($A371, AS$99)</f>
        <v>Semiconductors &amp; Semiconductor</v>
      </c>
      <c r="AT371">
        <f ca="1">_xll.BQL( A371, "IMPLIED_VOLATILITY("&amp;_xll.BQL.DATE(B$2)&amp;",EXPIRY=30D,PCT_MONEYNESS=100)")</f>
        <v>34.787399999999998</v>
      </c>
    </row>
    <row r="372" spans="1:46" x14ac:dyDescent="0.25">
      <c r="A372" t="s">
        <v>416</v>
      </c>
      <c r="B372">
        <f ca="1">_xll.BDH(A372,"BEST_EPS",$B$2,$B$2,"BEST_FPERIOD_OVERRIDE=1bf","fill=previous","Days=A")</f>
        <v>7.38</v>
      </c>
      <c r="C372">
        <f ca="1">_xll.BDH(A372,"BEST_EPS",$B$2,$B$2,"BEST_FPERIOD_OVERRIDE=2bf","fill=previous","Days=A")</f>
        <v>7.9130000000000003</v>
      </c>
      <c r="D372">
        <f ca="1">_xll.BDH(A372,"BEST_EPS",$B$2,$B$2,"BEST_FPERIOD_OVERRIDE=3bf","fill=previous","Days=A")</f>
        <v>8.4390000000000001</v>
      </c>
      <c r="E372">
        <f ca="1">_xll.BDH(A372,"BEST_TARGET_PRICE",$B$2,$B$2,"fill=previous","Days=A")</f>
        <v>142.41200000000001</v>
      </c>
      <c r="F372">
        <f ca="1">_xll.BDH($A372,F$84,$B$2,$B$2,"Dir=V","Dts=H")</f>
        <v>131.53</v>
      </c>
      <c r="G372">
        <f ca="1">_xll.BDH($A372,G$84,$B$2,$B$2,"Dir=V","Dts=H")</f>
        <v>132.1</v>
      </c>
      <c r="H372">
        <f ca="1">_xll.BDH($A372,H$84,$B$2,$B$2,"Dir=V","Dts=H")</f>
        <v>130.27000000000001</v>
      </c>
      <c r="I372">
        <f ca="1">_xll.BDH($A372,I$84,$B$2,$B$2,"Dir=V","Dts=H")</f>
        <v>131.49</v>
      </c>
      <c r="J372">
        <f t="shared" si="9"/>
        <v>140</v>
      </c>
      <c r="K372">
        <f t="shared" si="10"/>
        <v>118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M372" t="s">
        <v>1079</v>
      </c>
      <c r="N372" t="s">
        <v>146</v>
      </c>
      <c r="O372">
        <v>1</v>
      </c>
      <c r="P372" t="s">
        <v>124</v>
      </c>
      <c r="Q372">
        <v>118</v>
      </c>
      <c r="R372" t="s">
        <v>125</v>
      </c>
      <c r="S372" s="2">
        <v>45813</v>
      </c>
      <c r="T372">
        <v>1</v>
      </c>
      <c r="U372">
        <v>2.2599999999999998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Wells Fargo</v>
      </c>
      <c r="X372" t="s">
        <v>858</v>
      </c>
      <c r="Y372" t="s">
        <v>177</v>
      </c>
      <c r="Z372">
        <v>3</v>
      </c>
      <c r="AA372" t="s">
        <v>124</v>
      </c>
      <c r="AB372">
        <v>140</v>
      </c>
      <c r="AC372" t="s">
        <v>125</v>
      </c>
      <c r="AD372" s="2">
        <v>45847</v>
      </c>
      <c r="AE372">
        <v>2</v>
      </c>
      <c r="AF372">
        <v>0</v>
      </c>
      <c r="AH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RBC Capital</v>
      </c>
      <c r="AI372" t="s">
        <v>874</v>
      </c>
      <c r="AJ372" t="s">
        <v>123</v>
      </c>
      <c r="AK372">
        <v>5</v>
      </c>
      <c r="AL372" t="s">
        <v>124</v>
      </c>
      <c r="AM372">
        <v>162</v>
      </c>
      <c r="AN372" t="s">
        <v>131</v>
      </c>
      <c r="AO372" s="2">
        <v>45846</v>
      </c>
      <c r="AP372">
        <v>3</v>
      </c>
      <c r="AQ372">
        <v>-2.2599999999999998</v>
      </c>
      <c r="AR372" t="str">
        <f>_xll.BDP($A372, AR$99)</f>
        <v>Consumer Staples</v>
      </c>
      <c r="AS372" t="str">
        <f>_xll.BDP($A372, AS$99)</f>
        <v>Household Products</v>
      </c>
      <c r="AT372">
        <f ca="1">_xll.BQL( A372, "IMPLIED_VOLATILITY("&amp;_xll.BQL.DATE(B$2)&amp;",EXPIRY=30D,PCT_MONEYNESS=100)")</f>
        <v>21.687100000000001</v>
      </c>
    </row>
    <row r="373" spans="1:46" x14ac:dyDescent="0.25">
      <c r="A373" t="s">
        <v>423</v>
      </c>
      <c r="B373">
        <f ca="1">_xll.BDH(A373,"BEST_EPS",$B$2,$B$2,"BEST_FPERIOD_OVERRIDE=1bf","fill=previous","Days=A")</f>
        <v>1.3160000000000001</v>
      </c>
      <c r="C373">
        <f ca="1">_xll.BDH(A373,"BEST_EPS",$B$2,$B$2,"BEST_FPERIOD_OVERRIDE=2bf","fill=previous","Days=A")</f>
        <v>1.413</v>
      </c>
      <c r="D373">
        <f ca="1">_xll.BDH(A373,"BEST_EPS",$B$2,$B$2,"BEST_FPERIOD_OVERRIDE=3bf","fill=previous","Days=A")</f>
        <v>1.536</v>
      </c>
      <c r="E373">
        <f ca="1">_xll.BDH(A373,"BEST_TARGET_PRICE",$B$2,$B$2,"fill=previous","Days=A")</f>
        <v>31.274000000000001</v>
      </c>
      <c r="F373">
        <f ca="1">_xll.BDH($A373,F$84,$B$2,$B$2,"Dir=V","Dts=H")</f>
        <v>28.21</v>
      </c>
      <c r="G373">
        <f ca="1">_xll.BDH($A373,G$84,$B$2,$B$2,"Dir=V","Dts=H")</f>
        <v>28.26</v>
      </c>
      <c r="H373">
        <f ca="1">_xll.BDH($A373,H$84,$B$2,$B$2,"Dir=V","Dts=H")</f>
        <v>27.62</v>
      </c>
      <c r="I373">
        <f ca="1">_xll.BDH($A373,I$84,$B$2,$B$2,"Dir=V","Dts=H")</f>
        <v>27.8</v>
      </c>
      <c r="J373">
        <f t="shared" si="9"/>
        <v>33</v>
      </c>
      <c r="K373">
        <f t="shared" si="10"/>
        <v>31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Goldman Sachs</v>
      </c>
      <c r="M373" t="s">
        <v>1112</v>
      </c>
      <c r="N373" t="s">
        <v>126</v>
      </c>
      <c r="O373">
        <v>5</v>
      </c>
      <c r="P373" t="s">
        <v>124</v>
      </c>
      <c r="Q373">
        <v>31</v>
      </c>
      <c r="R373" t="s">
        <v>131</v>
      </c>
      <c r="S373" s="2">
        <v>45824</v>
      </c>
      <c r="T373">
        <v>1</v>
      </c>
      <c r="U373">
        <v>48.03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Argus Research Company</v>
      </c>
      <c r="X373" t="s">
        <v>999</v>
      </c>
      <c r="Y373" t="s">
        <v>126</v>
      </c>
      <c r="Z373">
        <v>5</v>
      </c>
      <c r="AA373" t="s">
        <v>124</v>
      </c>
      <c r="AB373">
        <v>36</v>
      </c>
      <c r="AC373" t="s">
        <v>131</v>
      </c>
      <c r="AD373" s="2">
        <v>45768</v>
      </c>
      <c r="AE373">
        <v>2</v>
      </c>
      <c r="AF373">
        <v>37.14</v>
      </c>
      <c r="AH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Barclays</v>
      </c>
      <c r="AI373" t="s">
        <v>1081</v>
      </c>
      <c r="AJ373" t="s">
        <v>135</v>
      </c>
      <c r="AK373">
        <v>5</v>
      </c>
      <c r="AL373" t="s">
        <v>124</v>
      </c>
      <c r="AM373">
        <v>32</v>
      </c>
      <c r="AN373" t="s">
        <v>125</v>
      </c>
      <c r="AO373" s="2">
        <v>45831</v>
      </c>
      <c r="AP373">
        <v>3</v>
      </c>
      <c r="AQ373">
        <v>4.8</v>
      </c>
      <c r="AR373" t="str">
        <f>_xll.BDP($A373, AR$99)</f>
        <v>Energy</v>
      </c>
      <c r="AS373" t="str">
        <f>_xll.BDP($A373, AS$99)</f>
        <v>Oil, Gas &amp; Consumable Fuels</v>
      </c>
      <c r="AT373">
        <f ca="1">_xll.BQL( A373, "IMPLIED_VOLATILITY("&amp;_xll.BQL.DATE(B$2)&amp;",EXPIRY=30D,PCT_MONEYNESS=100)")</f>
        <v>24.226800000000001</v>
      </c>
    </row>
    <row r="374" spans="1:46" x14ac:dyDescent="0.25">
      <c r="A374" t="s">
        <v>701</v>
      </c>
      <c r="B374">
        <f ca="1">_xll.BDH(A374,"BEST_EPS",$B$2,$B$2,"BEST_FPERIOD_OVERRIDE=1bf","fill=previous","Days=A")</f>
        <v>4.0990000000000002</v>
      </c>
      <c r="C374">
        <f ca="1">_xll.BDH(A374,"BEST_EPS",$B$2,$B$2,"BEST_FPERIOD_OVERRIDE=2bf","fill=previous","Days=A")</f>
        <v>4.8289999999999997</v>
      </c>
      <c r="D374">
        <f ca="1">_xll.BDH(A374,"BEST_EPS",$B$2,$B$2,"BEST_FPERIOD_OVERRIDE=3bf","fill=previous","Days=A")</f>
        <v>6.9560000000000004</v>
      </c>
      <c r="E374">
        <f ca="1">_xll.BDH(A374,"BEST_TARGET_PRICE",$B$2,$B$2,"fill=previous","Days=A")</f>
        <v>83.563000000000002</v>
      </c>
      <c r="F374">
        <f ca="1">_xll.BDH($A374,F$84,$B$2,$B$2,"Dir=V","Dts=H")</f>
        <v>68.510000000000005</v>
      </c>
      <c r="G374">
        <f ca="1">_xll.BDH($A374,G$84,$B$2,$B$2,"Dir=V","Dts=H")</f>
        <v>68.709900000000005</v>
      </c>
      <c r="H374">
        <f ca="1">_xll.BDH($A374,H$84,$B$2,$B$2,"Dir=V","Dts=H")</f>
        <v>66.92</v>
      </c>
      <c r="I374">
        <f ca="1">_xll.BDH($A374,I$84,$B$2,$B$2,"Dir=V","Dts=H")</f>
        <v>67.27</v>
      </c>
      <c r="J374">
        <f t="shared" si="9"/>
        <v>69.816666666666663</v>
      </c>
      <c r="K374">
        <f t="shared" si="10"/>
        <v>74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Zacks</v>
      </c>
      <c r="M374" t="s">
        <v>156</v>
      </c>
      <c r="N374" t="s">
        <v>137</v>
      </c>
      <c r="O374">
        <v>3</v>
      </c>
      <c r="P374" t="s">
        <v>124</v>
      </c>
      <c r="Q374">
        <v>74</v>
      </c>
      <c r="R374" t="s">
        <v>131</v>
      </c>
      <c r="S374" s="2">
        <v>45842</v>
      </c>
      <c r="T374">
        <v>1</v>
      </c>
      <c r="U374">
        <v>8.92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BNP Paribas Exane</v>
      </c>
      <c r="X374" t="s">
        <v>879</v>
      </c>
      <c r="Y374" t="s">
        <v>191</v>
      </c>
      <c r="Z374">
        <v>1</v>
      </c>
      <c r="AA374" t="s">
        <v>124</v>
      </c>
      <c r="AB374">
        <v>52</v>
      </c>
      <c r="AC374" t="s">
        <v>125</v>
      </c>
      <c r="AD374" s="2">
        <v>45835</v>
      </c>
      <c r="AE374">
        <v>2</v>
      </c>
      <c r="AF374">
        <v>6.33</v>
      </c>
      <c r="AH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Sadif Investment Analytics</v>
      </c>
      <c r="AI374" t="s">
        <v>156</v>
      </c>
      <c r="AJ374" t="s">
        <v>157</v>
      </c>
      <c r="AK374">
        <v>5</v>
      </c>
      <c r="AL374" t="s">
        <v>134</v>
      </c>
      <c r="AM374">
        <v>83.45</v>
      </c>
      <c r="AN374" t="s">
        <v>125</v>
      </c>
      <c r="AO374" s="2">
        <v>45775</v>
      </c>
      <c r="AP374">
        <v>3</v>
      </c>
      <c r="AQ374">
        <v>2.12</v>
      </c>
      <c r="AR374" t="str">
        <f>_xll.BDP($A374, AR$99)</f>
        <v>Consumer Discretionary</v>
      </c>
      <c r="AS374" t="str">
        <f>_xll.BDP($A374, AS$99)</f>
        <v>Specialty Retail</v>
      </c>
      <c r="AT374">
        <f ca="1">_xll.BQL( A374, "IMPLIED_VOLATILITY("&amp;_xll.BQL.DATE(B$2)&amp;",EXPIRY=30D,PCT_MONEYNESS=100)")</f>
        <v>30.8874</v>
      </c>
    </row>
    <row r="375" spans="1:46" x14ac:dyDescent="0.25">
      <c r="A375" t="s">
        <v>174</v>
      </c>
      <c r="B375">
        <f ca="1">_xll.BDH(A375,"BEST_EPS",$B$2,$B$2,"BEST_FPERIOD_OVERRIDE=1bf","fill=previous","Days=A")</f>
        <v>3.089</v>
      </c>
      <c r="C375">
        <f ca="1">_xll.BDH(A375,"BEST_EPS",$B$2,$B$2,"BEST_FPERIOD_OVERRIDE=2bf","fill=previous","Days=A")</f>
        <v>3.327</v>
      </c>
      <c r="D375">
        <f ca="1">_xll.BDH(A375,"BEST_EPS",$B$2,$B$2,"BEST_FPERIOD_OVERRIDE=3bf","fill=previous","Days=A")</f>
        <v>3.5659999999999998</v>
      </c>
      <c r="E375">
        <f ca="1">_xll.BDH(A375,"BEST_TARGET_PRICE",$B$2,$B$2,"fill=previous","Days=A")</f>
        <v>79.48</v>
      </c>
      <c r="F375">
        <f ca="1">_xll.BDH($A375,F$84,$B$2,$B$2,"Dir=V","Dts=H")</f>
        <v>70.16</v>
      </c>
      <c r="G375">
        <f ca="1">_xll.BDH($A375,G$84,$B$2,$B$2,"Dir=V","Dts=H")</f>
        <v>70.25</v>
      </c>
      <c r="H375">
        <f ca="1">_xll.BDH($A375,H$84,$B$2,$B$2,"Dir=V","Dts=H")</f>
        <v>68.97</v>
      </c>
      <c r="I375">
        <f ca="1">_xll.BDH($A375,I$84,$B$2,$B$2,"Dir=V","Dts=H")</f>
        <v>69.48</v>
      </c>
      <c r="J375">
        <f t="shared" si="9"/>
        <v>80.666666666666671</v>
      </c>
      <c r="K375">
        <f t="shared" si="10"/>
        <v>82</v>
      </c>
      <c r="L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TD Cowen</v>
      </c>
      <c r="M375" t="s">
        <v>823</v>
      </c>
      <c r="N375" t="s">
        <v>126</v>
      </c>
      <c r="O375">
        <v>5</v>
      </c>
      <c r="P375" t="s">
        <v>124</v>
      </c>
      <c r="Q375">
        <v>82</v>
      </c>
      <c r="R375" t="s">
        <v>125</v>
      </c>
      <c r="S375" s="2">
        <v>45846</v>
      </c>
      <c r="T375">
        <v>1</v>
      </c>
      <c r="U375">
        <v>15.49</v>
      </c>
      <c r="W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Wells Fargo</v>
      </c>
      <c r="X375" t="s">
        <v>858</v>
      </c>
      <c r="Y375" t="s">
        <v>135</v>
      </c>
      <c r="Z375">
        <v>5</v>
      </c>
      <c r="AA375" t="s">
        <v>124</v>
      </c>
      <c r="AB375">
        <v>78</v>
      </c>
      <c r="AC375" t="s">
        <v>125</v>
      </c>
      <c r="AD375" s="2">
        <v>45847</v>
      </c>
      <c r="AE375">
        <v>2</v>
      </c>
      <c r="AF375">
        <v>14.82</v>
      </c>
      <c r="AH375" t="e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#N/A</v>
      </c>
      <c r="AI375" t="s">
        <v>823</v>
      </c>
      <c r="AJ375" t="s">
        <v>126</v>
      </c>
      <c r="AK375">
        <v>5</v>
      </c>
      <c r="AL375" t="s">
        <v>124</v>
      </c>
      <c r="AM375">
        <v>82</v>
      </c>
      <c r="AN375" t="s">
        <v>125</v>
      </c>
      <c r="AO375" s="2">
        <v>45804</v>
      </c>
      <c r="AP375">
        <v>3</v>
      </c>
      <c r="AQ375">
        <v>16.149999999999999</v>
      </c>
      <c r="AR375" t="str">
        <f>_xll.BDP($A375, AR$99)</f>
        <v>Consumer Staples</v>
      </c>
      <c r="AS375" t="str">
        <f>_xll.BDP($A375, AS$99)</f>
        <v>Beverages</v>
      </c>
      <c r="AT375">
        <f ca="1">_xll.BQL( A375, "IMPLIED_VOLATILITY("&amp;_xll.BQL.DATE(B$2)&amp;",EXPIRY=30D,PCT_MONEYNESS=100)")</f>
        <v>18.007300000000001</v>
      </c>
    </row>
    <row r="376" spans="1:46" x14ac:dyDescent="0.25">
      <c r="A376" t="s">
        <v>454</v>
      </c>
      <c r="B376">
        <f ca="1">_xll.BDH(A376,"BEST_EPS",$B$2,$B$2,"BEST_FPERIOD_OVERRIDE=1bf","fill=previous","Days=A")</f>
        <v>4.9589999999999996</v>
      </c>
      <c r="C376">
        <f ca="1">_xll.BDH(A376,"BEST_EPS",$B$2,$B$2,"BEST_FPERIOD_OVERRIDE=2bf","fill=previous","Days=A")</f>
        <v>5.3390000000000004</v>
      </c>
      <c r="D376">
        <f ca="1">_xll.BDH(A376,"BEST_EPS",$B$2,$B$2,"BEST_FPERIOD_OVERRIDE=3bf","fill=previous","Days=A")</f>
        <v>5.3860000000000001</v>
      </c>
      <c r="E376">
        <f ca="1">_xll.BDH(A376,"BEST_TARGET_PRICE",$B$2,$B$2,"fill=previous","Days=A")</f>
        <v>76.286000000000001</v>
      </c>
      <c r="F376">
        <f ca="1">_xll.BDH($A376,F$84,$B$2,$B$2,"Dir=V","Dts=H")</f>
        <v>69.7</v>
      </c>
      <c r="G376">
        <f ca="1">_xll.BDH($A376,G$84,$B$2,$B$2,"Dir=V","Dts=H")</f>
        <v>70.290000000000006</v>
      </c>
      <c r="H376">
        <f ca="1">_xll.BDH($A376,H$84,$B$2,$B$2,"Dir=V","Dts=H")</f>
        <v>68.880499999999998</v>
      </c>
      <c r="I376">
        <f ca="1">_xll.BDH($A376,I$84,$B$2,$B$2,"Dir=V","Dts=H")</f>
        <v>70.260000000000005</v>
      </c>
      <c r="J376">
        <f t="shared" si="9"/>
        <v>82</v>
      </c>
      <c r="K376">
        <f t="shared" si="10"/>
        <v>82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JP Morgan</v>
      </c>
      <c r="M376" t="s">
        <v>825</v>
      </c>
      <c r="N376" t="s">
        <v>135</v>
      </c>
      <c r="O376">
        <v>5</v>
      </c>
      <c r="P376" t="s">
        <v>124</v>
      </c>
      <c r="Q376">
        <v>82</v>
      </c>
      <c r="R376" t="s">
        <v>125</v>
      </c>
      <c r="S376" s="2">
        <v>45845</v>
      </c>
      <c r="T376">
        <v>1</v>
      </c>
      <c r="U376">
        <v>37.14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Hedgeye Risk Management</v>
      </c>
      <c r="X376" t="s">
        <v>152</v>
      </c>
      <c r="Y376" t="s">
        <v>153</v>
      </c>
      <c r="Z376">
        <v>5</v>
      </c>
      <c r="AA376" t="s">
        <v>124</v>
      </c>
      <c r="AB376" t="s">
        <v>142</v>
      </c>
      <c r="AC376" t="s">
        <v>125</v>
      </c>
      <c r="AD376" s="2">
        <v>45845</v>
      </c>
      <c r="AE376">
        <v>2</v>
      </c>
      <c r="AF376">
        <v>31.51</v>
      </c>
      <c r="AH376" t="e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#N/A</v>
      </c>
      <c r="AI376" t="s">
        <v>152</v>
      </c>
      <c r="AJ376" t="s">
        <v>153</v>
      </c>
      <c r="AK376">
        <v>5</v>
      </c>
      <c r="AL376" t="s">
        <v>124</v>
      </c>
      <c r="AM376" t="s">
        <v>142</v>
      </c>
      <c r="AN376" t="s">
        <v>125</v>
      </c>
      <c r="AO376" s="2">
        <v>45824</v>
      </c>
      <c r="AP376">
        <v>3</v>
      </c>
      <c r="AQ376">
        <v>21.07</v>
      </c>
      <c r="AR376" t="str">
        <f>_xll.BDP($A376, AR$99)</f>
        <v>Consumer Staples</v>
      </c>
      <c r="AS376" t="str">
        <f>_xll.BDP($A376, AS$99)</f>
        <v>Consumer Staples Distribution</v>
      </c>
      <c r="AT376">
        <f ca="1">_xll.BQL( A376, "IMPLIED_VOLATILITY("&amp;_xll.BQL.DATE(B$2)&amp;",EXPIRY=30D,PCT_MONEYNESS=100)")</f>
        <v>18.517099999999999</v>
      </c>
    </row>
    <row r="377" spans="1:46" x14ac:dyDescent="0.25">
      <c r="A377" t="s">
        <v>429</v>
      </c>
      <c r="B377">
        <f ca="1">_xll.BDH(A377,"BEST_EPS",$B$2,$B$2,"BEST_FPERIOD_OVERRIDE=1bf","fill=previous","Days=A")</f>
        <v>1.179</v>
      </c>
      <c r="C377">
        <f ca="1">_xll.BDH(A377,"BEST_EPS",$B$2,$B$2,"BEST_FPERIOD_OVERRIDE=2bf","fill=previous","Days=A")</f>
        <v>1.256</v>
      </c>
      <c r="D377">
        <f ca="1">_xll.BDH(A377,"BEST_EPS",$B$2,$B$2,"BEST_FPERIOD_OVERRIDE=3bf","fill=previous","Days=A")</f>
        <v>1.329</v>
      </c>
      <c r="E377">
        <f ca="1">_xll.BDH(A377,"BEST_TARGET_PRICE",$B$2,$B$2,"fill=previous","Days=A")</f>
        <v>24.832999999999998</v>
      </c>
      <c r="F377">
        <f ca="1">_xll.BDH($A377,F$84,$B$2,$B$2,"Dir=V","Dts=H")</f>
        <v>20.8</v>
      </c>
      <c r="G377">
        <f ca="1">_xll.BDH($A377,G$84,$B$2,$B$2,"Dir=V","Dts=H")</f>
        <v>20.87</v>
      </c>
      <c r="H377">
        <f ca="1">_xll.BDH($A377,H$84,$B$2,$B$2,"Dir=V","Dts=H")</f>
        <v>20.51</v>
      </c>
      <c r="I377">
        <f ca="1">_xll.BDH($A377,I$84,$B$2,$B$2,"Dir=V","Dts=H")</f>
        <v>20.76</v>
      </c>
      <c r="J377">
        <f t="shared" si="9"/>
        <v>24.166666666666668</v>
      </c>
      <c r="K377">
        <f t="shared" si="10"/>
        <v>24.5</v>
      </c>
      <c r="L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Morningstar</v>
      </c>
      <c r="M377" t="s">
        <v>256</v>
      </c>
      <c r="N377" t="s">
        <v>126</v>
      </c>
      <c r="O377">
        <v>5</v>
      </c>
      <c r="P377" t="s">
        <v>134</v>
      </c>
      <c r="Q377">
        <v>24.5</v>
      </c>
      <c r="R377" t="s">
        <v>125</v>
      </c>
      <c r="S377" s="2">
        <v>45819</v>
      </c>
      <c r="T377">
        <v>1</v>
      </c>
      <c r="U377">
        <v>35.35</v>
      </c>
      <c r="W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RBC Capital</v>
      </c>
      <c r="X377" t="s">
        <v>874</v>
      </c>
      <c r="Y377" t="s">
        <v>344</v>
      </c>
      <c r="Z377">
        <v>3</v>
      </c>
      <c r="AA377" t="s">
        <v>124</v>
      </c>
      <c r="AB377">
        <v>24</v>
      </c>
      <c r="AC377" t="s">
        <v>131</v>
      </c>
      <c r="AD377" s="2">
        <v>45846</v>
      </c>
      <c r="AE377">
        <v>2</v>
      </c>
      <c r="AF377">
        <v>27.86</v>
      </c>
      <c r="AH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I377" t="s">
        <v>874</v>
      </c>
      <c r="AJ377" t="s">
        <v>344</v>
      </c>
      <c r="AK377">
        <v>3</v>
      </c>
      <c r="AL377" t="s">
        <v>124</v>
      </c>
      <c r="AM377">
        <v>24</v>
      </c>
      <c r="AN377" t="s">
        <v>131</v>
      </c>
      <c r="AO377" s="2">
        <v>45786</v>
      </c>
      <c r="AP377">
        <v>3</v>
      </c>
      <c r="AQ377">
        <v>21.21</v>
      </c>
      <c r="AR377" t="str">
        <f>_xll.BDP($A377, AR$99)</f>
        <v>Consumer Staples</v>
      </c>
      <c r="AS377" t="str">
        <f>_xll.BDP($A377, AS$99)</f>
        <v>Personal Care Products</v>
      </c>
      <c r="AT377">
        <f ca="1">_xll.BQL( A377, "IMPLIED_VOLATILITY("&amp;_xll.BQL.DATE(B$2)&amp;",EXPIRY=30D,PCT_MONEYNESS=100)")</f>
        <v>32.234900000000003</v>
      </c>
    </row>
    <row r="378" spans="1:46" x14ac:dyDescent="0.25">
      <c r="A378" t="s">
        <v>642</v>
      </c>
      <c r="B378" t="str">
        <f ca="1">_xll.BDH(A378,"BEST_EPS",$B$2,$B$2,"BEST_FPERIOD_OVERRIDE=1bf","fill=previous","Days=A")</f>
        <v>#N/A N/A</v>
      </c>
      <c r="C378" t="str">
        <f ca="1">_xll.BDH(A378,"BEST_EPS",$B$2,$B$2,"BEST_FPERIOD_OVERRIDE=2bf","fill=previous","Days=A")</f>
        <v>#N/A N/A</v>
      </c>
      <c r="D378" t="str">
        <f ca="1">_xll.BDH(A378,"BEST_EPS",$B$2,$B$2,"BEST_FPERIOD_OVERRIDE=3bf","fill=previous","Days=A")</f>
        <v>#N/A N/A</v>
      </c>
      <c r="E378" t="str">
        <f ca="1">_xll.BDH(A378,"BEST_TARGET_PRICE",$B$2,$B$2,"fill=previous","Days=A")</f>
        <v>#N/A N/A</v>
      </c>
      <c r="F378">
        <f ca="1">_xll.BDH($A378,F$84,$B$2,$B$2,"Dir=V","Dts=H")</f>
        <v>91.9</v>
      </c>
      <c r="G378">
        <f ca="1">_xll.BDH($A378,G$84,$B$2,$B$2,"Dir=V","Dts=H")</f>
        <v>91.9</v>
      </c>
      <c r="H378">
        <f ca="1">_xll.BDH($A378,H$84,$B$2,$B$2,"Dir=V","Dts=H")</f>
        <v>90.855000000000004</v>
      </c>
      <c r="I378">
        <f ca="1">_xll.BDH($A378,I$84,$B$2,$B$2,"Dir=V","Dts=H")</f>
        <v>90.97</v>
      </c>
      <c r="J378">
        <f t="shared" si="9"/>
        <v>47.625</v>
      </c>
      <c r="K378">
        <f t="shared" si="10"/>
        <v>82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ISS-EVA</v>
      </c>
      <c r="M378" t="s">
        <v>156</v>
      </c>
      <c r="N378" t="s">
        <v>135</v>
      </c>
      <c r="O378">
        <v>5</v>
      </c>
      <c r="P378" t="s">
        <v>134</v>
      </c>
      <c r="Q378" t="s">
        <v>142</v>
      </c>
      <c r="R378" t="s">
        <v>125</v>
      </c>
      <c r="S378" s="2">
        <v>45234</v>
      </c>
      <c r="T378">
        <v>1</v>
      </c>
      <c r="U378">
        <v>23.56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Baptista Research</v>
      </c>
      <c r="X378" t="s">
        <v>133</v>
      </c>
      <c r="Y378" t="s">
        <v>141</v>
      </c>
      <c r="Z378">
        <v>3</v>
      </c>
      <c r="AA378" t="s">
        <v>154</v>
      </c>
      <c r="AB378">
        <v>82</v>
      </c>
      <c r="AC378" t="s">
        <v>131</v>
      </c>
      <c r="AD378" s="2">
        <v>45455</v>
      </c>
      <c r="AE378">
        <v>2</v>
      </c>
      <c r="AF378">
        <v>0</v>
      </c>
      <c r="AH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Sadif Investment Analytics</v>
      </c>
      <c r="AI378" t="s">
        <v>156</v>
      </c>
      <c r="AJ378" t="s">
        <v>146</v>
      </c>
      <c r="AK378">
        <v>1</v>
      </c>
      <c r="AL378" t="s">
        <v>138</v>
      </c>
      <c r="AM378">
        <v>13.25</v>
      </c>
      <c r="AN378" t="s">
        <v>125</v>
      </c>
      <c r="AO378" s="2">
        <v>45758</v>
      </c>
      <c r="AP378">
        <v>3</v>
      </c>
      <c r="AQ378">
        <v>-5.36</v>
      </c>
      <c r="AR378" t="str">
        <f>_xll.BDP($A378, AR$99)</f>
        <v>Financials</v>
      </c>
      <c r="AS378" t="str">
        <f>_xll.BDP($A378, AS$99)</f>
        <v>Insurance</v>
      </c>
      <c r="AT378">
        <f ca="1">_xll.BQL( A378, "IMPLIED_VOLATILITY("&amp;_xll.BQL.DATE(B$2)&amp;",EXPIRY=30D,PCT_MONEYNESS=100)")</f>
        <v>20.302499999999998</v>
      </c>
    </row>
    <row r="379" spans="1:46" x14ac:dyDescent="0.25">
      <c r="A379" t="s">
        <v>599</v>
      </c>
      <c r="B379">
        <f ca="1">_xll.BDH(A379,"BEST_EPS",$B$2,$B$2,"BEST_FPERIOD_OVERRIDE=1bf","fill=previous","Days=A")</f>
        <v>11.255000000000001</v>
      </c>
      <c r="C379">
        <f ca="1">_xll.BDH(A379,"BEST_EPS",$B$2,$B$2,"BEST_FPERIOD_OVERRIDE=2bf","fill=previous","Days=A")</f>
        <v>12.036</v>
      </c>
      <c r="D379" t="str">
        <f ca="1">_xll.BDH(A379,"BEST_EPS",$B$2,$B$2,"BEST_FPERIOD_OVERRIDE=3bf","fill=previous","Days=A")</f>
        <v>#N/A N/A</v>
      </c>
      <c r="E379">
        <f ca="1">_xll.BDH(A379,"BEST_TARGET_PRICE",$B$2,$B$2,"fill=previous","Days=A")</f>
        <v>173.857</v>
      </c>
      <c r="F379">
        <f ca="1">_xll.BDH($A379,F$84,$B$2,$B$2,"Dir=V","Dts=H")</f>
        <v>162.33000000000001</v>
      </c>
      <c r="G379">
        <f ca="1">_xll.BDH($A379,G$84,$B$2,$B$2,"Dir=V","Dts=H")</f>
        <v>162.655</v>
      </c>
      <c r="H379">
        <f ca="1">_xll.BDH($A379,H$84,$B$2,$B$2,"Dir=V","Dts=H")</f>
        <v>160.43010000000001</v>
      </c>
      <c r="I379">
        <f ca="1">_xll.BDH($A379,I$84,$B$2,$B$2,"Dir=V","Dts=H")</f>
        <v>162.21</v>
      </c>
      <c r="J379">
        <f t="shared" si="9"/>
        <v>159.66666666666666</v>
      </c>
      <c r="K379">
        <f t="shared" si="10"/>
        <v>165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Barclays</v>
      </c>
      <c r="M379" t="s">
        <v>958</v>
      </c>
      <c r="N379" t="s">
        <v>135</v>
      </c>
      <c r="O379">
        <v>5</v>
      </c>
      <c r="P379" t="s">
        <v>124</v>
      </c>
      <c r="Q379">
        <v>165</v>
      </c>
      <c r="R379" t="s">
        <v>125</v>
      </c>
      <c r="S379" s="2">
        <v>45839</v>
      </c>
      <c r="T379">
        <v>1</v>
      </c>
      <c r="U379">
        <v>12.56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Baird</v>
      </c>
      <c r="X379" t="s">
        <v>1048</v>
      </c>
      <c r="Y379" t="s">
        <v>137</v>
      </c>
      <c r="Z379">
        <v>3</v>
      </c>
      <c r="AA379" t="s">
        <v>138</v>
      </c>
      <c r="AB379">
        <v>163</v>
      </c>
      <c r="AC379" t="s">
        <v>125</v>
      </c>
      <c r="AD379" s="2">
        <v>45804</v>
      </c>
      <c r="AE379">
        <v>2</v>
      </c>
      <c r="AF379">
        <v>5.65</v>
      </c>
      <c r="AH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Goldman Sachs</v>
      </c>
      <c r="AI379" t="s">
        <v>786</v>
      </c>
      <c r="AJ379" t="s">
        <v>137</v>
      </c>
      <c r="AK379">
        <v>3</v>
      </c>
      <c r="AL379" t="s">
        <v>124</v>
      </c>
      <c r="AM379">
        <v>151</v>
      </c>
      <c r="AN379" t="s">
        <v>131</v>
      </c>
      <c r="AO379" s="2">
        <v>45786</v>
      </c>
      <c r="AP379">
        <v>3</v>
      </c>
      <c r="AQ379">
        <v>5.35</v>
      </c>
      <c r="AR379" t="str">
        <f>_xll.BDP($A379, AR$99)</f>
        <v>Industrials</v>
      </c>
      <c r="AS379" t="str">
        <f>_xll.BDP($A379, AS$99)</f>
        <v>Professional Services</v>
      </c>
      <c r="AT379">
        <f ca="1">_xll.BQL( A379, "IMPLIED_VOLATILITY("&amp;_xll.BQL.DATE(B$2)&amp;",EXPIRY=30D,PCT_MONEYNESS=100)")</f>
        <v>32.220199999999998</v>
      </c>
    </row>
    <row r="380" spans="1:46" x14ac:dyDescent="0.25">
      <c r="A380" t="s">
        <v>404</v>
      </c>
      <c r="B380">
        <f ca="1">_xll.BDH(A380,"BEST_EPS",$B$2,$B$2,"BEST_FPERIOD_OVERRIDE=1bf","fill=previous","Days=A")</f>
        <v>9.4890000000000008</v>
      </c>
      <c r="C380">
        <f ca="1">_xll.BDH(A380,"BEST_EPS",$B$2,$B$2,"BEST_FPERIOD_OVERRIDE=2bf","fill=previous","Days=A")</f>
        <v>11.462999999999999</v>
      </c>
      <c r="D380">
        <f ca="1">_xll.BDH(A380,"BEST_EPS",$B$2,$B$2,"BEST_FPERIOD_OVERRIDE=3bf","fill=previous","Days=A")</f>
        <v>14.991</v>
      </c>
      <c r="E380">
        <f ca="1">_xll.BDH(A380,"BEST_TARGET_PRICE",$B$2,$B$2,"fill=previous","Days=A")</f>
        <v>120.52800000000001</v>
      </c>
      <c r="F380">
        <f ca="1">_xll.BDH($A380,F$84,$B$2,$B$2,"Dir=V","Dts=H")</f>
        <v>110.86</v>
      </c>
      <c r="G380">
        <f ca="1">_xll.BDH($A380,G$84,$B$2,$B$2,"Dir=V","Dts=H")</f>
        <v>116.15</v>
      </c>
      <c r="H380">
        <f ca="1">_xll.BDH($A380,H$84,$B$2,$B$2,"Dir=V","Dts=H")</f>
        <v>110.53</v>
      </c>
      <c r="I380">
        <f ca="1">_xll.BDH($A380,I$84,$B$2,$B$2,"Dir=V","Dts=H")</f>
        <v>115.36</v>
      </c>
      <c r="J380">
        <f t="shared" si="9"/>
        <v>127</v>
      </c>
      <c r="K380">
        <f t="shared" si="10"/>
        <v>110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Wells Fargo</v>
      </c>
      <c r="M380" t="s">
        <v>901</v>
      </c>
      <c r="N380" t="s">
        <v>177</v>
      </c>
      <c r="O380">
        <v>3</v>
      </c>
      <c r="P380" t="s">
        <v>124</v>
      </c>
      <c r="Q380">
        <v>110</v>
      </c>
      <c r="R380" t="s">
        <v>125</v>
      </c>
      <c r="S380" s="2">
        <v>45846</v>
      </c>
      <c r="T380">
        <v>1</v>
      </c>
      <c r="U380">
        <v>27.58</v>
      </c>
      <c r="W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Goldman Sachs</v>
      </c>
      <c r="X380" t="s">
        <v>805</v>
      </c>
      <c r="Y380" t="s">
        <v>137</v>
      </c>
      <c r="Z380">
        <v>3</v>
      </c>
      <c r="AA380" t="s">
        <v>124</v>
      </c>
      <c r="AB380">
        <v>117</v>
      </c>
      <c r="AC380" t="s">
        <v>131</v>
      </c>
      <c r="AD380" s="2">
        <v>45825</v>
      </c>
      <c r="AE380">
        <v>2</v>
      </c>
      <c r="AF380">
        <v>20.94</v>
      </c>
      <c r="AH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Seaport Global</v>
      </c>
      <c r="AI380" t="s">
        <v>405</v>
      </c>
      <c r="AJ380" t="s">
        <v>126</v>
      </c>
      <c r="AK380">
        <v>5</v>
      </c>
      <c r="AL380" t="s">
        <v>124</v>
      </c>
      <c r="AM380">
        <v>154</v>
      </c>
      <c r="AN380" t="s">
        <v>125</v>
      </c>
      <c r="AO380" s="2">
        <v>45826</v>
      </c>
      <c r="AP380">
        <v>3</v>
      </c>
      <c r="AQ380">
        <v>13.64</v>
      </c>
      <c r="AR380" t="str">
        <f>_xll.BDP($A380, AR$99)</f>
        <v>Consumer Discretionary</v>
      </c>
      <c r="AS380" t="str">
        <f>_xll.BDP($A380, AS$99)</f>
        <v>Household Durables</v>
      </c>
      <c r="AT380">
        <f ca="1">_xll.BQL( A380, "IMPLIED_VOLATILITY("&amp;_xll.BQL.DATE(B$2)&amp;",EXPIRY=30D,PCT_MONEYNESS=100)")</f>
        <v>37.379300000000001</v>
      </c>
    </row>
    <row r="381" spans="1:46" x14ac:dyDescent="0.25">
      <c r="A381" t="s">
        <v>622</v>
      </c>
      <c r="B381">
        <f ca="1">_xll.BDH(A381,"BEST_EPS",$B$2,$B$2,"BEST_FPERIOD_OVERRIDE=1bf","fill=previous","Days=A")</f>
        <v>16.905999999999999</v>
      </c>
      <c r="C381">
        <f ca="1">_xll.BDH(A381,"BEST_EPS",$B$2,$B$2,"BEST_FPERIOD_OVERRIDE=2bf","fill=previous","Days=A")</f>
        <v>18.504999999999999</v>
      </c>
      <c r="D381">
        <f ca="1">_xll.BDH(A381,"BEST_EPS",$B$2,$B$2,"BEST_FPERIOD_OVERRIDE=3bf","fill=previous","Days=A")</f>
        <v>20.288</v>
      </c>
      <c r="E381">
        <f ca="1">_xll.BDH(A381,"BEST_TARGET_PRICE",$B$2,$B$2,"fill=previous","Days=A")</f>
        <v>280.35000000000002</v>
      </c>
      <c r="F381">
        <f ca="1">_xll.BDH($A381,F$84,$B$2,$B$2,"Dir=V","Dts=H")</f>
        <v>260.01</v>
      </c>
      <c r="G381">
        <f ca="1">_xll.BDH($A381,G$84,$B$2,$B$2,"Dir=V","Dts=H")</f>
        <v>260.01</v>
      </c>
      <c r="H381">
        <f ca="1">_xll.BDH($A381,H$84,$B$2,$B$2,"Dir=V","Dts=H")</f>
        <v>256.85000000000002</v>
      </c>
      <c r="I381">
        <f ca="1">_xll.BDH($A381,I$84,$B$2,$B$2,"Dir=V","Dts=H")</f>
        <v>259.07</v>
      </c>
      <c r="J381">
        <f t="shared" si="9"/>
        <v>269.76666666666665</v>
      </c>
      <c r="K381">
        <f t="shared" si="10"/>
        <v>280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Nephron Research LLC</v>
      </c>
      <c r="M381" t="s">
        <v>202</v>
      </c>
      <c r="N381" t="s">
        <v>126</v>
      </c>
      <c r="O381">
        <v>5</v>
      </c>
      <c r="P381" t="s">
        <v>124</v>
      </c>
      <c r="Q381">
        <v>280</v>
      </c>
      <c r="R381" t="s">
        <v>131</v>
      </c>
      <c r="S381" s="2">
        <v>45847</v>
      </c>
      <c r="T381">
        <v>1</v>
      </c>
      <c r="U381">
        <v>28.37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Morningstar</v>
      </c>
      <c r="X381" t="s">
        <v>198</v>
      </c>
      <c r="Y381" t="s">
        <v>141</v>
      </c>
      <c r="Z381">
        <v>3</v>
      </c>
      <c r="AA381" t="s">
        <v>138</v>
      </c>
      <c r="AB381">
        <v>260</v>
      </c>
      <c r="AC381" t="s">
        <v>125</v>
      </c>
      <c r="AD381" s="2">
        <v>45782</v>
      </c>
      <c r="AE381">
        <v>2</v>
      </c>
      <c r="AF381">
        <v>25.43</v>
      </c>
      <c r="AH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Baptista Research</v>
      </c>
      <c r="AI381" t="s">
        <v>133</v>
      </c>
      <c r="AJ381" t="s">
        <v>141</v>
      </c>
      <c r="AK381">
        <v>3</v>
      </c>
      <c r="AL381" t="s">
        <v>124</v>
      </c>
      <c r="AM381">
        <v>269.3</v>
      </c>
      <c r="AN381" t="s">
        <v>131</v>
      </c>
      <c r="AO381" s="2">
        <v>45787</v>
      </c>
      <c r="AP381">
        <v>3</v>
      </c>
      <c r="AQ381">
        <v>12.82</v>
      </c>
      <c r="AR381" t="str">
        <f>_xll.BDP($A381, AR$99)</f>
        <v>Health Care</v>
      </c>
      <c r="AS381" t="str">
        <f>_xll.BDP($A381, AS$99)</f>
        <v>Health Care Providers &amp; Servic</v>
      </c>
      <c r="AT381">
        <f ca="1">_xll.BQL( A381, "IMPLIED_VOLATILITY("&amp;_xll.BQL.DATE(B$2)&amp;",EXPIRY=30D,PCT_MONEYNESS=100)")</f>
        <v>24.771999999999998</v>
      </c>
    </row>
    <row r="382" spans="1:46" x14ac:dyDescent="0.25">
      <c r="A382" t="s">
        <v>433</v>
      </c>
      <c r="B382">
        <f ca="1">_xll.BDH(A382,"BEST_EPS",$B$2,$B$2,"BEST_FPERIOD_OVERRIDE=1bf","fill=previous","Days=A")</f>
        <v>11.542999999999999</v>
      </c>
      <c r="C382">
        <f ca="1">_xll.BDH(A382,"BEST_EPS",$B$2,$B$2,"BEST_FPERIOD_OVERRIDE=2bf","fill=previous","Days=A")</f>
        <v>13.401999999999999</v>
      </c>
      <c r="D382">
        <f ca="1">_xll.BDH(A382,"BEST_EPS",$B$2,$B$2,"BEST_FPERIOD_OVERRIDE=3bf","fill=previous","Days=A")</f>
        <v>14.967000000000001</v>
      </c>
      <c r="E382">
        <f ca="1">_xll.BDH(A382,"BEST_TARGET_PRICE",$B$2,$B$2,"fill=previous","Days=A")</f>
        <v>265.72699999999998</v>
      </c>
      <c r="F382">
        <f ca="1">_xll.BDH($A382,F$84,$B$2,$B$2,"Dir=V","Dts=H")</f>
        <v>258.14</v>
      </c>
      <c r="G382">
        <f ca="1">_xll.BDH($A382,G$84,$B$2,$B$2,"Dir=V","Dts=H")</f>
        <v>259.45</v>
      </c>
      <c r="H382">
        <f ca="1">_xll.BDH($A382,H$84,$B$2,$B$2,"Dir=V","Dts=H")</f>
        <v>256.01299999999998</v>
      </c>
      <c r="I382">
        <f ca="1">_xll.BDH($A382,I$84,$B$2,$B$2,"Dir=V","Dts=H")</f>
        <v>259.05</v>
      </c>
      <c r="J382">
        <f t="shared" si="9"/>
        <v>285.33333333333331</v>
      </c>
      <c r="K382">
        <f t="shared" si="10"/>
        <v>273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Bernstein</v>
      </c>
      <c r="M382" t="s">
        <v>985</v>
      </c>
      <c r="N382" t="s">
        <v>123</v>
      </c>
      <c r="O382">
        <v>5</v>
      </c>
      <c r="P382" t="s">
        <v>124</v>
      </c>
      <c r="Q382">
        <v>273</v>
      </c>
      <c r="R382" t="s">
        <v>125</v>
      </c>
      <c r="S382" s="2">
        <v>45839</v>
      </c>
      <c r="T382">
        <v>1</v>
      </c>
      <c r="U382">
        <v>25.41</v>
      </c>
      <c r="W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Goldman Sachs</v>
      </c>
      <c r="X382" t="s">
        <v>786</v>
      </c>
      <c r="Y382" t="s">
        <v>126</v>
      </c>
      <c r="Z382">
        <v>5</v>
      </c>
      <c r="AA382" t="s">
        <v>124</v>
      </c>
      <c r="AB382">
        <v>283</v>
      </c>
      <c r="AC382" t="s">
        <v>131</v>
      </c>
      <c r="AD382" s="2">
        <v>45772</v>
      </c>
      <c r="AE382">
        <v>2</v>
      </c>
      <c r="AF382">
        <v>16.600000000000001</v>
      </c>
      <c r="AH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Jefferies</v>
      </c>
      <c r="AI382" t="s">
        <v>1287</v>
      </c>
      <c r="AJ382" t="s">
        <v>126</v>
      </c>
      <c r="AK382">
        <v>5</v>
      </c>
      <c r="AL382" t="s">
        <v>124</v>
      </c>
      <c r="AM382">
        <v>300</v>
      </c>
      <c r="AN382" t="s">
        <v>125</v>
      </c>
      <c r="AO382" s="2">
        <v>45847</v>
      </c>
      <c r="AP382">
        <v>3</v>
      </c>
      <c r="AQ382">
        <v>16.079999999999998</v>
      </c>
      <c r="AR382" t="str">
        <f>_xll.BDP($A382, AR$99)</f>
        <v>Industrials</v>
      </c>
      <c r="AS382" t="str">
        <f>_xll.BDP($A382, AS$99)</f>
        <v>Aerospace &amp; Defense</v>
      </c>
      <c r="AT382">
        <f ca="1">_xll.BQL( A382, "IMPLIED_VOLATILITY("&amp;_xll.BQL.DATE(B$2)&amp;",EXPIRY=30D,PCT_MONEYNESS=100)")</f>
        <v>22.6675</v>
      </c>
    </row>
    <row r="383" spans="1:46" x14ac:dyDescent="0.25">
      <c r="A383" t="s">
        <v>194</v>
      </c>
      <c r="B383">
        <f ca="1">_xll.BDH(A383,"BEST_EPS",$B$2,$B$2,"BEST_FPERIOD_OVERRIDE=1bf","fill=previous","Days=A")</f>
        <v>17.238</v>
      </c>
      <c r="C383">
        <f ca="1">_xll.BDH(A383,"BEST_EPS",$B$2,$B$2,"BEST_FPERIOD_OVERRIDE=2bf","fill=previous","Days=A")</f>
        <v>18.849</v>
      </c>
      <c r="D383">
        <f ca="1">_xll.BDH(A383,"BEST_EPS",$B$2,$B$2,"BEST_FPERIOD_OVERRIDE=3bf","fill=previous","Days=A")</f>
        <v>20.623999999999999</v>
      </c>
      <c r="E383">
        <f ca="1">_xll.BDH(A383,"BEST_TARGET_PRICE",$B$2,$B$2,"fill=previous","Days=A")</f>
        <v>503.75900000000001</v>
      </c>
      <c r="F383">
        <f ca="1">_xll.BDH($A383,F$84,$B$2,$B$2,"Dir=V","Dts=H")</f>
        <v>472.41</v>
      </c>
      <c r="G383">
        <f ca="1">_xll.BDH($A383,G$84,$B$2,$B$2,"Dir=V","Dts=H")</f>
        <v>476.4649</v>
      </c>
      <c r="H383">
        <f ca="1">_xll.BDH($A383,H$84,$B$2,$B$2,"Dir=V","Dts=H")</f>
        <v>467.56</v>
      </c>
      <c r="I383">
        <f ca="1">_xll.BDH($A383,I$84,$B$2,$B$2,"Dir=V","Dts=H")</f>
        <v>471.27</v>
      </c>
      <c r="J383">
        <f t="shared" si="9"/>
        <v>493.33333333333331</v>
      </c>
      <c r="K383">
        <f t="shared" si="10"/>
        <v>500</v>
      </c>
      <c r="L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TD Cowen</v>
      </c>
      <c r="M383" t="s">
        <v>923</v>
      </c>
      <c r="N383" t="s">
        <v>126</v>
      </c>
      <c r="O383">
        <v>5</v>
      </c>
      <c r="P383" t="s">
        <v>124</v>
      </c>
      <c r="Q383">
        <v>500</v>
      </c>
      <c r="R383" t="s">
        <v>125</v>
      </c>
      <c r="S383" s="2">
        <v>45804</v>
      </c>
      <c r="T383">
        <v>1</v>
      </c>
      <c r="U383">
        <v>12.24</v>
      </c>
      <c r="W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BNP Paribas Exane</v>
      </c>
      <c r="X383" t="s">
        <v>1289</v>
      </c>
      <c r="Y383" t="s">
        <v>123</v>
      </c>
      <c r="Z383">
        <v>5</v>
      </c>
      <c r="AA383" t="s">
        <v>124</v>
      </c>
      <c r="AB383">
        <v>510</v>
      </c>
      <c r="AC383" t="s">
        <v>125</v>
      </c>
      <c r="AD383" s="2">
        <v>45847</v>
      </c>
      <c r="AE383">
        <v>2</v>
      </c>
      <c r="AF383">
        <v>9.1999999999999993</v>
      </c>
      <c r="AH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Equita SIM</v>
      </c>
      <c r="AI383" t="s">
        <v>1288</v>
      </c>
      <c r="AJ383" t="s">
        <v>141</v>
      </c>
      <c r="AK383">
        <v>3</v>
      </c>
      <c r="AL383" t="s">
        <v>124</v>
      </c>
      <c r="AM383">
        <v>470</v>
      </c>
      <c r="AN383" t="s">
        <v>125</v>
      </c>
      <c r="AO383" s="2">
        <v>45793</v>
      </c>
      <c r="AP383">
        <v>3</v>
      </c>
      <c r="AQ383">
        <v>5.0599999999999996</v>
      </c>
      <c r="AR383" t="str">
        <f>_xll.BDP($A383, AR$99)</f>
        <v>Materials</v>
      </c>
      <c r="AS383" t="str">
        <f>_xll.BDP($A383, AS$99)</f>
        <v>Chemicals</v>
      </c>
      <c r="AT383">
        <f ca="1">_xll.BQL( A383, "IMPLIED_VOLATILITY("&amp;_xll.BQL.DATE(B$2)&amp;",EXPIRY=30D,PCT_MONEYNESS=100)")</f>
        <v>17.710999999999999</v>
      </c>
    </row>
    <row r="384" spans="1:46" x14ac:dyDescent="0.25">
      <c r="A384" t="s">
        <v>719</v>
      </c>
      <c r="B384">
        <f ca="1">_xll.BDH(A384,"BEST_EPS",$B$2,$B$2,"BEST_FPERIOD_OVERRIDE=1bf","fill=previous","Days=A")</f>
        <v>3.645</v>
      </c>
      <c r="C384">
        <f ca="1">_xll.BDH(A384,"BEST_EPS",$B$2,$B$2,"BEST_FPERIOD_OVERRIDE=2bf","fill=previous","Days=A")</f>
        <v>3.879</v>
      </c>
      <c r="D384">
        <f ca="1">_xll.BDH(A384,"BEST_EPS",$B$2,$B$2,"BEST_FPERIOD_OVERRIDE=3bf","fill=previous","Days=A")</f>
        <v>4.0110000000000001</v>
      </c>
      <c r="E384">
        <f ca="1">_xll.BDH(A384,"BEST_TARGET_PRICE",$B$2,$B$2,"fill=previous","Days=A")</f>
        <v>52.286000000000001</v>
      </c>
      <c r="F384">
        <f ca="1">_xll.BDH($A384,F$84,$B$2,$B$2,"Dir=V","Dts=H")</f>
        <v>38.67</v>
      </c>
      <c r="G384">
        <f ca="1">_xll.BDH($A384,G$84,$B$2,$B$2,"Dir=V","Dts=H")</f>
        <v>38.909999999999997</v>
      </c>
      <c r="H384">
        <f ca="1">_xll.BDH($A384,H$84,$B$2,$B$2,"Dir=V","Dts=H")</f>
        <v>38.28</v>
      </c>
      <c r="I384">
        <f ca="1">_xll.BDH($A384,I$84,$B$2,$B$2,"Dir=V","Dts=H")</f>
        <v>38.85</v>
      </c>
      <c r="J384">
        <f t="shared" si="9"/>
        <v>40</v>
      </c>
      <c r="K384">
        <f t="shared" si="10"/>
        <v>40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Zacks</v>
      </c>
      <c r="M384" t="s">
        <v>156</v>
      </c>
      <c r="N384" t="s">
        <v>137</v>
      </c>
      <c r="O384">
        <v>3</v>
      </c>
      <c r="P384" t="s">
        <v>124</v>
      </c>
      <c r="Q384">
        <v>40</v>
      </c>
      <c r="R384" t="s">
        <v>131</v>
      </c>
      <c r="S384" s="2">
        <v>45824</v>
      </c>
      <c r="T384">
        <v>1</v>
      </c>
      <c r="U384">
        <v>9.93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ISS-EVA</v>
      </c>
      <c r="X384" t="s">
        <v>156</v>
      </c>
      <c r="Y384" t="s">
        <v>141</v>
      </c>
      <c r="Z384">
        <v>3</v>
      </c>
      <c r="AA384" t="s">
        <v>134</v>
      </c>
      <c r="AB384" t="s">
        <v>142</v>
      </c>
      <c r="AC384" t="s">
        <v>125</v>
      </c>
      <c r="AD384" s="2">
        <v>45573</v>
      </c>
      <c r="AE384">
        <v>2</v>
      </c>
      <c r="AF384">
        <v>7.79</v>
      </c>
      <c r="AH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NorthCoast Research</v>
      </c>
      <c r="AI384" t="s">
        <v>887</v>
      </c>
      <c r="AJ384" t="s">
        <v>137</v>
      </c>
      <c r="AK384">
        <v>3</v>
      </c>
      <c r="AL384" t="s">
        <v>124</v>
      </c>
      <c r="AM384" t="s">
        <v>142</v>
      </c>
      <c r="AN384" t="s">
        <v>125</v>
      </c>
      <c r="AO384" s="2">
        <v>45784</v>
      </c>
      <c r="AP384">
        <v>3</v>
      </c>
      <c r="AQ384">
        <v>0</v>
      </c>
      <c r="AR384" t="str">
        <f>_xll.BDP($A384, AR$99)</f>
        <v>Consumer Discretionary</v>
      </c>
      <c r="AS384" t="str">
        <f>_xll.BDP($A384, AS$99)</f>
        <v>Distributors</v>
      </c>
      <c r="AT384">
        <f ca="1">_xll.BQL( A384, "IMPLIED_VOLATILITY("&amp;_xll.BQL.DATE(B$2)&amp;",EXPIRY=30D,PCT_MONEYNESS=100)")</f>
        <v>33.534999999999997</v>
      </c>
    </row>
    <row r="385" spans="1:46" x14ac:dyDescent="0.25">
      <c r="A385" t="s">
        <v>147</v>
      </c>
      <c r="B385">
        <f ca="1">_xll.BDH(A385,"BEST_EPS",$B$2,$B$2,"BEST_FPERIOD_OVERRIDE=1bf","fill=previous","Days=A")</f>
        <v>25.818000000000001</v>
      </c>
      <c r="C385">
        <f ca="1">_xll.BDH(A385,"BEST_EPS",$B$2,$B$2,"BEST_FPERIOD_OVERRIDE=2bf","fill=previous","Days=A")</f>
        <v>33.149000000000001</v>
      </c>
      <c r="D385">
        <f ca="1">_xll.BDH(A385,"BEST_EPS",$B$2,$B$2,"BEST_FPERIOD_OVERRIDE=3bf","fill=previous","Days=A")</f>
        <v>39.692</v>
      </c>
      <c r="E385">
        <f ca="1">_xll.BDH(A385,"BEST_TARGET_PRICE",$B$2,$B$2,"fill=previous","Days=A")</f>
        <v>959.76700000000005</v>
      </c>
      <c r="F385">
        <f ca="1">_xll.BDH($A385,F$84,$B$2,$B$2,"Dir=V","Dts=H")</f>
        <v>783.8</v>
      </c>
      <c r="G385">
        <f ca="1">_xll.BDH($A385,G$84,$B$2,$B$2,"Dir=V","Dts=H")</f>
        <v>794</v>
      </c>
      <c r="H385">
        <f ca="1">_xll.BDH($A385,H$84,$B$2,$B$2,"Dir=V","Dts=H")</f>
        <v>781.99</v>
      </c>
      <c r="I385">
        <f ca="1">_xll.BDH($A385,I$84,$B$2,$B$2,"Dir=V","Dts=H")</f>
        <v>786.92</v>
      </c>
      <c r="J385">
        <f t="shared" si="9"/>
        <v>662.5</v>
      </c>
      <c r="K385">
        <f t="shared" si="10"/>
        <v>650</v>
      </c>
      <c r="L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Morningstar</v>
      </c>
      <c r="M385" t="s">
        <v>1052</v>
      </c>
      <c r="N385" t="s">
        <v>146</v>
      </c>
      <c r="O385">
        <v>1</v>
      </c>
      <c r="P385" t="s">
        <v>138</v>
      </c>
      <c r="Q385">
        <v>650</v>
      </c>
      <c r="R385" t="s">
        <v>125</v>
      </c>
      <c r="S385" s="2">
        <v>45817</v>
      </c>
      <c r="T385">
        <v>1</v>
      </c>
      <c r="U385">
        <v>24.74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ISS-EVA</v>
      </c>
      <c r="X385" t="s">
        <v>156</v>
      </c>
      <c r="Y385" t="s">
        <v>297</v>
      </c>
      <c r="Z385">
        <v>1</v>
      </c>
      <c r="AA385" t="s">
        <v>138</v>
      </c>
      <c r="AB385" t="s">
        <v>142</v>
      </c>
      <c r="AC385" t="s">
        <v>125</v>
      </c>
      <c r="AD385" s="2">
        <v>45346</v>
      </c>
      <c r="AE385">
        <v>2</v>
      </c>
      <c r="AF385">
        <v>14.7</v>
      </c>
      <c r="AH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HSBC</v>
      </c>
      <c r="AI385" t="s">
        <v>943</v>
      </c>
      <c r="AJ385" t="s">
        <v>762</v>
      </c>
      <c r="AK385">
        <v>2</v>
      </c>
      <c r="AL385" t="s">
        <v>124</v>
      </c>
      <c r="AM385">
        <v>675</v>
      </c>
      <c r="AN385" t="s">
        <v>125</v>
      </c>
      <c r="AO385" s="2">
        <v>45796</v>
      </c>
      <c r="AP385">
        <v>3</v>
      </c>
      <c r="AQ385">
        <v>7.22</v>
      </c>
      <c r="AR385" t="str">
        <f>_xll.BDP($A385, AR$99)</f>
        <v>Health Care</v>
      </c>
      <c r="AS385" t="str">
        <f>_xll.BDP($A385, AS$99)</f>
        <v>Pharmaceuticals</v>
      </c>
      <c r="AT385">
        <f ca="1">_xll.BQL( A385, "IMPLIED_VOLATILITY("&amp;_xll.BQL.DATE(B$2)&amp;",EXPIRY=30D,PCT_MONEYNESS=100)")</f>
        <v>41.852699999999999</v>
      </c>
    </row>
    <row r="386" spans="1:46" x14ac:dyDescent="0.25">
      <c r="A386" t="s">
        <v>245</v>
      </c>
      <c r="B386">
        <f ca="1">_xll.BDH(A386,"BEST_EPS",$B$2,$B$2,"BEST_FPERIOD_OVERRIDE=1bf","fill=previous","Days=A")</f>
        <v>28.663</v>
      </c>
      <c r="C386">
        <f ca="1">_xll.BDH(A386,"BEST_EPS",$B$2,$B$2,"BEST_FPERIOD_OVERRIDE=2bf","fill=previous","Days=A")</f>
        <v>30.984000000000002</v>
      </c>
      <c r="D386">
        <f ca="1">_xll.BDH(A386,"BEST_EPS",$B$2,$B$2,"BEST_FPERIOD_OVERRIDE=3bf","fill=previous","Days=A")</f>
        <v>32.527000000000001</v>
      </c>
      <c r="E386">
        <f ca="1">_xll.BDH(A386,"BEST_TARGET_PRICE",$B$2,$B$2,"fill=previous","Days=A")</f>
        <v>527</v>
      </c>
      <c r="F386">
        <f ca="1">_xll.BDH($A386,F$84,$B$2,$B$2,"Dir=V","Dts=H")</f>
        <v>465.38</v>
      </c>
      <c r="G386">
        <f ca="1">_xll.BDH($A386,G$84,$B$2,$B$2,"Dir=V","Dts=H")</f>
        <v>465.98599999999999</v>
      </c>
      <c r="H386">
        <f ca="1">_xll.BDH($A386,H$84,$B$2,$B$2,"Dir=V","Dts=H")</f>
        <v>460.20499999999998</v>
      </c>
      <c r="I386">
        <f ca="1">_xll.BDH($A386,I$84,$B$2,$B$2,"Dir=V","Dts=H")</f>
        <v>463.06</v>
      </c>
      <c r="J386">
        <f t="shared" si="9"/>
        <v>569.5</v>
      </c>
      <c r="K386">
        <f t="shared" si="10"/>
        <v>539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Ameriprise Advisor Services Ltd Inc</v>
      </c>
      <c r="M386" t="s">
        <v>813</v>
      </c>
      <c r="N386" t="s">
        <v>141</v>
      </c>
      <c r="O386">
        <v>3</v>
      </c>
      <c r="P386" t="s">
        <v>124</v>
      </c>
      <c r="Q386" t="s">
        <v>142</v>
      </c>
      <c r="R386" t="s">
        <v>125</v>
      </c>
      <c r="S386" s="2">
        <v>45769</v>
      </c>
      <c r="T386">
        <v>1</v>
      </c>
      <c r="U386">
        <v>7.74</v>
      </c>
      <c r="W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Morningstar</v>
      </c>
      <c r="X386" t="s">
        <v>231</v>
      </c>
      <c r="Y386" t="s">
        <v>126</v>
      </c>
      <c r="Z386">
        <v>5</v>
      </c>
      <c r="AA386" t="s">
        <v>124</v>
      </c>
      <c r="AB386">
        <v>539</v>
      </c>
      <c r="AC386" t="s">
        <v>125</v>
      </c>
      <c r="AD386" s="2">
        <v>45831</v>
      </c>
      <c r="AE386">
        <v>2</v>
      </c>
      <c r="AF386">
        <v>7.23</v>
      </c>
      <c r="AH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Citi</v>
      </c>
      <c r="AI386" t="s">
        <v>1103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45820</v>
      </c>
      <c r="AP386">
        <v>3</v>
      </c>
      <c r="AQ386">
        <v>2.91</v>
      </c>
      <c r="AR386" t="str">
        <f>_xll.BDP($A386, AR$99)</f>
        <v>Industrials</v>
      </c>
      <c r="AS386" t="str">
        <f>_xll.BDP($A386, AS$99)</f>
        <v>Aerospace &amp; Defense</v>
      </c>
      <c r="AT386">
        <f ca="1">_xll.BQL( A386, "IMPLIED_VOLATILITY("&amp;_xll.BQL.DATE(B$2)&amp;",EXPIRY=30D,PCT_MONEYNESS=100)")</f>
        <v>26.653300000000002</v>
      </c>
    </row>
    <row r="387" spans="1:46" x14ac:dyDescent="0.25">
      <c r="A387" t="s">
        <v>666</v>
      </c>
      <c r="B387">
        <f ca="1">_xll.BDH(A387,"BEST_EPS",$B$2,$B$2,"BEST_FPERIOD_OVERRIDE=1bf","fill=previous","Days=A")</f>
        <v>3.3239999999999998</v>
      </c>
      <c r="C387">
        <f ca="1">_xll.BDH(A387,"BEST_EPS",$B$2,$B$2,"BEST_FPERIOD_OVERRIDE=2bf","fill=previous","Days=A")</f>
        <v>3.5640000000000001</v>
      </c>
      <c r="D387">
        <f ca="1">_xll.BDH(A387,"BEST_EPS",$B$2,$B$2,"BEST_FPERIOD_OVERRIDE=3bf","fill=previous","Days=A")</f>
        <v>3.839</v>
      </c>
      <c r="E387">
        <f ca="1">_xll.BDH(A387,"BEST_TARGET_PRICE",$B$2,$B$2,"fill=previous","Days=A")</f>
        <v>66.076999999999998</v>
      </c>
      <c r="F387">
        <f ca="1">_xll.BDH($A387,F$84,$B$2,$B$2,"Dir=V","Dts=H")</f>
        <v>61.46</v>
      </c>
      <c r="G387">
        <f ca="1">_xll.BDH($A387,G$84,$B$2,$B$2,"Dir=V","Dts=H")</f>
        <v>61.89</v>
      </c>
      <c r="H387">
        <f ca="1">_xll.BDH($A387,H$84,$B$2,$B$2,"Dir=V","Dts=H")</f>
        <v>60.91</v>
      </c>
      <c r="I387">
        <f ca="1">_xll.BDH($A387,I$84,$B$2,$B$2,"Dir=V","Dts=H")</f>
        <v>61.72</v>
      </c>
      <c r="J387">
        <f t="shared" si="9"/>
        <v>66.666666666666671</v>
      </c>
      <c r="K387">
        <f t="shared" si="10"/>
        <v>70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Wells Fargo</v>
      </c>
      <c r="M387" t="s">
        <v>303</v>
      </c>
      <c r="N387" t="s">
        <v>135</v>
      </c>
      <c r="O387">
        <v>5</v>
      </c>
      <c r="P387" t="s">
        <v>124</v>
      </c>
      <c r="Q387">
        <v>70</v>
      </c>
      <c r="R387" t="s">
        <v>125</v>
      </c>
      <c r="S387" s="2">
        <v>45786</v>
      </c>
      <c r="T387">
        <v>1</v>
      </c>
      <c r="U387">
        <v>23.26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Scotiabank</v>
      </c>
      <c r="X387" t="s">
        <v>220</v>
      </c>
      <c r="Y387" t="s">
        <v>344</v>
      </c>
      <c r="Z387">
        <v>3</v>
      </c>
      <c r="AA387" t="s">
        <v>124</v>
      </c>
      <c r="AB387">
        <v>67</v>
      </c>
      <c r="AC387" t="s">
        <v>131</v>
      </c>
      <c r="AD387" s="2">
        <v>45805</v>
      </c>
      <c r="AE387">
        <v>2</v>
      </c>
      <c r="AF387">
        <v>19.63</v>
      </c>
      <c r="AH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Morningstar</v>
      </c>
      <c r="AI387" t="s">
        <v>396</v>
      </c>
      <c r="AJ387" t="s">
        <v>141</v>
      </c>
      <c r="AK387">
        <v>3</v>
      </c>
      <c r="AL387" t="s">
        <v>124</v>
      </c>
      <c r="AM387">
        <v>63</v>
      </c>
      <c r="AN387" t="s">
        <v>125</v>
      </c>
      <c r="AO387" s="2">
        <v>45786</v>
      </c>
      <c r="AP387">
        <v>3</v>
      </c>
      <c r="AQ387">
        <v>13.41</v>
      </c>
      <c r="AR387" t="str">
        <f>_xll.BDP($A387, AR$99)</f>
        <v>Utilities</v>
      </c>
      <c r="AS387" t="str">
        <f>_xll.BDP($A387, AS$99)</f>
        <v>Electric Utilities</v>
      </c>
      <c r="AT387">
        <f ca="1">_xll.BQL( A387, "IMPLIED_VOLATILITY("&amp;_xll.BQL.DATE(B$2)&amp;",EXPIRY=30D,PCT_MONEYNESS=100)")</f>
        <v>18.5168</v>
      </c>
    </row>
    <row r="388" spans="1:46" x14ac:dyDescent="0.25">
      <c r="A388" t="s">
        <v>243</v>
      </c>
      <c r="B388">
        <f ca="1">_xll.BDH(A388,"BEST_EPS",$B$2,$B$2,"BEST_FPERIOD_OVERRIDE=1bf","fill=previous","Days=A")</f>
        <v>12.813000000000001</v>
      </c>
      <c r="C388">
        <f ca="1">_xll.BDH(A388,"BEST_EPS",$B$2,$B$2,"BEST_FPERIOD_OVERRIDE=2bf","fill=previous","Days=A")</f>
        <v>13.956</v>
      </c>
      <c r="D388">
        <f ca="1">_xll.BDH(A388,"BEST_EPS",$B$2,$B$2,"BEST_FPERIOD_OVERRIDE=3bf","fill=previous","Days=A")</f>
        <v>15.282</v>
      </c>
      <c r="E388">
        <f ca="1">_xll.BDH(A388,"BEST_TARGET_PRICE",$B$2,$B$2,"fill=previous","Days=A")</f>
        <v>262.84800000000001</v>
      </c>
      <c r="F388">
        <f ca="1">_xll.BDH($A388,F$84,$B$2,$B$2,"Dir=V","Dts=H")</f>
        <v>224.2</v>
      </c>
      <c r="G388">
        <f ca="1">_xll.BDH($A388,G$84,$B$2,$B$2,"Dir=V","Dts=H")</f>
        <v>225.66</v>
      </c>
      <c r="H388">
        <f ca="1">_xll.BDH($A388,H$84,$B$2,$B$2,"Dir=V","Dts=H")</f>
        <v>222.11250000000001</v>
      </c>
      <c r="I388">
        <f ca="1">_xll.BDH($A388,I$84,$B$2,$B$2,"Dir=V","Dts=H")</f>
        <v>225.57</v>
      </c>
      <c r="J388">
        <f t="shared" si="9"/>
        <v>279.55</v>
      </c>
      <c r="K388">
        <f t="shared" si="10"/>
        <v>279.10000000000002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ISS-EVA</v>
      </c>
      <c r="M388" t="s">
        <v>156</v>
      </c>
      <c r="N388" t="s">
        <v>297</v>
      </c>
      <c r="O388">
        <v>1</v>
      </c>
      <c r="P388" t="s">
        <v>138</v>
      </c>
      <c r="Q388" t="s">
        <v>142</v>
      </c>
      <c r="R388" t="s">
        <v>125</v>
      </c>
      <c r="S388" s="2">
        <v>45542</v>
      </c>
      <c r="T388">
        <v>1</v>
      </c>
      <c r="U388">
        <v>6.97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Baptista Research</v>
      </c>
      <c r="X388" t="s">
        <v>133</v>
      </c>
      <c r="Y388" t="s">
        <v>126</v>
      </c>
      <c r="Z388">
        <v>5</v>
      </c>
      <c r="AA388" t="s">
        <v>124</v>
      </c>
      <c r="AB388">
        <v>279.10000000000002</v>
      </c>
      <c r="AC388" t="s">
        <v>131</v>
      </c>
      <c r="AD388" s="2">
        <v>45808</v>
      </c>
      <c r="AE388">
        <v>2</v>
      </c>
      <c r="AF388">
        <v>6.51</v>
      </c>
      <c r="AH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Mizuho Securities</v>
      </c>
      <c r="AI388" t="s">
        <v>1184</v>
      </c>
      <c r="AJ388" t="s">
        <v>123</v>
      </c>
      <c r="AK388">
        <v>5</v>
      </c>
      <c r="AL388" t="s">
        <v>124</v>
      </c>
      <c r="AM388">
        <v>280</v>
      </c>
      <c r="AN388" t="s">
        <v>125</v>
      </c>
      <c r="AO388" s="2">
        <v>45842</v>
      </c>
      <c r="AP388">
        <v>3</v>
      </c>
      <c r="AQ388">
        <v>4.97</v>
      </c>
      <c r="AR388" t="str">
        <f>_xll.BDP($A388, AR$99)</f>
        <v>Consumer Discretionary</v>
      </c>
      <c r="AS388" t="str">
        <f>_xll.BDP($A388, AS$99)</f>
        <v>Specialty Retail</v>
      </c>
      <c r="AT388">
        <f ca="1">_xll.BQL( A388, "IMPLIED_VOLATILITY("&amp;_xll.BQL.DATE(B$2)&amp;",EXPIRY=30D,PCT_MONEYNESS=100)")</f>
        <v>22.028600000000001</v>
      </c>
    </row>
    <row r="389" spans="1:46" x14ac:dyDescent="0.25">
      <c r="A389" t="s">
        <v>295</v>
      </c>
      <c r="B389">
        <f ca="1">_xll.BDH(A389,"BEST_EPS",$B$2,$B$2,"BEST_FPERIOD_OVERRIDE=1bf","fill=previous","Days=A")</f>
        <v>4.0750000000000002</v>
      </c>
      <c r="C389">
        <f ca="1">_xll.BDH(A389,"BEST_EPS",$B$2,$B$2,"BEST_FPERIOD_OVERRIDE=2bf","fill=previous","Days=A")</f>
        <v>4.8010000000000002</v>
      </c>
      <c r="D389">
        <f ca="1">_xll.BDH(A389,"BEST_EPS",$B$2,$B$2,"BEST_FPERIOD_OVERRIDE=3bf","fill=previous","Days=A")</f>
        <v>5.4660000000000002</v>
      </c>
      <c r="E389">
        <f ca="1">_xll.BDH(A389,"BEST_TARGET_PRICE",$B$2,$B$2,"fill=previous","Days=A")</f>
        <v>95.954999999999998</v>
      </c>
      <c r="F389">
        <f ca="1">_xll.BDH($A389,F$84,$B$2,$B$2,"Dir=V","Dts=H")</f>
        <v>99.8</v>
      </c>
      <c r="G389">
        <f ca="1">_xll.BDH($A389,G$84,$B$2,$B$2,"Dir=V","Dts=H")</f>
        <v>101.08499999999999</v>
      </c>
      <c r="H389">
        <f ca="1">_xll.BDH($A389,H$84,$B$2,$B$2,"Dir=V","Dts=H")</f>
        <v>98.91</v>
      </c>
      <c r="I389">
        <f ca="1">_xll.BDH($A389,I$84,$B$2,$B$2,"Dir=V","Dts=H")</f>
        <v>99.81</v>
      </c>
      <c r="J389">
        <f t="shared" si="9"/>
        <v>88.366666666666674</v>
      </c>
      <c r="K389">
        <f t="shared" si="10"/>
        <v>89.1</v>
      </c>
      <c r="L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Baptista Research</v>
      </c>
      <c r="M389" t="s">
        <v>133</v>
      </c>
      <c r="N389" t="s">
        <v>126</v>
      </c>
      <c r="O389">
        <v>5</v>
      </c>
      <c r="P389" t="s">
        <v>134</v>
      </c>
      <c r="Q389">
        <v>89.1</v>
      </c>
      <c r="R389" t="s">
        <v>131</v>
      </c>
      <c r="S389" s="2">
        <v>45774</v>
      </c>
      <c r="T389">
        <v>1</v>
      </c>
      <c r="U389">
        <v>69.61</v>
      </c>
      <c r="W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Morningstar</v>
      </c>
      <c r="X389" t="s">
        <v>505</v>
      </c>
      <c r="Y389" t="s">
        <v>141</v>
      </c>
      <c r="Z389">
        <v>3</v>
      </c>
      <c r="AA389" t="s">
        <v>138</v>
      </c>
      <c r="AB389">
        <v>86</v>
      </c>
      <c r="AC389" t="s">
        <v>125</v>
      </c>
      <c r="AD389" s="2">
        <v>45791</v>
      </c>
      <c r="AE389">
        <v>2</v>
      </c>
      <c r="AF389">
        <v>68.42</v>
      </c>
      <c r="AH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CITIC Securities Co Ltd</v>
      </c>
      <c r="AI389" t="s">
        <v>913</v>
      </c>
      <c r="AJ389" t="s">
        <v>126</v>
      </c>
      <c r="AK389">
        <v>5</v>
      </c>
      <c r="AL389" t="s">
        <v>124</v>
      </c>
      <c r="AM389">
        <v>90</v>
      </c>
      <c r="AN389" t="s">
        <v>131</v>
      </c>
      <c r="AO389" s="2">
        <v>45772</v>
      </c>
      <c r="AP389">
        <v>3</v>
      </c>
      <c r="AQ389">
        <v>33.57</v>
      </c>
      <c r="AR389" t="str">
        <f>_xll.BDP($A389, AR$99)</f>
        <v>Information Technology</v>
      </c>
      <c r="AS389" t="str">
        <f>_xll.BDP($A389, AS$99)</f>
        <v>Semiconductors &amp; Semiconductor</v>
      </c>
      <c r="AT389">
        <f ca="1">_xll.BQL( A389, "IMPLIED_VOLATILITY("&amp;_xll.BQL.DATE(B$2)&amp;",EXPIRY=30D,PCT_MONEYNESS=100)")</f>
        <v>33.802399999999999</v>
      </c>
    </row>
    <row r="390" spans="1:46" x14ac:dyDescent="0.25">
      <c r="A390" t="s">
        <v>496</v>
      </c>
      <c r="B390">
        <f ca="1">_xll.BDH(A390,"BEST_EPS",$B$2,$B$2,"BEST_FPERIOD_OVERRIDE=1bf","fill=previous","Days=A")</f>
        <v>15.106</v>
      </c>
      <c r="C390">
        <f ca="1">_xll.BDH(A390,"BEST_EPS",$B$2,$B$2,"BEST_FPERIOD_OVERRIDE=2bf","fill=previous","Days=A")</f>
        <v>16.242000000000001</v>
      </c>
      <c r="D390">
        <f ca="1">_xll.BDH(A390,"BEST_EPS",$B$2,$B$2,"BEST_FPERIOD_OVERRIDE=3bf","fill=previous","Days=A")</f>
        <v>17.981999999999999</v>
      </c>
      <c r="E390">
        <f ca="1">_xll.BDH(A390,"BEST_TARGET_PRICE",$B$2,$B$2,"fill=previous","Days=A")</f>
        <v>303.69299999999998</v>
      </c>
      <c r="F390">
        <f ca="1">_xll.BDH($A390,F$84,$B$2,$B$2,"Dir=V","Dts=H")</f>
        <v>239.27</v>
      </c>
      <c r="G390">
        <f ca="1">_xll.BDH($A390,G$84,$B$2,$B$2,"Dir=V","Dts=H")</f>
        <v>239.27</v>
      </c>
      <c r="H390">
        <f ca="1">_xll.BDH($A390,H$84,$B$2,$B$2,"Dir=V","Dts=H")</f>
        <v>232.09</v>
      </c>
      <c r="I390">
        <f ca="1">_xll.BDH($A390,I$84,$B$2,$B$2,"Dir=V","Dts=H")</f>
        <v>235.89</v>
      </c>
      <c r="J390">
        <f t="shared" si="9"/>
        <v>335</v>
      </c>
      <c r="K390">
        <f t="shared" si="10"/>
        <v>300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Baptista Research</v>
      </c>
      <c r="M390" t="s">
        <v>133</v>
      </c>
      <c r="N390" t="s">
        <v>141</v>
      </c>
      <c r="O390">
        <v>3</v>
      </c>
      <c r="P390" t="s">
        <v>138</v>
      </c>
      <c r="Q390">
        <v>300</v>
      </c>
      <c r="R390" t="s">
        <v>131</v>
      </c>
      <c r="S390" s="2">
        <v>45816</v>
      </c>
      <c r="T390">
        <v>1</v>
      </c>
      <c r="U390">
        <v>77.099999999999994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First Shanghai Securities</v>
      </c>
      <c r="X390" t="s">
        <v>1167</v>
      </c>
      <c r="Y390" t="s">
        <v>141</v>
      </c>
      <c r="Z390">
        <v>3</v>
      </c>
      <c r="AA390" t="s">
        <v>138</v>
      </c>
      <c r="AB390">
        <v>400</v>
      </c>
      <c r="AC390" t="s">
        <v>131</v>
      </c>
      <c r="AD390" s="2">
        <v>45638</v>
      </c>
      <c r="AE390">
        <v>2</v>
      </c>
      <c r="AF390">
        <v>32.409999999999997</v>
      </c>
      <c r="AH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Morningstar</v>
      </c>
      <c r="AI390" t="s">
        <v>1120</v>
      </c>
      <c r="AJ390" t="s">
        <v>126</v>
      </c>
      <c r="AK390">
        <v>5</v>
      </c>
      <c r="AL390" t="s">
        <v>134</v>
      </c>
      <c r="AM390">
        <v>305</v>
      </c>
      <c r="AN390" t="s">
        <v>125</v>
      </c>
      <c r="AO390" s="2">
        <v>45821</v>
      </c>
      <c r="AP390">
        <v>3</v>
      </c>
      <c r="AQ390">
        <v>29.86</v>
      </c>
      <c r="AR390" t="str">
        <f>_xll.BDP($A390, AR$99)</f>
        <v>Consumer Discretionary</v>
      </c>
      <c r="AS390" t="str">
        <f>_xll.BDP($A390, AS$99)</f>
        <v>Textiles, Apparel &amp; Luxury Goo</v>
      </c>
      <c r="AT390">
        <f ca="1">_xll.BQL( A390, "IMPLIED_VOLATILITY("&amp;_xll.BQL.DATE(B$2)&amp;",EXPIRY=30D,PCT_MONEYNESS=100)")</f>
        <v>35.782299999999999</v>
      </c>
    </row>
    <row r="391" spans="1:46" x14ac:dyDescent="0.25">
      <c r="A391" t="s">
        <v>644</v>
      </c>
      <c r="B391">
        <f ca="1">_xll.BDH(A391,"BEST_EPS",$B$2,$B$2,"BEST_FPERIOD_OVERRIDE=1bf","fill=previous","Days=A")</f>
        <v>1.851</v>
      </c>
      <c r="C391">
        <f ca="1">_xll.BDH(A391,"BEST_EPS",$B$2,$B$2,"BEST_FPERIOD_OVERRIDE=2bf","fill=previous","Days=A")</f>
        <v>3.0190000000000001</v>
      </c>
      <c r="D391">
        <f ca="1">_xll.BDH(A391,"BEST_EPS",$B$2,$B$2,"BEST_FPERIOD_OVERRIDE=3bf","fill=previous","Days=A")</f>
        <v>3.472</v>
      </c>
      <c r="E391">
        <f ca="1">_xll.BDH(A391,"BEST_TARGET_PRICE",$B$2,$B$2,"fill=previous","Days=A")</f>
        <v>30.387</v>
      </c>
      <c r="F391">
        <f ca="1">_xll.BDH($A391,F$84,$B$2,$B$2,"Dir=V","Dts=H")</f>
        <v>34.32</v>
      </c>
      <c r="G391">
        <f ca="1">_xll.BDH($A391,G$84,$B$2,$B$2,"Dir=V","Dts=H")</f>
        <v>34.825000000000003</v>
      </c>
      <c r="H391">
        <f ca="1">_xll.BDH($A391,H$84,$B$2,$B$2,"Dir=V","Dts=H")</f>
        <v>34.119999999999997</v>
      </c>
      <c r="I391">
        <f ca="1">_xll.BDH($A391,I$84,$B$2,$B$2,"Dir=V","Dts=H")</f>
        <v>34.54</v>
      </c>
      <c r="J391">
        <f t="shared" si="9"/>
        <v>39.666666666666664</v>
      </c>
      <c r="K391">
        <f t="shared" si="10"/>
        <v>42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Seaport Global</v>
      </c>
      <c r="M391" t="s">
        <v>1030</v>
      </c>
      <c r="N391" t="s">
        <v>126</v>
      </c>
      <c r="O391">
        <v>5</v>
      </c>
      <c r="P391" t="s">
        <v>124</v>
      </c>
      <c r="Q391">
        <v>42</v>
      </c>
      <c r="R391" t="s">
        <v>125</v>
      </c>
      <c r="S391" s="2">
        <v>45841</v>
      </c>
      <c r="T391">
        <v>1</v>
      </c>
      <c r="U391">
        <v>27.14</v>
      </c>
      <c r="W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Morningstar</v>
      </c>
      <c r="X391" t="s">
        <v>231</v>
      </c>
      <c r="Y391" t="s">
        <v>141</v>
      </c>
      <c r="Z391">
        <v>3</v>
      </c>
      <c r="AA391" t="s">
        <v>138</v>
      </c>
      <c r="AB391">
        <v>37</v>
      </c>
      <c r="AC391" t="s">
        <v>125</v>
      </c>
      <c r="AD391" s="2">
        <v>45789</v>
      </c>
      <c r="AE391">
        <v>2</v>
      </c>
      <c r="AF391">
        <v>25.15</v>
      </c>
      <c r="AH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Evercore ISI</v>
      </c>
      <c r="AI391" t="s">
        <v>1004</v>
      </c>
      <c r="AJ391" t="s">
        <v>123</v>
      </c>
      <c r="AK391">
        <v>5</v>
      </c>
      <c r="AL391" t="s">
        <v>124</v>
      </c>
      <c r="AM391">
        <v>40</v>
      </c>
      <c r="AN391" t="s">
        <v>125</v>
      </c>
      <c r="AO391" s="2">
        <v>45839</v>
      </c>
      <c r="AP391">
        <v>3</v>
      </c>
      <c r="AQ391">
        <v>17.55</v>
      </c>
      <c r="AR391" t="str">
        <f>_xll.BDP($A391, AR$99)</f>
        <v>Industrials</v>
      </c>
      <c r="AS391" t="str">
        <f>_xll.BDP($A391, AS$99)</f>
        <v>Passenger Airlines</v>
      </c>
      <c r="AT391">
        <f ca="1">_xll.BQL( A391, "IMPLIED_VOLATILITY("&amp;_xll.BQL.DATE(B$2)&amp;",EXPIRY=30D,PCT_MONEYNESS=100)")</f>
        <v>39.242899999999999</v>
      </c>
    </row>
    <row r="392" spans="1:46" x14ac:dyDescent="0.25">
      <c r="A392" t="s">
        <v>517</v>
      </c>
      <c r="B392">
        <f ca="1">_xll.BDH(A392,"BEST_EPS",$B$2,$B$2,"BEST_FPERIOD_OVERRIDE=1bf","fill=previous","Days=A")</f>
        <v>2.633</v>
      </c>
      <c r="C392">
        <f ca="1">_xll.BDH(A392,"BEST_EPS",$B$2,$B$2,"BEST_FPERIOD_OVERRIDE=2bf","fill=previous","Days=A")</f>
        <v>2.9</v>
      </c>
      <c r="D392">
        <f ca="1">_xll.BDH(A392,"BEST_EPS",$B$2,$B$2,"BEST_FPERIOD_OVERRIDE=3bf","fill=previous","Days=A")</f>
        <v>3.7240000000000002</v>
      </c>
      <c r="E392">
        <f ca="1">_xll.BDH(A392,"BEST_TARGET_PRICE",$B$2,$B$2,"fill=previous","Days=A")</f>
        <v>50.393999999999998</v>
      </c>
      <c r="F392">
        <f ca="1">_xll.BDH($A392,F$84,$B$2,$B$2,"Dir=V","Dts=H")</f>
        <v>49.2</v>
      </c>
      <c r="G392">
        <f ca="1">_xll.BDH($A392,G$84,$B$2,$B$2,"Dir=V","Dts=H")</f>
        <v>49.73</v>
      </c>
      <c r="H392">
        <f ca="1">_xll.BDH($A392,H$84,$B$2,$B$2,"Dir=V","Dts=H")</f>
        <v>48.87</v>
      </c>
      <c r="I392">
        <f ca="1">_xll.BDH($A392,I$84,$B$2,$B$2,"Dir=V","Dts=H")</f>
        <v>49.61</v>
      </c>
      <c r="J392">
        <f t="shared" si="9"/>
        <v>51.333333333333336</v>
      </c>
      <c r="K392">
        <f t="shared" si="10"/>
        <v>51.5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Baptista Research</v>
      </c>
      <c r="M392" t="s">
        <v>133</v>
      </c>
      <c r="N392" t="s">
        <v>126</v>
      </c>
      <c r="O392">
        <v>5</v>
      </c>
      <c r="P392" t="s">
        <v>124</v>
      </c>
      <c r="Q392">
        <v>51.5</v>
      </c>
      <c r="R392" t="s">
        <v>131</v>
      </c>
      <c r="S392" s="2">
        <v>45777</v>
      </c>
      <c r="T392">
        <v>1</v>
      </c>
      <c r="U392">
        <v>42.04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Morningstar</v>
      </c>
      <c r="X392" t="s">
        <v>518</v>
      </c>
      <c r="Y392" t="s">
        <v>141</v>
      </c>
      <c r="Z392">
        <v>3</v>
      </c>
      <c r="AA392" t="s">
        <v>138</v>
      </c>
      <c r="AB392">
        <v>51</v>
      </c>
      <c r="AC392" t="s">
        <v>125</v>
      </c>
      <c r="AD392" s="2">
        <v>45845</v>
      </c>
      <c r="AE392">
        <v>2</v>
      </c>
      <c r="AF392">
        <v>40.43</v>
      </c>
      <c r="AH392" t="e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#N/A</v>
      </c>
      <c r="AI392" t="s">
        <v>133</v>
      </c>
      <c r="AJ392" t="s">
        <v>126</v>
      </c>
      <c r="AK392">
        <v>5</v>
      </c>
      <c r="AL392" t="s">
        <v>124</v>
      </c>
      <c r="AM392">
        <v>51.5</v>
      </c>
      <c r="AN392" t="s">
        <v>131</v>
      </c>
      <c r="AO392" s="2">
        <v>45777</v>
      </c>
      <c r="AP392">
        <v>3</v>
      </c>
      <c r="AQ392">
        <v>12.43</v>
      </c>
      <c r="AR392" t="str">
        <f>_xll.BDP($A392, AR$99)</f>
        <v>Consumer Discretionary</v>
      </c>
      <c r="AS392" t="str">
        <f>_xll.BDP($A392, AS$99)</f>
        <v>Hotels, Restaurants &amp; Leisure</v>
      </c>
      <c r="AT392">
        <f ca="1">_xll.BQL( A392, "IMPLIED_VOLATILITY("&amp;_xll.BQL.DATE(B$2)&amp;",EXPIRY=30D,PCT_MONEYNESS=100)")</f>
        <v>39.395600000000002</v>
      </c>
    </row>
    <row r="393" spans="1:46" x14ac:dyDescent="0.25">
      <c r="A393" t="s">
        <v>735</v>
      </c>
      <c r="B393">
        <f ca="1">_xll.BDH(A393,"BEST_EPS",$B$2,$B$2,"BEST_FPERIOD_OVERRIDE=1bf","fill=previous","Days=A")</f>
        <v>3.5110000000000001</v>
      </c>
      <c r="C393">
        <f ca="1">_xll.BDH(A393,"BEST_EPS",$B$2,$B$2,"BEST_FPERIOD_OVERRIDE=2bf","fill=previous","Days=A")</f>
        <v>4.0380000000000003</v>
      </c>
      <c r="D393">
        <f ca="1">_xll.BDH(A393,"BEST_EPS",$B$2,$B$2,"BEST_FPERIOD_OVERRIDE=3bf","fill=previous","Days=A")</f>
        <v>5.0519999999999996</v>
      </c>
      <c r="E393">
        <f ca="1">_xll.BDH(A393,"BEST_TARGET_PRICE",$B$2,$B$2,"fill=previous","Days=A")</f>
        <v>64.444000000000003</v>
      </c>
      <c r="F393">
        <f ca="1">_xll.BDH($A393,F$84,$B$2,$B$2,"Dir=V","Dts=H")</f>
        <v>52.02</v>
      </c>
      <c r="G393">
        <f ca="1">_xll.BDH($A393,G$84,$B$2,$B$2,"Dir=V","Dts=H")</f>
        <v>53.68</v>
      </c>
      <c r="H393">
        <f ca="1">_xll.BDH($A393,H$84,$B$2,$B$2,"Dir=V","Dts=H")</f>
        <v>50.9</v>
      </c>
      <c r="I393">
        <f ca="1">_xll.BDH($A393,I$84,$B$2,$B$2,"Dir=V","Dts=H")</f>
        <v>51.26</v>
      </c>
      <c r="J393">
        <f t="shared" si="9"/>
        <v>61</v>
      </c>
      <c r="K393">
        <f t="shared" si="10"/>
        <v>66</v>
      </c>
      <c r="L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ISS-EVA</v>
      </c>
      <c r="M393" t="s">
        <v>156</v>
      </c>
      <c r="N393" t="s">
        <v>146</v>
      </c>
      <c r="O393">
        <v>1</v>
      </c>
      <c r="P393" t="s">
        <v>124</v>
      </c>
      <c r="Q393" t="s">
        <v>142</v>
      </c>
      <c r="R393" t="s">
        <v>125</v>
      </c>
      <c r="S393" s="2">
        <v>45569</v>
      </c>
      <c r="T393">
        <v>1</v>
      </c>
      <c r="U393">
        <v>33.369999999999997</v>
      </c>
      <c r="W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JP Morgan</v>
      </c>
      <c r="X393" t="s">
        <v>825</v>
      </c>
      <c r="Y393" t="s">
        <v>137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-13.43</v>
      </c>
      <c r="AH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Zacks</v>
      </c>
      <c r="AI393" t="s">
        <v>156</v>
      </c>
      <c r="AJ393" t="s">
        <v>137</v>
      </c>
      <c r="AK393">
        <v>3</v>
      </c>
      <c r="AL393" t="s">
        <v>124</v>
      </c>
      <c r="AM393">
        <v>56</v>
      </c>
      <c r="AN393" t="s">
        <v>131</v>
      </c>
      <c r="AO393" s="2">
        <v>45842</v>
      </c>
      <c r="AP393">
        <v>3</v>
      </c>
      <c r="AQ393">
        <v>-16.43</v>
      </c>
      <c r="AR393" t="str">
        <f>_xll.BDP($A393, AR$99)</f>
        <v>Consumer Staples</v>
      </c>
      <c r="AS393" t="str">
        <f>_xll.BDP($A393, AS$99)</f>
        <v>Food Products</v>
      </c>
      <c r="AT393">
        <f ca="1">_xll.BQL( A393, "IMPLIED_VOLATILITY("&amp;_xll.BQL.DATE(B$2)&amp;",EXPIRY=30D,PCT_MONEYNESS=100)")</f>
        <v>50.301400000000001</v>
      </c>
    </row>
    <row r="394" spans="1:46" x14ac:dyDescent="0.25">
      <c r="A394" t="s">
        <v>509</v>
      </c>
      <c r="B394">
        <f ca="1">_xll.BDH(A394,"BEST_EPS",$B$2,$B$2,"BEST_FPERIOD_OVERRIDE=1bf","fill=previous","Days=A")</f>
        <v>4.4279999999999999</v>
      </c>
      <c r="C394">
        <f ca="1">_xll.BDH(A394,"BEST_EPS",$B$2,$B$2,"BEST_FPERIOD_OVERRIDE=2bf","fill=previous","Days=A")</f>
        <v>5.9340000000000002</v>
      </c>
      <c r="D394">
        <f ca="1">_xll.BDH(A394,"BEST_EPS",$B$2,$B$2,"BEST_FPERIOD_OVERRIDE=3bf","fill=previous","Days=A")</f>
        <v>7.0620000000000003</v>
      </c>
      <c r="E394">
        <f ca="1">_xll.BDH(A394,"BEST_TARGET_PRICE",$B$2,$B$2,"fill=previous","Days=A")</f>
        <v>64.7</v>
      </c>
      <c r="F394">
        <f ca="1">_xll.BDH($A394,F$84,$B$2,$B$2,"Dir=V","Dts=H")</f>
        <v>64.25</v>
      </c>
      <c r="G394">
        <f ca="1">_xll.BDH($A394,G$84,$B$2,$B$2,"Dir=V","Dts=H")</f>
        <v>66.14</v>
      </c>
      <c r="H394">
        <f ca="1">_xll.BDH($A394,H$84,$B$2,$B$2,"Dir=V","Dts=H")</f>
        <v>63.77</v>
      </c>
      <c r="I394">
        <f ca="1">_xll.BDH($A394,I$84,$B$2,$B$2,"Dir=V","Dts=H")</f>
        <v>64.84</v>
      </c>
      <c r="J394">
        <f t="shared" si="9"/>
        <v>59.333333333333336</v>
      </c>
      <c r="K394">
        <f t="shared" si="10"/>
        <v>54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Wolfe Research</v>
      </c>
      <c r="M394" t="s">
        <v>803</v>
      </c>
      <c r="N394" t="s">
        <v>191</v>
      </c>
      <c r="O394">
        <v>1</v>
      </c>
      <c r="P394" t="s">
        <v>124</v>
      </c>
      <c r="Q394">
        <v>54</v>
      </c>
      <c r="R394" t="s">
        <v>125</v>
      </c>
      <c r="S394" s="2">
        <v>45845</v>
      </c>
      <c r="T394">
        <v>1</v>
      </c>
      <c r="U394">
        <v>27.52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Fermium Research LLC</v>
      </c>
      <c r="X394" t="s">
        <v>1007</v>
      </c>
      <c r="Y394" t="s">
        <v>126</v>
      </c>
      <c r="Z394">
        <v>5</v>
      </c>
      <c r="AA394" t="s">
        <v>124</v>
      </c>
      <c r="AB394">
        <v>70</v>
      </c>
      <c r="AC394" t="s">
        <v>125</v>
      </c>
      <c r="AD394" s="2">
        <v>45833</v>
      </c>
      <c r="AE394">
        <v>2</v>
      </c>
      <c r="AF394">
        <v>9.86</v>
      </c>
      <c r="AH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Zacks</v>
      </c>
      <c r="AI394" t="s">
        <v>156</v>
      </c>
      <c r="AJ394" t="s">
        <v>191</v>
      </c>
      <c r="AK394">
        <v>1</v>
      </c>
      <c r="AL394" t="s">
        <v>138</v>
      </c>
      <c r="AM394">
        <v>54</v>
      </c>
      <c r="AN394" t="s">
        <v>131</v>
      </c>
      <c r="AO394" s="2">
        <v>45847</v>
      </c>
      <c r="AP394">
        <v>3</v>
      </c>
      <c r="AQ394">
        <v>3.99</v>
      </c>
      <c r="AR394" t="str">
        <f>_xll.BDP($A394, AR$99)</f>
        <v>Materials</v>
      </c>
      <c r="AS394" t="str">
        <f>_xll.BDP($A394, AS$99)</f>
        <v>Chemicals</v>
      </c>
      <c r="AT394">
        <f ca="1">_xll.BQL( A394, "IMPLIED_VOLATILITY("&amp;_xll.BQL.DATE(B$2)&amp;",EXPIRY=30D,PCT_MONEYNESS=100)")</f>
        <v>35.782499999999999</v>
      </c>
    </row>
    <row r="395" spans="1:46" x14ac:dyDescent="0.25">
      <c r="A395" t="s">
        <v>572</v>
      </c>
      <c r="B395">
        <f ca="1">_xll.BDH(A395,"BEST_EPS",$B$2,$B$2,"BEST_FPERIOD_OVERRIDE=1bf","fill=previous","Days=A")</f>
        <v>2.4340000000000002</v>
      </c>
      <c r="C395">
        <f ca="1">_xll.BDH(A395,"BEST_EPS",$B$2,$B$2,"BEST_FPERIOD_OVERRIDE=2bf","fill=previous","Days=A")</f>
        <v>3.12</v>
      </c>
      <c r="D395">
        <f ca="1">_xll.BDH(A395,"BEST_EPS",$B$2,$B$2,"BEST_FPERIOD_OVERRIDE=3bf","fill=previous","Days=A")</f>
        <v>3.65</v>
      </c>
      <c r="E395">
        <f ca="1">_xll.BDH(A395,"BEST_TARGET_PRICE",$B$2,$B$2,"fill=previous","Days=A")</f>
        <v>164.40899999999999</v>
      </c>
      <c r="F395">
        <f ca="1">_xll.BDH($A395,F$84,$B$2,$B$2,"Dir=V","Dts=H")</f>
        <v>144.99</v>
      </c>
      <c r="G395">
        <f ca="1">_xll.BDH($A395,G$84,$B$2,$B$2,"Dir=V","Dts=H")</f>
        <v>145.035</v>
      </c>
      <c r="H395">
        <f ca="1">_xll.BDH($A395,H$84,$B$2,$B$2,"Dir=V","Dts=H")</f>
        <v>142.48009999999999</v>
      </c>
      <c r="I395">
        <f ca="1">_xll.BDH($A395,I$84,$B$2,$B$2,"Dir=V","Dts=H")</f>
        <v>143.56</v>
      </c>
      <c r="J395">
        <f t="shared" si="9"/>
        <v>164.93333333333331</v>
      </c>
      <c r="K395">
        <f t="shared" si="10"/>
        <v>168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Wolfe Research</v>
      </c>
      <c r="M395" t="s">
        <v>983</v>
      </c>
      <c r="N395" t="s">
        <v>123</v>
      </c>
      <c r="O395">
        <v>5</v>
      </c>
      <c r="P395" t="s">
        <v>124</v>
      </c>
      <c r="Q395">
        <v>168</v>
      </c>
      <c r="R395" t="s">
        <v>125</v>
      </c>
      <c r="S395" s="2">
        <v>45844</v>
      </c>
      <c r="T395">
        <v>1</v>
      </c>
      <c r="U395">
        <v>52.88</v>
      </c>
      <c r="W395" t="e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#N/A</v>
      </c>
      <c r="X395" t="s">
        <v>133</v>
      </c>
      <c r="Y395" t="s">
        <v>141</v>
      </c>
      <c r="Z395">
        <v>3</v>
      </c>
      <c r="AA395" t="s">
        <v>124</v>
      </c>
      <c r="AB395">
        <v>163.4</v>
      </c>
      <c r="AC395" t="s">
        <v>131</v>
      </c>
      <c r="AD395" s="2">
        <v>45799</v>
      </c>
      <c r="AE395">
        <v>2</v>
      </c>
      <c r="AF395">
        <v>53.07</v>
      </c>
      <c r="AH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Baptista Research</v>
      </c>
      <c r="AI395" t="s">
        <v>133</v>
      </c>
      <c r="AJ395" t="s">
        <v>141</v>
      </c>
      <c r="AK395">
        <v>3</v>
      </c>
      <c r="AL395" t="s">
        <v>124</v>
      </c>
      <c r="AM395">
        <v>163.4</v>
      </c>
      <c r="AN395" t="s">
        <v>131</v>
      </c>
      <c r="AO395" s="2">
        <v>45799</v>
      </c>
      <c r="AP395">
        <v>3</v>
      </c>
      <c r="AQ395">
        <v>46.34</v>
      </c>
      <c r="AR395" t="str">
        <f>_xll.BDP($A395, AR$99)</f>
        <v>Communication Services</v>
      </c>
      <c r="AS395" t="str">
        <f>_xll.BDP($A395, AS$99)</f>
        <v>Entertainment</v>
      </c>
      <c r="AT395">
        <f ca="1">_xll.BQL( A395, "IMPLIED_VOLATILITY("&amp;_xll.BQL.DATE(B$2)&amp;",EXPIRY=30D,PCT_MONEYNESS=100)")</f>
        <v>34.800600000000003</v>
      </c>
    </row>
    <row r="396" spans="1:46" x14ac:dyDescent="0.25">
      <c r="A396" t="s">
        <v>166</v>
      </c>
      <c r="B396">
        <f ca="1">_xll.BDH(A396,"BEST_EPS",$B$2,$B$2,"BEST_FPERIOD_OVERRIDE=1bf","fill=previous","Days=A")</f>
        <v>17.335000000000001</v>
      </c>
      <c r="C396">
        <f ca="1">_xll.BDH(A396,"BEST_EPS",$B$2,$B$2,"BEST_FPERIOD_OVERRIDE=2bf","fill=previous","Days=A")</f>
        <v>20.244</v>
      </c>
      <c r="D396">
        <f ca="1">_xll.BDH(A396,"BEST_EPS",$B$2,$B$2,"BEST_FPERIOD_OVERRIDE=3bf","fill=previous","Days=A")</f>
        <v>23.564</v>
      </c>
      <c r="E396">
        <f ca="1">_xll.BDH(A396,"BEST_TARGET_PRICE",$B$2,$B$2,"fill=previous","Days=A")</f>
        <v>627.34199999999998</v>
      </c>
      <c r="F396">
        <f ca="1">_xll.BDH($A396,F$84,$B$2,$B$2,"Dir=V","Dts=H")</f>
        <v>562</v>
      </c>
      <c r="G396">
        <f ca="1">_xll.BDH($A396,G$84,$B$2,$B$2,"Dir=V","Dts=H")</f>
        <v>565.41999999999996</v>
      </c>
      <c r="H396">
        <f ca="1">_xll.BDH($A396,H$84,$B$2,$B$2,"Dir=V","Dts=H")</f>
        <v>559.25</v>
      </c>
      <c r="I396">
        <f ca="1">_xll.BDH($A396,I$84,$B$2,$B$2,"Dir=V","Dts=H")</f>
        <v>565.11</v>
      </c>
      <c r="J396">
        <f t="shared" si="9"/>
        <v>625</v>
      </c>
      <c r="K396">
        <f t="shared" si="10"/>
        <v>650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DBS Bank</v>
      </c>
      <c r="M396" t="s">
        <v>934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45785</v>
      </c>
      <c r="T396">
        <v>1</v>
      </c>
      <c r="U396">
        <v>27.36</v>
      </c>
      <c r="W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Baird</v>
      </c>
      <c r="X396" t="s">
        <v>1181</v>
      </c>
      <c r="Y396" t="s">
        <v>123</v>
      </c>
      <c r="Z396">
        <v>5</v>
      </c>
      <c r="AA396" t="s">
        <v>124</v>
      </c>
      <c r="AB396">
        <v>600</v>
      </c>
      <c r="AC396" t="s">
        <v>125</v>
      </c>
      <c r="AD396" s="2">
        <v>45846</v>
      </c>
      <c r="AE396">
        <v>2</v>
      </c>
      <c r="AF396">
        <v>26.77</v>
      </c>
      <c r="AH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William Blair</v>
      </c>
      <c r="AI396" t="s">
        <v>955</v>
      </c>
      <c r="AJ396" t="s">
        <v>123</v>
      </c>
      <c r="AK396">
        <v>5</v>
      </c>
      <c r="AL396" t="s">
        <v>124</v>
      </c>
      <c r="AM396" t="s">
        <v>142</v>
      </c>
      <c r="AN396" t="s">
        <v>125</v>
      </c>
      <c r="AO396" s="2">
        <v>45778</v>
      </c>
      <c r="AP396">
        <v>3</v>
      </c>
      <c r="AQ396">
        <v>21.81</v>
      </c>
      <c r="AR396" t="str">
        <f>_xll.BDP($A396, AR$99)</f>
        <v>Financials</v>
      </c>
      <c r="AS396" t="str">
        <f>_xll.BDP($A396, AS$99)</f>
        <v>Financial Services</v>
      </c>
      <c r="AT396">
        <f ca="1">_xll.BQL( A396, "IMPLIED_VOLATILITY("&amp;_xll.BQL.DATE(B$2)&amp;",EXPIRY=30D,PCT_MONEYNESS=100)")</f>
        <v>23.997699999999998</v>
      </c>
    </row>
    <row r="397" spans="1:46" x14ac:dyDescent="0.25">
      <c r="A397" t="s">
        <v>612</v>
      </c>
      <c r="B397">
        <f ca="1">_xll.BDH(A397,"BEST_EPS",$B$2,$B$2,"BEST_FPERIOD_OVERRIDE=1bf","fill=previous","Days=A")</f>
        <v>4.2329999999999997</v>
      </c>
      <c r="C397">
        <f ca="1">_xll.BDH(A397,"BEST_EPS",$B$2,$B$2,"BEST_FPERIOD_OVERRIDE=2bf","fill=previous","Days=A")</f>
        <v>4.173</v>
      </c>
      <c r="D397">
        <f ca="1">_xll.BDH(A397,"BEST_EPS",$B$2,$B$2,"BEST_FPERIOD_OVERRIDE=3bf","fill=previous","Days=A")</f>
        <v>4.4370000000000003</v>
      </c>
      <c r="E397">
        <f ca="1">_xll.BDH(A397,"BEST_TARGET_PRICE",$B$2,$B$2,"fill=previous","Days=A")</f>
        <v>168.30799999999999</v>
      </c>
      <c r="F397">
        <f ca="1">_xll.BDH($A397,F$84,$B$2,$B$2,"Dir=V","Dts=H")</f>
        <v>151</v>
      </c>
      <c r="G397">
        <f ca="1">_xll.BDH($A397,G$84,$B$2,$B$2,"Dir=V","Dts=H")</f>
        <v>151.06</v>
      </c>
      <c r="H397">
        <f ca="1">_xll.BDH($A397,H$84,$B$2,$B$2,"Dir=V","Dts=H")</f>
        <v>149.505</v>
      </c>
      <c r="I397">
        <f ca="1">_xll.BDH($A397,I$84,$B$2,$B$2,"Dir=V","Dts=H")</f>
        <v>150.22999999999999</v>
      </c>
      <c r="J397">
        <f t="shared" si="9"/>
        <v>167.33333333333334</v>
      </c>
      <c r="K397">
        <f t="shared" si="10"/>
        <v>170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Citizens</v>
      </c>
      <c r="M397" t="s">
        <v>1239</v>
      </c>
      <c r="N397" t="s">
        <v>1164</v>
      </c>
      <c r="O397">
        <v>4</v>
      </c>
      <c r="P397" t="s">
        <v>124</v>
      </c>
      <c r="Q397">
        <v>170</v>
      </c>
      <c r="R397" t="s">
        <v>125</v>
      </c>
      <c r="S397" s="2">
        <v>45799</v>
      </c>
      <c r="T397">
        <v>1</v>
      </c>
      <c r="U397">
        <v>12.38</v>
      </c>
      <c r="W397" t="e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#N/A</v>
      </c>
      <c r="X397" t="s">
        <v>1050</v>
      </c>
      <c r="Y397" t="s">
        <v>123</v>
      </c>
      <c r="Z397">
        <v>5</v>
      </c>
      <c r="AA397" t="s">
        <v>124</v>
      </c>
      <c r="AB397">
        <v>185</v>
      </c>
      <c r="AC397" t="s">
        <v>131</v>
      </c>
      <c r="AD397" s="2">
        <v>45813</v>
      </c>
      <c r="AE397">
        <v>2</v>
      </c>
      <c r="AF397">
        <v>8.01</v>
      </c>
      <c r="AH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Zelman &amp; Associates LLC</v>
      </c>
      <c r="AI397" t="s">
        <v>1111</v>
      </c>
      <c r="AJ397" t="s">
        <v>191</v>
      </c>
      <c r="AK397">
        <v>1</v>
      </c>
      <c r="AL397" t="s">
        <v>124</v>
      </c>
      <c r="AM397">
        <v>147</v>
      </c>
      <c r="AN397" t="s">
        <v>125</v>
      </c>
      <c r="AO397" s="2">
        <v>45785</v>
      </c>
      <c r="AP397">
        <v>3</v>
      </c>
      <c r="AQ397">
        <v>3.98</v>
      </c>
      <c r="AR397" t="str">
        <f>_xll.BDP($A397, AR$99)</f>
        <v>Real Estate</v>
      </c>
      <c r="AS397" t="str">
        <f>_xll.BDP($A397, AS$99)</f>
        <v>Residential REITs</v>
      </c>
      <c r="AT397">
        <f ca="1">_xll.BQL( A397, "IMPLIED_VOLATILITY("&amp;_xll.BQL.DATE(B$2)&amp;",EXPIRY=30D,PCT_MONEYNESS=100)")</f>
        <v>20.1143</v>
      </c>
    </row>
    <row r="398" spans="1:46" x14ac:dyDescent="0.25">
      <c r="A398" t="s">
        <v>348</v>
      </c>
      <c r="B398">
        <f ca="1">_xll.BDH(A398,"BEST_EPS",$B$2,$B$2,"BEST_FPERIOD_OVERRIDE=1bf","fill=previous","Days=A")</f>
        <v>10.776</v>
      </c>
      <c r="C398">
        <f ca="1">_xll.BDH(A398,"BEST_EPS",$B$2,$B$2,"BEST_FPERIOD_OVERRIDE=2bf","fill=previous","Days=A")</f>
        <v>12.154</v>
      </c>
      <c r="D398">
        <f ca="1">_xll.BDH(A398,"BEST_EPS",$B$2,$B$2,"BEST_FPERIOD_OVERRIDE=3bf","fill=previous","Days=A")</f>
        <v>13.792</v>
      </c>
      <c r="E398">
        <f ca="1">_xll.BDH(A398,"BEST_TARGET_PRICE",$B$2,$B$2,"fill=previous","Days=A")</f>
        <v>280.154</v>
      </c>
      <c r="F398">
        <f ca="1">_xll.BDH($A398,F$84,$B$2,$B$2,"Dir=V","Dts=H")</f>
        <v>281.33999999999997</v>
      </c>
      <c r="G398">
        <f ca="1">_xll.BDH($A398,G$84,$B$2,$B$2,"Dir=V","Dts=H")</f>
        <v>282.03500000000003</v>
      </c>
      <c r="H398">
        <f ca="1">_xll.BDH($A398,H$84,$B$2,$B$2,"Dir=V","Dts=H")</f>
        <v>278.54500000000002</v>
      </c>
      <c r="I398">
        <f ca="1">_xll.BDH($A398,I$84,$B$2,$B$2,"Dir=V","Dts=H")</f>
        <v>279.19</v>
      </c>
      <c r="J398">
        <f t="shared" si="9"/>
        <v>307.96666666666664</v>
      </c>
      <c r="K398">
        <f t="shared" si="10"/>
        <v>309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Bernstein</v>
      </c>
      <c r="M398" t="s">
        <v>964</v>
      </c>
      <c r="N398" t="s">
        <v>123</v>
      </c>
      <c r="O398">
        <v>5</v>
      </c>
      <c r="P398" t="s">
        <v>124</v>
      </c>
      <c r="Q398">
        <v>309</v>
      </c>
      <c r="R398" t="s">
        <v>125</v>
      </c>
      <c r="S398" s="2">
        <v>45834</v>
      </c>
      <c r="T398">
        <v>1</v>
      </c>
      <c r="U398">
        <v>21.86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Baptista Research</v>
      </c>
      <c r="X398" t="s">
        <v>133</v>
      </c>
      <c r="Y398" t="s">
        <v>141</v>
      </c>
      <c r="Z398">
        <v>3</v>
      </c>
      <c r="AA398" t="s">
        <v>134</v>
      </c>
      <c r="AB398">
        <v>282.89999999999998</v>
      </c>
      <c r="AC398" t="s">
        <v>131</v>
      </c>
      <c r="AD398" s="2">
        <v>45802</v>
      </c>
      <c r="AE398">
        <v>2</v>
      </c>
      <c r="AF398">
        <v>18</v>
      </c>
      <c r="AH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HSBC</v>
      </c>
      <c r="AI398" t="s">
        <v>1236</v>
      </c>
      <c r="AJ398" t="s">
        <v>126</v>
      </c>
      <c r="AK398">
        <v>5</v>
      </c>
      <c r="AL398" t="s">
        <v>124</v>
      </c>
      <c r="AM398">
        <v>332</v>
      </c>
      <c r="AN398" t="s">
        <v>125</v>
      </c>
      <c r="AO398" s="2">
        <v>45845</v>
      </c>
      <c r="AP398">
        <v>3</v>
      </c>
      <c r="AQ398">
        <v>17.88</v>
      </c>
      <c r="AR398" t="str">
        <f>_xll.BDP($A398, AR$99)</f>
        <v>Consumer Discretionary</v>
      </c>
      <c r="AS398" t="str">
        <f>_xll.BDP($A398, AS$99)</f>
        <v>Hotels, Restaurants &amp; Leisure</v>
      </c>
      <c r="AT398">
        <f ca="1">_xll.BQL( A398, "IMPLIED_VOLATILITY("&amp;_xll.BQL.DATE(B$2)&amp;",EXPIRY=30D,PCT_MONEYNESS=100)")</f>
        <v>27.189399999999999</v>
      </c>
    </row>
    <row r="399" spans="1:46" x14ac:dyDescent="0.25">
      <c r="A399" t="s">
        <v>638</v>
      </c>
      <c r="B399">
        <f ca="1">_xll.BDH(A399,"BEST_EPS",$B$2,$B$2,"BEST_FPERIOD_OVERRIDE=1bf","fill=previous","Days=A")</f>
        <v>3.7770000000000001</v>
      </c>
      <c r="C399">
        <f ca="1">_xll.BDH(A399,"BEST_EPS",$B$2,$B$2,"BEST_FPERIOD_OVERRIDE=2bf","fill=previous","Days=A")</f>
        <v>4.375</v>
      </c>
      <c r="D399">
        <f ca="1">_xll.BDH(A399,"BEST_EPS",$B$2,$B$2,"BEST_FPERIOD_OVERRIDE=3bf","fill=previous","Days=A")</f>
        <v>5.2350000000000003</v>
      </c>
      <c r="E399">
        <f ca="1">_xll.BDH(A399,"BEST_TARGET_PRICE",$B$2,$B$2,"fill=previous","Days=A")</f>
        <v>69.667000000000002</v>
      </c>
      <c r="F399">
        <f ca="1">_xll.BDH($A399,F$84,$B$2,$B$2,"Dir=V","Dts=H")</f>
        <v>65.989999999999995</v>
      </c>
      <c r="G399">
        <f ca="1">_xll.BDH($A399,G$84,$B$2,$B$2,"Dir=V","Dts=H")</f>
        <v>67.11</v>
      </c>
      <c r="H399">
        <f ca="1">_xll.BDH($A399,H$84,$B$2,$B$2,"Dir=V","Dts=H")</f>
        <v>65.36</v>
      </c>
      <c r="I399">
        <f ca="1">_xll.BDH($A399,I$84,$B$2,$B$2,"Dir=V","Dts=H")</f>
        <v>66.89</v>
      </c>
      <c r="J399">
        <f t="shared" si="9"/>
        <v>64.600000000000009</v>
      </c>
      <c r="K399">
        <f t="shared" si="10"/>
        <v>69.8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Baptista Research</v>
      </c>
      <c r="M399" t="s">
        <v>133</v>
      </c>
      <c r="N399" t="s">
        <v>123</v>
      </c>
      <c r="O399">
        <v>5</v>
      </c>
      <c r="P399" t="s">
        <v>134</v>
      </c>
      <c r="Q399">
        <v>69.8</v>
      </c>
      <c r="R399" t="s">
        <v>131</v>
      </c>
      <c r="S399" s="2">
        <v>45777</v>
      </c>
      <c r="T399">
        <v>1</v>
      </c>
      <c r="U399">
        <v>23.09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RBC Capital</v>
      </c>
      <c r="X399" t="s">
        <v>774</v>
      </c>
      <c r="Y399" t="s">
        <v>344</v>
      </c>
      <c r="Z399">
        <v>3</v>
      </c>
      <c r="AA399" t="s">
        <v>124</v>
      </c>
      <c r="AB399">
        <v>62</v>
      </c>
      <c r="AC399" t="s">
        <v>131</v>
      </c>
      <c r="AD399" s="2">
        <v>45770</v>
      </c>
      <c r="AE399">
        <v>2</v>
      </c>
      <c r="AF399">
        <v>22.6</v>
      </c>
      <c r="AH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Jefferies</v>
      </c>
      <c r="AI399" t="s">
        <v>959</v>
      </c>
      <c r="AJ399" t="s">
        <v>141</v>
      </c>
      <c r="AK399">
        <v>3</v>
      </c>
      <c r="AL399" t="s">
        <v>124</v>
      </c>
      <c r="AM399">
        <v>62</v>
      </c>
      <c r="AN399" t="s">
        <v>125</v>
      </c>
      <c r="AO399" s="2">
        <v>45770</v>
      </c>
      <c r="AP399">
        <v>3</v>
      </c>
      <c r="AQ399">
        <v>19.11</v>
      </c>
      <c r="AR399" t="str">
        <f>_xll.BDP($A399, AR$99)</f>
        <v>Industrials</v>
      </c>
      <c r="AS399" t="str">
        <f>_xll.BDP($A399, AS$99)</f>
        <v>Building Products</v>
      </c>
      <c r="AT399">
        <f ca="1">_xll.BQL( A399, "IMPLIED_VOLATILITY("&amp;_xll.BQL.DATE(B$2)&amp;",EXPIRY=30D,PCT_MONEYNESS=100)")</f>
        <v>34.353099999999998</v>
      </c>
    </row>
    <row r="400" spans="1:46" x14ac:dyDescent="0.25">
      <c r="A400" t="s">
        <v>196</v>
      </c>
      <c r="B400">
        <f ca="1">_xll.BDH(A400,"BEST_EPS",$B$2,$B$2,"BEST_FPERIOD_OVERRIDE=1bf","fill=previous","Days=A")</f>
        <v>12.784000000000001</v>
      </c>
      <c r="C400">
        <f ca="1">_xll.BDH(A400,"BEST_EPS",$B$2,$B$2,"BEST_FPERIOD_OVERRIDE=2bf","fill=previous","Days=A")</f>
        <v>13.907</v>
      </c>
      <c r="D400">
        <f ca="1">_xll.BDH(A400,"BEST_EPS",$B$2,$B$2,"BEST_FPERIOD_OVERRIDE=3bf","fill=previous","Days=A")</f>
        <v>15.151999999999999</v>
      </c>
      <c r="E400">
        <f ca="1">_xll.BDH(A400,"BEST_TARGET_PRICE",$B$2,$B$2,"fill=previous","Days=A")</f>
        <v>330.9</v>
      </c>
      <c r="F400">
        <f ca="1">_xll.BDH($A400,F$84,$B$2,$B$2,"Dir=V","Dts=H")</f>
        <v>292.25</v>
      </c>
      <c r="G400">
        <f ca="1">_xll.BDH($A400,G$84,$B$2,$B$2,"Dir=V","Dts=H")</f>
        <v>293.82</v>
      </c>
      <c r="H400">
        <f ca="1">_xll.BDH($A400,H$84,$B$2,$B$2,"Dir=V","Dts=H")</f>
        <v>291.33999999999997</v>
      </c>
      <c r="I400">
        <f ca="1">_xll.BDH($A400,I$84,$B$2,$B$2,"Dir=V","Dts=H")</f>
        <v>293.02</v>
      </c>
      <c r="J400">
        <f t="shared" si="9"/>
        <v>320</v>
      </c>
      <c r="K400">
        <f t="shared" si="10"/>
        <v>325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NorthCoast Research</v>
      </c>
      <c r="M400" t="s">
        <v>1001</v>
      </c>
      <c r="N400" t="s">
        <v>137</v>
      </c>
      <c r="O400">
        <v>3</v>
      </c>
      <c r="P400" t="s">
        <v>124</v>
      </c>
      <c r="Q400" t="s">
        <v>142</v>
      </c>
      <c r="R400" t="s">
        <v>125</v>
      </c>
      <c r="S400" s="2">
        <v>45825</v>
      </c>
      <c r="T400">
        <v>1</v>
      </c>
      <c r="U400">
        <v>30.09</v>
      </c>
      <c r="W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Punto Research</v>
      </c>
      <c r="X400" t="s">
        <v>971</v>
      </c>
      <c r="Y400" t="s">
        <v>141</v>
      </c>
      <c r="Z400">
        <v>3</v>
      </c>
      <c r="AA400" t="s">
        <v>124</v>
      </c>
      <c r="AB400">
        <v>325</v>
      </c>
      <c r="AC400" t="s">
        <v>125</v>
      </c>
      <c r="AD400" s="2">
        <v>45782</v>
      </c>
      <c r="AE400">
        <v>2</v>
      </c>
      <c r="AF400">
        <v>29.65</v>
      </c>
      <c r="AH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Loop Capital Markets</v>
      </c>
      <c r="AI400" t="s">
        <v>924</v>
      </c>
      <c r="AJ400" t="s">
        <v>141</v>
      </c>
      <c r="AK400">
        <v>3</v>
      </c>
      <c r="AL400" t="s">
        <v>124</v>
      </c>
      <c r="AM400">
        <v>315</v>
      </c>
      <c r="AN400" t="s">
        <v>125</v>
      </c>
      <c r="AO400" s="2">
        <v>45832</v>
      </c>
      <c r="AP400">
        <v>3</v>
      </c>
      <c r="AQ400">
        <v>26.94</v>
      </c>
      <c r="AR400" t="str">
        <f>_xll.BDP($A400, AR$99)</f>
        <v>Consumer Discretionary</v>
      </c>
      <c r="AS400" t="str">
        <f>_xll.BDP($A400, AS$99)</f>
        <v>Hotels, Restaurants &amp; Leisure</v>
      </c>
      <c r="AT400">
        <f ca="1">_xll.BQL( A400, "IMPLIED_VOLATILITY("&amp;_xll.BQL.DATE(B$2)&amp;",EXPIRY=30D,PCT_MONEYNESS=100)")</f>
        <v>19.190000000000001</v>
      </c>
    </row>
    <row r="401" spans="1:46" x14ac:dyDescent="0.25">
      <c r="A401" t="s">
        <v>446</v>
      </c>
      <c r="B401">
        <f ca="1">_xll.BDH(A401,"BEST_EPS",$B$2,$B$2,"BEST_FPERIOD_OVERRIDE=1bf","fill=previous","Days=A")</f>
        <v>1.714</v>
      </c>
      <c r="C401">
        <f ca="1">_xll.BDH(A401,"BEST_EPS",$B$2,$B$2,"BEST_FPERIOD_OVERRIDE=2bf","fill=previous","Days=A")</f>
        <v>2.718</v>
      </c>
      <c r="D401">
        <f ca="1">_xll.BDH(A401,"BEST_EPS",$B$2,$B$2,"BEST_FPERIOD_OVERRIDE=3bf","fill=previous","Days=A")</f>
        <v>3.456</v>
      </c>
      <c r="E401">
        <f ca="1">_xll.BDH(A401,"BEST_TARGET_PRICE",$B$2,$B$2,"fill=previous","Days=A")</f>
        <v>70.042000000000002</v>
      </c>
      <c r="F401">
        <f ca="1">_xll.BDH($A401,F$84,$B$2,$B$2,"Dir=V","Dts=H")</f>
        <v>74.385000000000005</v>
      </c>
      <c r="G401">
        <f ca="1">_xll.BDH($A401,G$84,$B$2,$B$2,"Dir=V","Dts=H")</f>
        <v>75.581500000000005</v>
      </c>
      <c r="H401">
        <f ca="1">_xll.BDH($A401,H$84,$B$2,$B$2,"Dir=V","Dts=H")</f>
        <v>73.900000000000006</v>
      </c>
      <c r="I401">
        <f ca="1">_xll.BDH($A401,I$84,$B$2,$B$2,"Dir=V","Dts=H")</f>
        <v>74.680000000000007</v>
      </c>
      <c r="J401">
        <f t="shared" si="9"/>
        <v>63.333333333333336</v>
      </c>
      <c r="K401">
        <f t="shared" si="10"/>
        <v>77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Zacks</v>
      </c>
      <c r="M401" t="s">
        <v>156</v>
      </c>
      <c r="N401" t="s">
        <v>137</v>
      </c>
      <c r="O401">
        <v>3</v>
      </c>
      <c r="P401" t="s">
        <v>124</v>
      </c>
      <c r="Q401">
        <v>77</v>
      </c>
      <c r="R401" t="s">
        <v>131</v>
      </c>
      <c r="S401" s="2">
        <v>45841</v>
      </c>
      <c r="T401">
        <v>1</v>
      </c>
      <c r="U401">
        <v>53.35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X401" t="s">
        <v>910</v>
      </c>
      <c r="Y401" t="s">
        <v>146</v>
      </c>
      <c r="Z401">
        <v>1</v>
      </c>
      <c r="AA401" t="s">
        <v>138</v>
      </c>
      <c r="AB401">
        <v>63</v>
      </c>
      <c r="AC401" t="s">
        <v>125</v>
      </c>
      <c r="AD401" s="2">
        <v>45847</v>
      </c>
      <c r="AE401">
        <v>2</v>
      </c>
      <c r="AF401">
        <v>6.58</v>
      </c>
      <c r="AH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Morgan Stanley</v>
      </c>
      <c r="AI401" t="s">
        <v>184</v>
      </c>
      <c r="AJ401" t="s">
        <v>185</v>
      </c>
      <c r="AK401">
        <v>3</v>
      </c>
      <c r="AL401" t="s">
        <v>124</v>
      </c>
      <c r="AM401">
        <v>50</v>
      </c>
      <c r="AN401" t="s">
        <v>131</v>
      </c>
      <c r="AO401" s="2">
        <v>45832</v>
      </c>
      <c r="AP401">
        <v>3</v>
      </c>
      <c r="AQ401">
        <v>2.92</v>
      </c>
      <c r="AR401" t="str">
        <f>_xll.BDP($A401, AR$99)</f>
        <v>Information Technology</v>
      </c>
      <c r="AS401" t="str">
        <f>_xll.BDP($A401, AS$99)</f>
        <v>Semiconductors &amp; Semiconductor</v>
      </c>
      <c r="AT401">
        <f ca="1">_xll.BQL( A401, "IMPLIED_VOLATILITY("&amp;_xll.BQL.DATE(B$2)&amp;",EXPIRY=30D,PCT_MONEYNESS=100)")</f>
        <v>45.5762</v>
      </c>
    </row>
    <row r="402" spans="1:46" x14ac:dyDescent="0.25">
      <c r="A402" t="s">
        <v>346</v>
      </c>
      <c r="B402">
        <f ca="1">_xll.BDH(A402,"BEST_EPS",$B$2,$B$2,"BEST_FPERIOD_OVERRIDE=1bf","fill=previous","Days=A")</f>
        <v>38.619999999999997</v>
      </c>
      <c r="C402">
        <f ca="1">_xll.BDH(A402,"BEST_EPS",$B$2,$B$2,"BEST_FPERIOD_OVERRIDE=2bf","fill=previous","Days=A")</f>
        <v>43.198</v>
      </c>
      <c r="D402">
        <f ca="1">_xll.BDH(A402,"BEST_EPS",$B$2,$B$2,"BEST_FPERIOD_OVERRIDE=3bf","fill=previous","Days=A")</f>
        <v>47.673000000000002</v>
      </c>
      <c r="E402">
        <f ca="1">_xll.BDH(A402,"BEST_TARGET_PRICE",$B$2,$B$2,"fill=previous","Days=A")</f>
        <v>775.66700000000003</v>
      </c>
      <c r="F402">
        <f ca="1">_xll.BDH($A402,F$84,$B$2,$B$2,"Dir=V","Dts=H")</f>
        <v>728.01</v>
      </c>
      <c r="G402">
        <f ca="1">_xll.BDH($A402,G$84,$B$2,$B$2,"Dir=V","Dts=H")</f>
        <v>728.01</v>
      </c>
      <c r="H402">
        <f ca="1">_xll.BDH($A402,H$84,$B$2,$B$2,"Dir=V","Dts=H")</f>
        <v>716.45</v>
      </c>
      <c r="I402">
        <f ca="1">_xll.BDH($A402,I$84,$B$2,$B$2,"Dir=V","Dts=H")</f>
        <v>727.23</v>
      </c>
      <c r="J402">
        <f t="shared" si="9"/>
        <v>789.1</v>
      </c>
      <c r="K402">
        <f t="shared" si="10"/>
        <v>767.3</v>
      </c>
      <c r="L402" t="str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Baptista Research</v>
      </c>
      <c r="M402" t="s">
        <v>133</v>
      </c>
      <c r="N402" t="s">
        <v>141</v>
      </c>
      <c r="O402">
        <v>3</v>
      </c>
      <c r="P402" t="s">
        <v>124</v>
      </c>
      <c r="Q402">
        <v>767.3</v>
      </c>
      <c r="R402" t="s">
        <v>131</v>
      </c>
      <c r="S402" s="2">
        <v>45805</v>
      </c>
      <c r="T402">
        <v>1</v>
      </c>
      <c r="U402">
        <v>24.18</v>
      </c>
      <c r="W402" t="str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Citi</v>
      </c>
      <c r="X402" t="s">
        <v>1029</v>
      </c>
      <c r="Y402" t="s">
        <v>126</v>
      </c>
      <c r="Z402">
        <v>5</v>
      </c>
      <c r="AA402" t="s">
        <v>124</v>
      </c>
      <c r="AB402">
        <v>800</v>
      </c>
      <c r="AC402" t="s">
        <v>125</v>
      </c>
      <c r="AD402" s="2">
        <v>45791</v>
      </c>
      <c r="AE402">
        <v>2</v>
      </c>
      <c r="AF402">
        <v>23.57</v>
      </c>
      <c r="AH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Evercore ISI</v>
      </c>
      <c r="AI402" t="s">
        <v>1268</v>
      </c>
      <c r="AJ402" t="s">
        <v>123</v>
      </c>
      <c r="AK402">
        <v>5</v>
      </c>
      <c r="AL402" t="s">
        <v>124</v>
      </c>
      <c r="AM402">
        <v>800</v>
      </c>
      <c r="AN402" t="s">
        <v>125</v>
      </c>
      <c r="AO402" s="2">
        <v>45847</v>
      </c>
      <c r="AP402">
        <v>3</v>
      </c>
      <c r="AQ402">
        <v>23.38</v>
      </c>
      <c r="AR402" t="str">
        <f>_xll.BDP($A402, AR$99)</f>
        <v>Health Care</v>
      </c>
      <c r="AS402" t="str">
        <f>_xll.BDP($A402, AS$99)</f>
        <v>Health Care Providers &amp; Servic</v>
      </c>
      <c r="AT402">
        <f ca="1">_xll.BQL( A402, "IMPLIED_VOLATILITY("&amp;_xll.BQL.DATE(B$2)&amp;",EXPIRY=30D,PCT_MONEYNESS=100)")</f>
        <v>28.3628</v>
      </c>
    </row>
    <row r="403" spans="1:46" x14ac:dyDescent="0.25">
      <c r="A403" t="s">
        <v>306</v>
      </c>
      <c r="B403">
        <f ca="1">_xll.BDH(A403,"BEST_EPS",$B$2,$B$2,"BEST_FPERIOD_OVERRIDE=1bf","fill=previous","Days=A")</f>
        <v>14.606</v>
      </c>
      <c r="C403">
        <f ca="1">_xll.BDH(A403,"BEST_EPS",$B$2,$B$2,"BEST_FPERIOD_OVERRIDE=2bf","fill=previous","Days=A")</f>
        <v>16.449000000000002</v>
      </c>
      <c r="D403">
        <f ca="1">_xll.BDH(A403,"BEST_EPS",$B$2,$B$2,"BEST_FPERIOD_OVERRIDE=3bf","fill=previous","Days=A")</f>
        <v>18.266999999999999</v>
      </c>
      <c r="E403">
        <f ca="1">_xll.BDH(A403,"BEST_TARGET_PRICE",$B$2,$B$2,"fill=previous","Days=A")</f>
        <v>511.08300000000003</v>
      </c>
      <c r="F403">
        <f ca="1">_xll.BDH($A403,F$84,$B$2,$B$2,"Dir=V","Dts=H")</f>
        <v>500.79</v>
      </c>
      <c r="G403">
        <f ca="1">_xll.BDH($A403,G$84,$B$2,$B$2,"Dir=V","Dts=H")</f>
        <v>502.49</v>
      </c>
      <c r="H403">
        <f ca="1">_xll.BDH($A403,H$84,$B$2,$B$2,"Dir=V","Dts=H")</f>
        <v>498.61</v>
      </c>
      <c r="I403">
        <f ca="1">_xll.BDH($A403,I$84,$B$2,$B$2,"Dir=V","Dts=H")</f>
        <v>502.22</v>
      </c>
      <c r="J403">
        <f t="shared" si="9"/>
        <v>555</v>
      </c>
      <c r="K403">
        <f t="shared" si="10"/>
        <v>520</v>
      </c>
      <c r="L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Barclays</v>
      </c>
      <c r="M403" t="s">
        <v>793</v>
      </c>
      <c r="N403" t="s">
        <v>135</v>
      </c>
      <c r="O403">
        <v>5</v>
      </c>
      <c r="P403" t="s">
        <v>124</v>
      </c>
      <c r="Q403">
        <v>520</v>
      </c>
      <c r="R403" t="s">
        <v>125</v>
      </c>
      <c r="S403" s="2">
        <v>45846</v>
      </c>
      <c r="T403">
        <v>1</v>
      </c>
      <c r="U403">
        <v>16.23</v>
      </c>
      <c r="W403" t="str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Wells Fargo</v>
      </c>
      <c r="X403" t="s">
        <v>1019</v>
      </c>
      <c r="Y403" t="s">
        <v>135</v>
      </c>
      <c r="Z403">
        <v>5</v>
      </c>
      <c r="AA403" t="s">
        <v>124</v>
      </c>
      <c r="AB403">
        <v>573</v>
      </c>
      <c r="AC403" t="s">
        <v>125</v>
      </c>
      <c r="AD403" s="2">
        <v>45841</v>
      </c>
      <c r="AE403">
        <v>2</v>
      </c>
      <c r="AF403">
        <v>9.15</v>
      </c>
      <c r="AH403" t="e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#N/A</v>
      </c>
      <c r="AI403" t="s">
        <v>1019</v>
      </c>
      <c r="AJ403" t="s">
        <v>135</v>
      </c>
      <c r="AK403">
        <v>5</v>
      </c>
      <c r="AL403" t="s">
        <v>124</v>
      </c>
      <c r="AM403">
        <v>572</v>
      </c>
      <c r="AN403" t="s">
        <v>125</v>
      </c>
      <c r="AO403" s="2">
        <v>45819</v>
      </c>
      <c r="AP403">
        <v>3</v>
      </c>
      <c r="AQ403">
        <v>9.91</v>
      </c>
      <c r="AR403" t="str">
        <f>_xll.BDP($A403, AR$99)</f>
        <v>Financials</v>
      </c>
      <c r="AS403" t="str">
        <f>_xll.BDP($A403, AS$99)</f>
        <v>Capital Markets</v>
      </c>
      <c r="AT403">
        <f ca="1">_xll.BQL( A403, "IMPLIED_VOLATILITY("&amp;_xll.BQL.DATE(B$2)&amp;",EXPIRY=30D,PCT_MONEYNESS=100)")</f>
        <v>23.333300000000001</v>
      </c>
    </row>
    <row r="404" spans="1:46" x14ac:dyDescent="0.25">
      <c r="A404" t="s">
        <v>293</v>
      </c>
      <c r="B404">
        <f ca="1">_xll.BDH(A404,"BEST_EPS",$B$2,$B$2,"BEST_FPERIOD_OVERRIDE=1bf","fill=previous","Days=A")</f>
        <v>3.1720000000000002</v>
      </c>
      <c r="C404">
        <f ca="1">_xll.BDH(A404,"BEST_EPS",$B$2,$B$2,"BEST_FPERIOD_OVERRIDE=2bf","fill=previous","Days=A")</f>
        <v>3.49</v>
      </c>
      <c r="D404">
        <f ca="1">_xll.BDH(A404,"BEST_EPS",$B$2,$B$2,"BEST_FPERIOD_OVERRIDE=3bf","fill=previous","Days=A")</f>
        <v>3.8450000000000002</v>
      </c>
      <c r="E404">
        <f ca="1">_xll.BDH(A404,"BEST_TARGET_PRICE",$B$2,$B$2,"fill=previous","Days=A")</f>
        <v>72.385000000000005</v>
      </c>
      <c r="F404">
        <f ca="1">_xll.BDH($A404,F$84,$B$2,$B$2,"Dir=V","Dts=H")</f>
        <v>68.3</v>
      </c>
      <c r="G404">
        <f ca="1">_xll.BDH($A404,G$84,$B$2,$B$2,"Dir=V","Dts=H")</f>
        <v>68.349999999999994</v>
      </c>
      <c r="H404">
        <f ca="1">_xll.BDH($A404,H$84,$B$2,$B$2,"Dir=V","Dts=H")</f>
        <v>66.150000000000006</v>
      </c>
      <c r="I404">
        <f ca="1">_xll.BDH($A404,I$84,$B$2,$B$2,"Dir=V","Dts=H")</f>
        <v>66.849999999999994</v>
      </c>
      <c r="J404">
        <f t="shared" si="9"/>
        <v>73.734999999999999</v>
      </c>
      <c r="K404">
        <f t="shared" si="10"/>
        <v>73.47</v>
      </c>
      <c r="L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Sadif Investment Analytics</v>
      </c>
      <c r="M404" t="s">
        <v>156</v>
      </c>
      <c r="N404" t="s">
        <v>157</v>
      </c>
      <c r="O404">
        <v>5</v>
      </c>
      <c r="P404" t="s">
        <v>124</v>
      </c>
      <c r="Q404">
        <v>73.47</v>
      </c>
      <c r="R404" t="s">
        <v>125</v>
      </c>
      <c r="S404" s="2">
        <v>45778</v>
      </c>
      <c r="T404">
        <v>1</v>
      </c>
      <c r="U404">
        <v>22.84</v>
      </c>
      <c r="W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Morningstar</v>
      </c>
      <c r="X404" t="s">
        <v>294</v>
      </c>
      <c r="Y404" t="s">
        <v>126</v>
      </c>
      <c r="Z404">
        <v>5</v>
      </c>
      <c r="AA404" t="s">
        <v>124</v>
      </c>
      <c r="AB404">
        <v>74</v>
      </c>
      <c r="AC404" t="s">
        <v>125</v>
      </c>
      <c r="AD404" s="2">
        <v>45779</v>
      </c>
      <c r="AE404">
        <v>2</v>
      </c>
      <c r="AF404">
        <v>15.55</v>
      </c>
      <c r="AH404" t="str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ISS-EVA</v>
      </c>
      <c r="AI404" t="s">
        <v>156</v>
      </c>
      <c r="AJ404" t="s">
        <v>297</v>
      </c>
      <c r="AK404">
        <v>1</v>
      </c>
      <c r="AL404" t="s">
        <v>138</v>
      </c>
      <c r="AM404" t="s">
        <v>142</v>
      </c>
      <c r="AN404" t="s">
        <v>125</v>
      </c>
      <c r="AO404" s="2">
        <v>45506</v>
      </c>
      <c r="AP404">
        <v>3</v>
      </c>
      <c r="AQ404">
        <v>7.61</v>
      </c>
      <c r="AR404" t="str">
        <f>_xll.BDP($A404, AR$99)</f>
        <v>Consumer Staples</v>
      </c>
      <c r="AS404" t="str">
        <f>_xll.BDP($A404, AS$99)</f>
        <v>Food Products</v>
      </c>
      <c r="AT404">
        <f ca="1">_xll.BQL( A404, "IMPLIED_VOLATILITY("&amp;_xll.BQL.DATE(B$2)&amp;",EXPIRY=30D,PCT_MONEYNESS=100)")</f>
        <v>21.229099999999999</v>
      </c>
    </row>
    <row r="405" spans="1:46" x14ac:dyDescent="0.25">
      <c r="A405" t="s">
        <v>268</v>
      </c>
      <c r="B405">
        <f ca="1">_xll.BDH(A405,"BEST_EPS",$B$2,$B$2,"BEST_FPERIOD_OVERRIDE=1bf","fill=previous","Days=A")</f>
        <v>5.6340000000000003</v>
      </c>
      <c r="C405">
        <f ca="1">_xll.BDH(A405,"BEST_EPS",$B$2,$B$2,"BEST_FPERIOD_OVERRIDE=2bf","fill=previous","Days=A")</f>
        <v>6.0739999999999998</v>
      </c>
      <c r="D405">
        <f ca="1">_xll.BDH(A405,"BEST_EPS",$B$2,$B$2,"BEST_FPERIOD_OVERRIDE=3bf","fill=previous","Days=A")</f>
        <v>6.5430000000000001</v>
      </c>
      <c r="E405">
        <f ca="1">_xll.BDH(A405,"BEST_TARGET_PRICE",$B$2,$B$2,"fill=previous","Days=A")</f>
        <v>95.519000000000005</v>
      </c>
      <c r="F405">
        <f ca="1">_xll.BDH($A405,F$84,$B$2,$B$2,"Dir=V","Dts=H")</f>
        <v>88.83</v>
      </c>
      <c r="G405">
        <f ca="1">_xll.BDH($A405,G$84,$B$2,$B$2,"Dir=V","Dts=H")</f>
        <v>89.144999999999996</v>
      </c>
      <c r="H405">
        <f ca="1">_xll.BDH($A405,H$84,$B$2,$B$2,"Dir=V","Dts=H")</f>
        <v>87.98</v>
      </c>
      <c r="I405">
        <f ca="1">_xll.BDH($A405,I$84,$B$2,$B$2,"Dir=V","Dts=H")</f>
        <v>89</v>
      </c>
      <c r="J405">
        <f t="shared" si="9"/>
        <v>96.100000000000009</v>
      </c>
      <c r="K405">
        <f t="shared" si="10"/>
        <v>109</v>
      </c>
      <c r="L405" t="e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#N/A</v>
      </c>
      <c r="M405" t="s">
        <v>156</v>
      </c>
      <c r="N405" t="s">
        <v>191</v>
      </c>
      <c r="O405">
        <v>1</v>
      </c>
      <c r="P405" t="s">
        <v>138</v>
      </c>
      <c r="Q405">
        <v>82</v>
      </c>
      <c r="R405" t="s">
        <v>131</v>
      </c>
      <c r="S405" s="2">
        <v>45834</v>
      </c>
      <c r="T405">
        <v>1</v>
      </c>
      <c r="U405">
        <v>15.92</v>
      </c>
      <c r="W405" t="str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Barclays</v>
      </c>
      <c r="X405" t="s">
        <v>800</v>
      </c>
      <c r="Y405" t="s">
        <v>135</v>
      </c>
      <c r="Z405">
        <v>5</v>
      </c>
      <c r="AA405" t="s">
        <v>124</v>
      </c>
      <c r="AB405">
        <v>109</v>
      </c>
      <c r="AC405" t="s">
        <v>125</v>
      </c>
      <c r="AD405" s="2">
        <v>45847</v>
      </c>
      <c r="AE405">
        <v>2</v>
      </c>
      <c r="AF405">
        <v>19.100000000000001</v>
      </c>
      <c r="AH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Baptista Research</v>
      </c>
      <c r="AI405" t="s">
        <v>133</v>
      </c>
      <c r="AJ405" t="s">
        <v>141</v>
      </c>
      <c r="AK405">
        <v>3</v>
      </c>
      <c r="AL405" t="s">
        <v>134</v>
      </c>
      <c r="AM405">
        <v>97.3</v>
      </c>
      <c r="AN405" t="s">
        <v>131</v>
      </c>
      <c r="AO405" s="2">
        <v>45822</v>
      </c>
      <c r="AP405">
        <v>3</v>
      </c>
      <c r="AQ405">
        <v>17.86</v>
      </c>
      <c r="AR405" t="str">
        <f>_xll.BDP($A405, AR$99)</f>
        <v>Health Care</v>
      </c>
      <c r="AS405" t="str">
        <f>_xll.BDP($A405, AS$99)</f>
        <v>Health Care Equipment &amp; Suppli</v>
      </c>
      <c r="AT405">
        <f ca="1">_xll.BQL( A405, "IMPLIED_VOLATILITY("&amp;_xll.BQL.DATE(B$2)&amp;",EXPIRY=30D,PCT_MONEYNESS=100)")</f>
        <v>18.187799999999999</v>
      </c>
    </row>
    <row r="406" spans="1:46" x14ac:dyDescent="0.25">
      <c r="A406" t="s">
        <v>389</v>
      </c>
      <c r="B406">
        <f ca="1">_xll.BDH(A406,"BEST_EPS",$B$2,$B$2,"BEST_FPERIOD_OVERRIDE=1bf","fill=previous","Days=A")</f>
        <v>9.6579999999999995</v>
      </c>
      <c r="C406">
        <f ca="1">_xll.BDH(A406,"BEST_EPS",$B$2,$B$2,"BEST_FPERIOD_OVERRIDE=2bf","fill=previous","Days=A")</f>
        <v>10.884</v>
      </c>
      <c r="D406">
        <f ca="1">_xll.BDH(A406,"BEST_EPS",$B$2,$B$2,"BEST_FPERIOD_OVERRIDE=3bf","fill=previous","Days=A")</f>
        <v>12.087999999999999</v>
      </c>
      <c r="E406">
        <f ca="1">_xll.BDH(A406,"BEST_TARGET_PRICE",$B$2,$B$2,"fill=previous","Days=A")</f>
        <v>92.587999999999994</v>
      </c>
      <c r="F406">
        <f ca="1">_xll.BDH($A406,F$84,$B$2,$B$2,"Dir=V","Dts=H")</f>
        <v>79.94</v>
      </c>
      <c r="G406">
        <f ca="1">_xll.BDH($A406,G$84,$B$2,$B$2,"Dir=V","Dts=H")</f>
        <v>80.05</v>
      </c>
      <c r="H406">
        <f ca="1">_xll.BDH($A406,H$84,$B$2,$B$2,"Dir=V","Dts=H")</f>
        <v>78.14</v>
      </c>
      <c r="I406">
        <f ca="1">_xll.BDH($A406,I$84,$B$2,$B$2,"Dir=V","Dts=H")</f>
        <v>78.239999999999995</v>
      </c>
      <c r="J406">
        <f t="shared" si="9"/>
        <v>79.846666666666678</v>
      </c>
      <c r="K406">
        <f t="shared" si="10"/>
        <v>71.540000000000006</v>
      </c>
      <c r="L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Sadif Investment Analytics</v>
      </c>
      <c r="M406" t="s">
        <v>156</v>
      </c>
      <c r="N406" t="s">
        <v>126</v>
      </c>
      <c r="O406">
        <v>5</v>
      </c>
      <c r="P406" t="s">
        <v>134</v>
      </c>
      <c r="Q406">
        <v>71.540000000000006</v>
      </c>
      <c r="R406" t="s">
        <v>125</v>
      </c>
      <c r="S406" s="2">
        <v>45840</v>
      </c>
      <c r="T406">
        <v>1</v>
      </c>
      <c r="U406">
        <v>19.16</v>
      </c>
      <c r="W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Morningstar</v>
      </c>
      <c r="X406" t="s">
        <v>261</v>
      </c>
      <c r="Y406" t="s">
        <v>141</v>
      </c>
      <c r="Z406">
        <v>3</v>
      </c>
      <c r="AA406" t="s">
        <v>124</v>
      </c>
      <c r="AB406">
        <v>73</v>
      </c>
      <c r="AC406" t="s">
        <v>125</v>
      </c>
      <c r="AD406" s="2">
        <v>45778</v>
      </c>
      <c r="AE406">
        <v>2</v>
      </c>
      <c r="AF406">
        <v>18.920000000000002</v>
      </c>
      <c r="AH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JP Morgan</v>
      </c>
      <c r="AI406" t="s">
        <v>1145</v>
      </c>
      <c r="AJ406" t="s">
        <v>135</v>
      </c>
      <c r="AK406">
        <v>5</v>
      </c>
      <c r="AL406" t="s">
        <v>124</v>
      </c>
      <c r="AM406">
        <v>95</v>
      </c>
      <c r="AN406" t="s">
        <v>125</v>
      </c>
      <c r="AO406" s="2">
        <v>45846</v>
      </c>
      <c r="AP406">
        <v>3</v>
      </c>
      <c r="AQ406">
        <v>18.11</v>
      </c>
      <c r="AR406" t="str">
        <f>_xll.BDP($A406, AR$99)</f>
        <v>Financials</v>
      </c>
      <c r="AS406" t="str">
        <f>_xll.BDP($A406, AS$99)</f>
        <v>Insurance</v>
      </c>
      <c r="AT406">
        <f ca="1">_xll.BQL( A406, "IMPLIED_VOLATILITY("&amp;_xll.BQL.DATE(B$2)&amp;",EXPIRY=30D,PCT_MONEYNESS=100)")</f>
        <v>18.876200000000001</v>
      </c>
    </row>
    <row r="407" spans="1:46" x14ac:dyDescent="0.25">
      <c r="A407" t="s">
        <v>143</v>
      </c>
      <c r="B407">
        <f ca="1">_xll.BDH(A407,"BEST_EPS",$B$2,$B$2,"BEST_FPERIOD_OVERRIDE=1bf","fill=previous","Days=A")</f>
        <v>33.107999999999997</v>
      </c>
      <c r="C407">
        <f ca="1">_xll.BDH(A407,"BEST_EPS",$B$2,$B$2,"BEST_FPERIOD_OVERRIDE=2bf","fill=previous","Days=A")</f>
        <v>36.122999999999998</v>
      </c>
      <c r="D407">
        <f ca="1">_xll.BDH(A407,"BEST_EPS",$B$2,$B$2,"BEST_FPERIOD_OVERRIDE=3bf","fill=previous","Days=A")</f>
        <v>37.277000000000001</v>
      </c>
      <c r="E407">
        <f ca="1">_xll.BDH(A407,"BEST_TARGET_PRICE",$B$2,$B$2,"fill=previous","Days=A")</f>
        <v>725.33799999999997</v>
      </c>
      <c r="F407">
        <f ca="1">_xll.BDH($A407,F$84,$B$2,$B$2,"Dir=V","Dts=H")</f>
        <v>722.71500000000003</v>
      </c>
      <c r="G407">
        <f ca="1">_xll.BDH($A407,G$84,$B$2,$B$2,"Dir=V","Dts=H")</f>
        <v>737.53</v>
      </c>
      <c r="H407">
        <f ca="1">_xll.BDH($A407,H$84,$B$2,$B$2,"Dir=V","Dts=H")</f>
        <v>722.71500000000003</v>
      </c>
      <c r="I407">
        <f ca="1">_xll.BDH($A407,I$84,$B$2,$B$2,"Dir=V","Dts=H")</f>
        <v>732.78</v>
      </c>
      <c r="J407">
        <f t="shared" si="9"/>
        <v>718.09666666666669</v>
      </c>
      <c r="K407">
        <f t="shared" si="10"/>
        <v>754.29</v>
      </c>
      <c r="L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Punto Research</v>
      </c>
      <c r="M407" t="s">
        <v>127</v>
      </c>
      <c r="N407" t="s">
        <v>126</v>
      </c>
      <c r="O407">
        <v>5</v>
      </c>
      <c r="P407" t="s">
        <v>124</v>
      </c>
      <c r="Q407">
        <v>754.29</v>
      </c>
      <c r="R407" t="s">
        <v>125</v>
      </c>
      <c r="S407" s="2">
        <v>45777</v>
      </c>
      <c r="T407">
        <v>1</v>
      </c>
      <c r="U407">
        <v>48.59</v>
      </c>
      <c r="W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Wolfe Research</v>
      </c>
      <c r="X407" t="s">
        <v>1043</v>
      </c>
      <c r="Y407" t="s">
        <v>123</v>
      </c>
      <c r="Z407">
        <v>5</v>
      </c>
      <c r="AA407" t="s">
        <v>124</v>
      </c>
      <c r="AB407">
        <v>750</v>
      </c>
      <c r="AC407" t="s">
        <v>125</v>
      </c>
      <c r="AD407" s="2">
        <v>45844</v>
      </c>
      <c r="AE407">
        <v>2</v>
      </c>
      <c r="AF407">
        <v>45.74</v>
      </c>
      <c r="AH407" t="str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D.A. Davidson</v>
      </c>
      <c r="AI407" t="s">
        <v>920</v>
      </c>
      <c r="AJ407" t="s">
        <v>126</v>
      </c>
      <c r="AK407">
        <v>5</v>
      </c>
      <c r="AL407" t="s">
        <v>124</v>
      </c>
      <c r="AM407">
        <v>650</v>
      </c>
      <c r="AN407" t="s">
        <v>125</v>
      </c>
      <c r="AO407" s="2">
        <v>45777</v>
      </c>
      <c r="AP407">
        <v>3</v>
      </c>
      <c r="AQ407">
        <v>43.25</v>
      </c>
      <c r="AR407" t="str">
        <f>_xll.BDP($A407, AR$99)</f>
        <v>Communication Services</v>
      </c>
      <c r="AS407" t="str">
        <f>_xll.BDP($A407, AS$99)</f>
        <v>Interactive Media &amp; Services</v>
      </c>
      <c r="AT407">
        <f ca="1">_xll.BQL( A407, "IMPLIED_VOLATILITY("&amp;_xll.BQL.DATE(B$2)&amp;",EXPIRY=30D,PCT_MONEYNESS=100)")</f>
        <v>37.5578</v>
      </c>
    </row>
    <row r="408" spans="1:46" x14ac:dyDescent="0.25">
      <c r="A408" t="s">
        <v>716</v>
      </c>
      <c r="B408">
        <f ca="1">_xll.BDH(A408,"BEST_EPS",$B$2,$B$2,"BEST_FPERIOD_OVERRIDE=1bf","fill=previous","Days=A")</f>
        <v>2.4609999999999999</v>
      </c>
      <c r="C408">
        <f ca="1">_xll.BDH(A408,"BEST_EPS",$B$2,$B$2,"BEST_FPERIOD_OVERRIDE=2bf","fill=previous","Days=A")</f>
        <v>2.86</v>
      </c>
      <c r="D408">
        <f ca="1">_xll.BDH(A408,"BEST_EPS",$B$2,$B$2,"BEST_FPERIOD_OVERRIDE=3bf","fill=previous","Days=A")</f>
        <v>3.49</v>
      </c>
      <c r="E408">
        <f ca="1">_xll.BDH(A408,"BEST_TARGET_PRICE",$B$2,$B$2,"fill=previous","Days=A")</f>
        <v>44.381</v>
      </c>
      <c r="F408">
        <f ca="1">_xll.BDH($A408,F$84,$B$2,$B$2,"Dir=V","Dts=H")</f>
        <v>37.78</v>
      </c>
      <c r="G408">
        <f ca="1">_xll.BDH($A408,G$84,$B$2,$B$2,"Dir=V","Dts=H")</f>
        <v>37.83</v>
      </c>
      <c r="H408">
        <f ca="1">_xll.BDH($A408,H$84,$B$2,$B$2,"Dir=V","Dts=H")</f>
        <v>37.450000000000003</v>
      </c>
      <c r="I408">
        <f ca="1">_xll.BDH($A408,I$84,$B$2,$B$2,"Dir=V","Dts=H")</f>
        <v>37.69</v>
      </c>
      <c r="J408">
        <f t="shared" si="9"/>
        <v>41.64</v>
      </c>
      <c r="K408">
        <f t="shared" si="10"/>
        <v>47.28</v>
      </c>
      <c r="L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Sadif Investment Analytics</v>
      </c>
      <c r="M408" t="s">
        <v>156</v>
      </c>
      <c r="N408" t="s">
        <v>157</v>
      </c>
      <c r="O408">
        <v>5</v>
      </c>
      <c r="P408" t="s">
        <v>134</v>
      </c>
      <c r="Q408">
        <v>47.28</v>
      </c>
      <c r="R408" t="s">
        <v>352</v>
      </c>
      <c r="S408" s="2">
        <v>45684</v>
      </c>
      <c r="T408">
        <v>1</v>
      </c>
      <c r="U408">
        <v>17.52</v>
      </c>
      <c r="W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Zacks</v>
      </c>
      <c r="X408" t="s">
        <v>156</v>
      </c>
      <c r="Y408" t="s">
        <v>137</v>
      </c>
      <c r="Z408">
        <v>3</v>
      </c>
      <c r="AA408" t="s">
        <v>124</v>
      </c>
      <c r="AB408">
        <v>36</v>
      </c>
      <c r="AC408" t="s">
        <v>131</v>
      </c>
      <c r="AD408" s="2">
        <v>45839</v>
      </c>
      <c r="AE408">
        <v>2</v>
      </c>
      <c r="AF408">
        <v>7.93</v>
      </c>
      <c r="AH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Hedgeye Risk Management</v>
      </c>
      <c r="AI408" t="s">
        <v>925</v>
      </c>
      <c r="AJ408" t="s">
        <v>239</v>
      </c>
      <c r="AK408">
        <v>3</v>
      </c>
      <c r="AL408" t="s">
        <v>124</v>
      </c>
      <c r="AM408" t="s">
        <v>142</v>
      </c>
      <c r="AN408" t="s">
        <v>125</v>
      </c>
      <c r="AO408" s="2">
        <v>45845</v>
      </c>
      <c r="AP408">
        <v>3</v>
      </c>
      <c r="AQ408">
        <v>3.69</v>
      </c>
      <c r="AR408" t="str">
        <f>_xll.BDP($A408, AR$99)</f>
        <v>Consumer Discretionary</v>
      </c>
      <c r="AS408" t="str">
        <f>_xll.BDP($A408, AS$99)</f>
        <v>Hotels, Restaurants &amp; Leisure</v>
      </c>
      <c r="AT408">
        <f ca="1">_xll.BQL( A408, "IMPLIED_VOLATILITY("&amp;_xll.BQL.DATE(B$2)&amp;",EXPIRY=30D,PCT_MONEYNESS=100)")</f>
        <v>49.697099999999999</v>
      </c>
    </row>
    <row r="409" spans="1:46" x14ac:dyDescent="0.25">
      <c r="A409" t="s">
        <v>727</v>
      </c>
      <c r="B409">
        <f ca="1">_xll.BDH(A409,"BEST_EPS",$B$2,$B$2,"BEST_FPERIOD_OVERRIDE=1bf","fill=previous","Days=A")</f>
        <v>9.9139999999999997</v>
      </c>
      <c r="C409">
        <f ca="1">_xll.BDH(A409,"BEST_EPS",$B$2,$B$2,"BEST_FPERIOD_OVERRIDE=2bf","fill=previous","Days=A")</f>
        <v>11.487</v>
      </c>
      <c r="D409">
        <f ca="1">_xll.BDH(A409,"BEST_EPS",$B$2,$B$2,"BEST_FPERIOD_OVERRIDE=3bf","fill=previous","Days=A")</f>
        <v>13.275</v>
      </c>
      <c r="E409">
        <f ca="1">_xll.BDH(A409,"BEST_TARGET_PRICE",$B$2,$B$2,"fill=previous","Days=A")</f>
        <v>125.27800000000001</v>
      </c>
      <c r="F409">
        <f ca="1">_xll.BDH($A409,F$84,$B$2,$B$2,"Dir=V","Dts=H")</f>
        <v>110.48</v>
      </c>
      <c r="G409">
        <f ca="1">_xll.BDH($A409,G$84,$B$2,$B$2,"Dir=V","Dts=H")</f>
        <v>112.66</v>
      </c>
      <c r="H409">
        <f ca="1">_xll.BDH($A409,H$84,$B$2,$B$2,"Dir=V","Dts=H")</f>
        <v>109.35</v>
      </c>
      <c r="I409">
        <f ca="1">_xll.BDH($A409,I$84,$B$2,$B$2,"Dir=V","Dts=H")</f>
        <v>112.32</v>
      </c>
      <c r="J409">
        <f t="shared" si="9"/>
        <v>108</v>
      </c>
      <c r="K409">
        <f t="shared" si="10"/>
        <v>116</v>
      </c>
      <c r="L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Zacks</v>
      </c>
      <c r="M409" t="s">
        <v>156</v>
      </c>
      <c r="N409" t="s">
        <v>137</v>
      </c>
      <c r="O409">
        <v>3</v>
      </c>
      <c r="P409" t="s">
        <v>124</v>
      </c>
      <c r="Q409">
        <v>116</v>
      </c>
      <c r="R409" t="s">
        <v>131</v>
      </c>
      <c r="S409" s="2">
        <v>45840</v>
      </c>
      <c r="T409">
        <v>1</v>
      </c>
      <c r="U409">
        <v>18.18</v>
      </c>
      <c r="W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Zelman &amp; Associates LLC</v>
      </c>
      <c r="X409" t="s">
        <v>872</v>
      </c>
      <c r="Y409" t="s">
        <v>191</v>
      </c>
      <c r="Z409">
        <v>1</v>
      </c>
      <c r="AA409" t="s">
        <v>124</v>
      </c>
      <c r="AB409">
        <v>97</v>
      </c>
      <c r="AC409" t="s">
        <v>125</v>
      </c>
      <c r="AD409" s="2">
        <v>45825</v>
      </c>
      <c r="AE409">
        <v>2</v>
      </c>
      <c r="AF409">
        <v>2.36</v>
      </c>
      <c r="AH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Barclays</v>
      </c>
      <c r="AI409" t="s">
        <v>808</v>
      </c>
      <c r="AJ409" t="s">
        <v>177</v>
      </c>
      <c r="AK409">
        <v>3</v>
      </c>
      <c r="AL409" t="s">
        <v>124</v>
      </c>
      <c r="AM409">
        <v>111</v>
      </c>
      <c r="AN409" t="s">
        <v>125</v>
      </c>
      <c r="AO409" s="2">
        <v>45833</v>
      </c>
      <c r="AP409">
        <v>3</v>
      </c>
      <c r="AQ409">
        <v>0</v>
      </c>
      <c r="AR409" t="str">
        <f>_xll.BDP($A409, AR$99)</f>
        <v>Consumer Discretionary</v>
      </c>
      <c r="AS409" t="str">
        <f>_xll.BDP($A409, AS$99)</f>
        <v>Household Durables</v>
      </c>
      <c r="AT409">
        <f ca="1">_xll.BQL( A409, "IMPLIED_VOLATILITY("&amp;_xll.BQL.DATE(B$2)&amp;",EXPIRY=30D,PCT_MONEYNESS=100)")</f>
        <v>41.160899999999998</v>
      </c>
    </row>
    <row r="410" spans="1:46" x14ac:dyDescent="0.25">
      <c r="A410" t="s">
        <v>574</v>
      </c>
      <c r="B410">
        <f ca="1">_xll.BDH(A410,"BEST_EPS",$B$2,$B$2,"BEST_FPERIOD_OVERRIDE=1bf","fill=previous","Days=A")</f>
        <v>3.2080000000000002</v>
      </c>
      <c r="C410">
        <f ca="1">_xll.BDH(A410,"BEST_EPS",$B$2,$B$2,"BEST_FPERIOD_OVERRIDE=2bf","fill=previous","Days=A")</f>
        <v>3.4889999999999999</v>
      </c>
      <c r="D410">
        <f ca="1">_xll.BDH(A410,"BEST_EPS",$B$2,$B$2,"BEST_FPERIOD_OVERRIDE=3bf","fill=previous","Days=A")</f>
        <v>3.8370000000000002</v>
      </c>
      <c r="E410">
        <f ca="1">_xll.BDH(A410,"BEST_TARGET_PRICE",$B$2,$B$2,"fill=previous","Days=A")</f>
        <v>84.537999999999997</v>
      </c>
      <c r="F410">
        <f ca="1">_xll.BDH($A410,F$84,$B$2,$B$2,"Dir=V","Dts=H")</f>
        <v>72.78</v>
      </c>
      <c r="G410">
        <f ca="1">_xll.BDH($A410,G$84,$B$2,$B$2,"Dir=V","Dts=H")</f>
        <v>72.959900000000005</v>
      </c>
      <c r="H410">
        <f ca="1">_xll.BDH($A410,H$84,$B$2,$B$2,"Dir=V","Dts=H")</f>
        <v>71.86</v>
      </c>
      <c r="I410">
        <f ca="1">_xll.BDH($A410,I$84,$B$2,$B$2,"Dir=V","Dts=H")</f>
        <v>72.209999999999994</v>
      </c>
      <c r="J410">
        <f t="shared" si="9"/>
        <v>84.5</v>
      </c>
      <c r="K410">
        <f t="shared" si="10"/>
        <v>67</v>
      </c>
      <c r="L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Argus Research Company</v>
      </c>
      <c r="M410" t="s">
        <v>806</v>
      </c>
      <c r="N410" t="s">
        <v>141</v>
      </c>
      <c r="O410">
        <v>3</v>
      </c>
      <c r="P410" t="s">
        <v>124</v>
      </c>
      <c r="Q410" t="s">
        <v>142</v>
      </c>
      <c r="R410" t="s">
        <v>125</v>
      </c>
      <c r="S410" s="2">
        <v>45835</v>
      </c>
      <c r="T410">
        <v>1</v>
      </c>
      <c r="U410">
        <v>18.88</v>
      </c>
      <c r="W410" t="str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Morningstar</v>
      </c>
      <c r="X410" t="s">
        <v>294</v>
      </c>
      <c r="Y410" t="s">
        <v>146</v>
      </c>
      <c r="Z410">
        <v>1</v>
      </c>
      <c r="AA410" t="s">
        <v>124</v>
      </c>
      <c r="AB410">
        <v>67</v>
      </c>
      <c r="AC410" t="s">
        <v>125</v>
      </c>
      <c r="AD410" s="2">
        <v>45846</v>
      </c>
      <c r="AE410">
        <v>2</v>
      </c>
      <c r="AF410">
        <v>13.25</v>
      </c>
      <c r="AH410" t="str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Bernstein</v>
      </c>
      <c r="AI410" t="s">
        <v>1271</v>
      </c>
      <c r="AJ410" t="s">
        <v>123</v>
      </c>
      <c r="AK410">
        <v>5</v>
      </c>
      <c r="AL410" t="s">
        <v>124</v>
      </c>
      <c r="AM410">
        <v>102</v>
      </c>
      <c r="AN410" t="s">
        <v>125</v>
      </c>
      <c r="AO410" s="2">
        <v>45847</v>
      </c>
      <c r="AP410">
        <v>3</v>
      </c>
      <c r="AQ410">
        <v>7.47</v>
      </c>
      <c r="AR410" t="str">
        <f>_xll.BDP($A410, AR$99)</f>
        <v>Consumer Staples</v>
      </c>
      <c r="AS410" t="str">
        <f>_xll.BDP($A410, AS$99)</f>
        <v>Food Products</v>
      </c>
      <c r="AT410">
        <f ca="1">_xll.BQL( A410, "IMPLIED_VOLATILITY("&amp;_xll.BQL.DATE(B$2)&amp;",EXPIRY=30D,PCT_MONEYNESS=100)")</f>
        <v>21.9847</v>
      </c>
    </row>
    <row r="411" spans="1:46" x14ac:dyDescent="0.25">
      <c r="A411" t="s">
        <v>731</v>
      </c>
      <c r="B411">
        <f ca="1">_xll.BDH(A411,"BEST_EPS",$B$2,$B$2,"BEST_FPERIOD_OVERRIDE=1bf","fill=previous","Days=A")</f>
        <v>7.907</v>
      </c>
      <c r="C411">
        <f ca="1">_xll.BDH(A411,"BEST_EPS",$B$2,$B$2,"BEST_FPERIOD_OVERRIDE=2bf","fill=previous","Days=A")</f>
        <v>9.2370000000000001</v>
      </c>
      <c r="D411">
        <f ca="1">_xll.BDH(A411,"BEST_EPS",$B$2,$B$2,"BEST_FPERIOD_OVERRIDE=3bf","fill=previous","Days=A")</f>
        <v>10.534000000000001</v>
      </c>
      <c r="E411">
        <f ca="1">_xll.BDH(A411,"BEST_TARGET_PRICE",$B$2,$B$2,"fill=previous","Days=A")</f>
        <v>238.46199999999999</v>
      </c>
      <c r="F411">
        <f ca="1">_xll.BDH($A411,F$84,$B$2,$B$2,"Dir=V","Dts=H")</f>
        <v>217.99</v>
      </c>
      <c r="G411">
        <f ca="1">_xll.BDH($A411,G$84,$B$2,$B$2,"Dir=V","Dts=H")</f>
        <v>219.37</v>
      </c>
      <c r="H411">
        <f ca="1">_xll.BDH($A411,H$84,$B$2,$B$2,"Dir=V","Dts=H")</f>
        <v>215.6</v>
      </c>
      <c r="I411">
        <f ca="1">_xll.BDH($A411,I$84,$B$2,$B$2,"Dir=V","Dts=H")</f>
        <v>219.28</v>
      </c>
      <c r="J411">
        <f t="shared" si="9"/>
        <v>269.33333333333331</v>
      </c>
      <c r="K411">
        <f t="shared" si="10"/>
        <v>260</v>
      </c>
      <c r="L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Morningstar</v>
      </c>
      <c r="M411" t="s">
        <v>880</v>
      </c>
      <c r="N411" t="s">
        <v>126</v>
      </c>
      <c r="O411">
        <v>5</v>
      </c>
      <c r="P411" t="s">
        <v>134</v>
      </c>
      <c r="Q411">
        <v>260</v>
      </c>
      <c r="R411" t="s">
        <v>125</v>
      </c>
      <c r="S411" s="2">
        <v>45791</v>
      </c>
      <c r="T411">
        <v>1</v>
      </c>
      <c r="U411">
        <v>24.93</v>
      </c>
      <c r="W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Citi</v>
      </c>
      <c r="X411" t="s">
        <v>1093</v>
      </c>
      <c r="Y411" t="s">
        <v>126</v>
      </c>
      <c r="Z411">
        <v>5</v>
      </c>
      <c r="AA411" t="s">
        <v>124</v>
      </c>
      <c r="AB411">
        <v>265</v>
      </c>
      <c r="AC411" t="s">
        <v>125</v>
      </c>
      <c r="AD411" s="2">
        <v>45845</v>
      </c>
      <c r="AE411">
        <v>2</v>
      </c>
      <c r="AF411">
        <v>7.5</v>
      </c>
      <c r="AH411" t="str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Morgan Stanley</v>
      </c>
      <c r="AI411" t="s">
        <v>885</v>
      </c>
      <c r="AJ411" t="s">
        <v>170</v>
      </c>
      <c r="AK411">
        <v>5</v>
      </c>
      <c r="AL411" t="s">
        <v>124</v>
      </c>
      <c r="AM411">
        <v>283</v>
      </c>
      <c r="AN411" t="s">
        <v>131</v>
      </c>
      <c r="AO411" s="2">
        <v>45845</v>
      </c>
      <c r="AP411">
        <v>3</v>
      </c>
      <c r="AQ411">
        <v>5.48</v>
      </c>
      <c r="AR411" t="str">
        <f>_xll.BDP($A411, AR$99)</f>
        <v>Financials</v>
      </c>
      <c r="AS411" t="str">
        <f>_xll.BDP($A411, AS$99)</f>
        <v>Capital Markets</v>
      </c>
      <c r="AT411">
        <f ca="1">_xll.BQL( A411, "IMPLIED_VOLATILITY("&amp;_xll.BQL.DATE(B$2)&amp;",EXPIRY=30D,PCT_MONEYNESS=100)")</f>
        <v>27.489599999999999</v>
      </c>
    </row>
    <row r="412" spans="1:46" x14ac:dyDescent="0.25">
      <c r="A412" t="s">
        <v>500</v>
      </c>
      <c r="B412">
        <f ca="1">_xll.BDH(A412,"BEST_EPS",$B$2,$B$2,"BEST_FPERIOD_OVERRIDE=1bf","fill=previous","Days=A")</f>
        <v>20.36</v>
      </c>
      <c r="C412">
        <f ca="1">_xll.BDH(A412,"BEST_EPS",$B$2,$B$2,"BEST_FPERIOD_OVERRIDE=2bf","fill=previous","Days=A")</f>
        <v>23.654</v>
      </c>
      <c r="D412">
        <f ca="1">_xll.BDH(A412,"BEST_EPS",$B$2,$B$2,"BEST_FPERIOD_OVERRIDE=3bf","fill=previous","Days=A")</f>
        <v>26.635999999999999</v>
      </c>
      <c r="E412">
        <f ca="1">_xll.BDH(A412,"BEST_TARGET_PRICE",$B$2,$B$2,"fill=previous","Days=A")</f>
        <v>596.25</v>
      </c>
      <c r="F412">
        <f ca="1">_xll.BDH($A412,F$84,$B$2,$B$2,"Dir=V","Dts=H")</f>
        <v>559.6</v>
      </c>
      <c r="G412">
        <f ca="1">_xll.BDH($A412,G$84,$B$2,$B$2,"Dir=V","Dts=H")</f>
        <v>567.12</v>
      </c>
      <c r="H412">
        <f ca="1">_xll.BDH($A412,H$84,$B$2,$B$2,"Dir=V","Dts=H")</f>
        <v>555.29999999999995</v>
      </c>
      <c r="I412">
        <f ca="1">_xll.BDH($A412,I$84,$B$2,$B$2,"Dir=V","Dts=H")</f>
        <v>567.02</v>
      </c>
      <c r="J412">
        <f t="shared" si="9"/>
        <v>569.80000000000007</v>
      </c>
      <c r="K412">
        <f t="shared" si="10"/>
        <v>602.4</v>
      </c>
      <c r="L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Baptista Research</v>
      </c>
      <c r="M412" t="s">
        <v>133</v>
      </c>
      <c r="N412" t="s">
        <v>141</v>
      </c>
      <c r="O412">
        <v>3</v>
      </c>
      <c r="P412" t="s">
        <v>138</v>
      </c>
      <c r="Q412">
        <v>602.4</v>
      </c>
      <c r="R412" t="s">
        <v>131</v>
      </c>
      <c r="S412" s="2">
        <v>45790</v>
      </c>
      <c r="T412">
        <v>1</v>
      </c>
      <c r="U412">
        <v>23.34</v>
      </c>
      <c r="W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Zacks</v>
      </c>
      <c r="X412" t="s">
        <v>156</v>
      </c>
      <c r="Y412" t="s">
        <v>137</v>
      </c>
      <c r="Z412">
        <v>3</v>
      </c>
      <c r="AA412" t="s">
        <v>124</v>
      </c>
      <c r="AB412">
        <v>579</v>
      </c>
      <c r="AC412" t="s">
        <v>131</v>
      </c>
      <c r="AD412" s="2">
        <v>45817</v>
      </c>
      <c r="AE412">
        <v>2</v>
      </c>
      <c r="AF412">
        <v>9.57</v>
      </c>
      <c r="AH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BNP Paribas Exane</v>
      </c>
      <c r="AI412" t="s">
        <v>1166</v>
      </c>
      <c r="AJ412" t="s">
        <v>137</v>
      </c>
      <c r="AK412">
        <v>3</v>
      </c>
      <c r="AL412" t="s">
        <v>124</v>
      </c>
      <c r="AM412">
        <v>528</v>
      </c>
      <c r="AN412" t="s">
        <v>125</v>
      </c>
      <c r="AO412" s="2">
        <v>45845</v>
      </c>
      <c r="AP412">
        <v>3</v>
      </c>
      <c r="AQ412">
        <v>6.62</v>
      </c>
      <c r="AR412" t="str">
        <f>_xll.BDP($A412, AR$99)</f>
        <v>Materials</v>
      </c>
      <c r="AS412" t="str">
        <f>_xll.BDP($A412, AS$99)</f>
        <v>Construction Materials</v>
      </c>
      <c r="AT412">
        <f ca="1">_xll.BQL( A412, "IMPLIED_VOLATILITY("&amp;_xll.BQL.DATE(B$2)&amp;",EXPIRY=30D,PCT_MONEYNESS=100)")</f>
        <v>25.071400000000001</v>
      </c>
    </row>
    <row r="413" spans="1:46" x14ac:dyDescent="0.25">
      <c r="A413" t="s">
        <v>274</v>
      </c>
      <c r="B413">
        <f ca="1">_xll.BDH(A413,"BEST_EPS",$B$2,$B$2,"BEST_FPERIOD_OVERRIDE=1bf","fill=previous","Days=A")</f>
        <v>9.8729999999999993</v>
      </c>
      <c r="C413">
        <f ca="1">_xll.BDH(A413,"BEST_EPS",$B$2,$B$2,"BEST_FPERIOD_OVERRIDE=2bf","fill=previous","Days=A")</f>
        <v>10.742000000000001</v>
      </c>
      <c r="D413">
        <f ca="1">_xll.BDH(A413,"BEST_EPS",$B$2,$B$2,"BEST_FPERIOD_OVERRIDE=3bf","fill=previous","Days=A")</f>
        <v>12.111000000000001</v>
      </c>
      <c r="E413">
        <f ca="1">_xll.BDH(A413,"BEST_TARGET_PRICE",$B$2,$B$2,"fill=previous","Days=A")</f>
        <v>234.053</v>
      </c>
      <c r="F413">
        <f ca="1">_xll.BDH($A413,F$84,$B$2,$B$2,"Dir=V","Dts=H")</f>
        <v>212.84</v>
      </c>
      <c r="G413">
        <f ca="1">_xll.BDH($A413,G$84,$B$2,$B$2,"Dir=V","Dts=H")</f>
        <v>214.33</v>
      </c>
      <c r="H413">
        <f ca="1">_xll.BDH($A413,H$84,$B$2,$B$2,"Dir=V","Dts=H")</f>
        <v>212.035</v>
      </c>
      <c r="I413">
        <f ca="1">_xll.BDH($A413,I$84,$B$2,$B$2,"Dir=V","Dts=H")</f>
        <v>214.17</v>
      </c>
      <c r="J413">
        <f t="shared" si="9"/>
        <v>241.5</v>
      </c>
      <c r="K413">
        <f t="shared" si="10"/>
        <v>250</v>
      </c>
      <c r="L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ISS-EVA</v>
      </c>
      <c r="M413" t="s">
        <v>156</v>
      </c>
      <c r="N413" t="s">
        <v>141</v>
      </c>
      <c r="O413">
        <v>3</v>
      </c>
      <c r="P413" t="s">
        <v>138</v>
      </c>
      <c r="Q413" t="s">
        <v>142</v>
      </c>
      <c r="R413" t="s">
        <v>125</v>
      </c>
      <c r="S413" s="2">
        <v>45525</v>
      </c>
      <c r="T413">
        <v>1</v>
      </c>
      <c r="U413">
        <v>5.09</v>
      </c>
      <c r="W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Raymond James</v>
      </c>
      <c r="X413" t="s">
        <v>1047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45804</v>
      </c>
      <c r="AE413">
        <v>2</v>
      </c>
      <c r="AF413">
        <v>0.94</v>
      </c>
      <c r="AH413" t="str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Barclays</v>
      </c>
      <c r="AI413" t="s">
        <v>1062</v>
      </c>
      <c r="AJ413" t="s">
        <v>177</v>
      </c>
      <c r="AK413">
        <v>3</v>
      </c>
      <c r="AL413" t="s">
        <v>124</v>
      </c>
      <c r="AM413">
        <v>233</v>
      </c>
      <c r="AN413" t="s">
        <v>125</v>
      </c>
      <c r="AO413" s="2">
        <v>45847</v>
      </c>
      <c r="AP413">
        <v>3</v>
      </c>
      <c r="AQ413">
        <v>0</v>
      </c>
      <c r="AR413" t="str">
        <f>_xll.BDP($A413, AR$99)</f>
        <v>Financials</v>
      </c>
      <c r="AS413" t="str">
        <f>_xll.BDP($A413, AS$99)</f>
        <v>Insurance</v>
      </c>
      <c r="AT413">
        <f ca="1">_xll.BQL( A413, "IMPLIED_VOLATILITY("&amp;_xll.BQL.DATE(B$2)&amp;",EXPIRY=30D,PCT_MONEYNESS=100)")</f>
        <v>22.379000000000001</v>
      </c>
    </row>
    <row r="414" spans="1:46" x14ac:dyDescent="0.25">
      <c r="A414" t="s">
        <v>333</v>
      </c>
      <c r="B414">
        <f ca="1">_xll.BDH(A414,"BEST_EPS",$B$2,$B$2,"BEST_FPERIOD_OVERRIDE=1bf","fill=previous","Days=A")</f>
        <v>8.0549999999999997</v>
      </c>
      <c r="C414">
        <f ca="1">_xll.BDH(A414,"BEST_EPS",$B$2,$B$2,"BEST_FPERIOD_OVERRIDE=2bf","fill=previous","Days=A")</f>
        <v>8.7929999999999993</v>
      </c>
      <c r="D414">
        <f ca="1">_xll.BDH(A414,"BEST_EPS",$B$2,$B$2,"BEST_FPERIOD_OVERRIDE=3bf","fill=previous","Days=A")</f>
        <v>9.5039999999999996</v>
      </c>
      <c r="E414">
        <f ca="1">_xll.BDH(A414,"BEST_TARGET_PRICE",$B$2,$B$2,"fill=previous","Days=A")</f>
        <v>157.41200000000001</v>
      </c>
      <c r="F414">
        <f ca="1">_xll.BDH($A414,F$84,$B$2,$B$2,"Dir=V","Dts=H")</f>
        <v>154.38</v>
      </c>
      <c r="G414">
        <f ca="1">_xll.BDH($A414,G$84,$B$2,$B$2,"Dir=V","Dts=H")</f>
        <v>156.65</v>
      </c>
      <c r="H414">
        <f ca="1">_xll.BDH($A414,H$84,$B$2,$B$2,"Dir=V","Dts=H")</f>
        <v>153.84</v>
      </c>
      <c r="I414">
        <f ca="1">_xll.BDH($A414,I$84,$B$2,$B$2,"Dir=V","Dts=H")</f>
        <v>155.97999999999999</v>
      </c>
      <c r="J414">
        <f t="shared" si="9"/>
        <v>162.66666666666666</v>
      </c>
      <c r="K414">
        <f t="shared" si="10"/>
        <v>170</v>
      </c>
      <c r="L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Barclays</v>
      </c>
      <c r="M414" t="s">
        <v>779</v>
      </c>
      <c r="N414" t="s">
        <v>135</v>
      </c>
      <c r="O414">
        <v>5</v>
      </c>
      <c r="P414" t="s">
        <v>124</v>
      </c>
      <c r="Q414">
        <v>170</v>
      </c>
      <c r="R414" t="s">
        <v>125</v>
      </c>
      <c r="S414" s="2">
        <v>45847</v>
      </c>
      <c r="T414">
        <v>1</v>
      </c>
      <c r="U414">
        <v>55.22</v>
      </c>
      <c r="W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Baptista Research</v>
      </c>
      <c r="X414" t="s">
        <v>133</v>
      </c>
      <c r="Y414" t="s">
        <v>141</v>
      </c>
      <c r="Z414">
        <v>3</v>
      </c>
      <c r="AA414" t="s">
        <v>134</v>
      </c>
      <c r="AB414">
        <v>150</v>
      </c>
      <c r="AC414" t="s">
        <v>131</v>
      </c>
      <c r="AD414" s="2">
        <v>45773</v>
      </c>
      <c r="AE414">
        <v>2</v>
      </c>
      <c r="AF414">
        <v>51.96</v>
      </c>
      <c r="AH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Deutsche Bank</v>
      </c>
      <c r="AI414" t="s">
        <v>809</v>
      </c>
      <c r="AJ414" t="s">
        <v>126</v>
      </c>
      <c r="AK414">
        <v>5</v>
      </c>
      <c r="AL414" t="s">
        <v>124</v>
      </c>
      <c r="AM414">
        <v>168</v>
      </c>
      <c r="AN414" t="s">
        <v>131</v>
      </c>
      <c r="AO414" s="2">
        <v>45837</v>
      </c>
      <c r="AP414">
        <v>3</v>
      </c>
      <c r="AQ414">
        <v>23.41</v>
      </c>
      <c r="AR414" t="str">
        <f>_xll.BDP($A414, AR$99)</f>
        <v>Industrials</v>
      </c>
      <c r="AS414" t="str">
        <f>_xll.BDP($A414, AS$99)</f>
        <v>Industrial Conglomerates</v>
      </c>
      <c r="AT414">
        <f ca="1">_xll.BQL( A414, "IMPLIED_VOLATILITY("&amp;_xll.BQL.DATE(B$2)&amp;",EXPIRY=30D,PCT_MONEYNESS=100)")</f>
        <v>27.162199999999999</v>
      </c>
    </row>
    <row r="415" spans="1:46" x14ac:dyDescent="0.25">
      <c r="A415" t="s">
        <v>407</v>
      </c>
      <c r="B415">
        <f ca="1">_xll.BDH(A415,"BEST_EPS",$B$2,$B$2,"BEST_FPERIOD_OVERRIDE=1bf","fill=previous","Days=A")</f>
        <v>1.9790000000000001</v>
      </c>
      <c r="C415">
        <f ca="1">_xll.BDH(A415,"BEST_EPS",$B$2,$B$2,"BEST_FPERIOD_OVERRIDE=2bf","fill=previous","Days=A")</f>
        <v>2.1829999999999998</v>
      </c>
      <c r="D415">
        <f ca="1">_xll.BDH(A415,"BEST_EPS",$B$2,$B$2,"BEST_FPERIOD_OVERRIDE=3bf","fill=previous","Days=A")</f>
        <v>2.4319999999999999</v>
      </c>
      <c r="E415">
        <f ca="1">_xll.BDH(A415,"BEST_TARGET_PRICE",$B$2,$B$2,"fill=previous","Days=A")</f>
        <v>63.652000000000001</v>
      </c>
      <c r="F415">
        <f ca="1">_xll.BDH($A415,F$84,$B$2,$B$2,"Dir=V","Dts=H")</f>
        <v>61.29</v>
      </c>
      <c r="G415">
        <f ca="1">_xll.BDH($A415,G$84,$B$2,$B$2,"Dir=V","Dts=H")</f>
        <v>61.67</v>
      </c>
      <c r="H415">
        <f ca="1">_xll.BDH($A415,H$84,$B$2,$B$2,"Dir=V","Dts=H")</f>
        <v>59.24</v>
      </c>
      <c r="I415">
        <f ca="1">_xll.BDH($A415,I$84,$B$2,$B$2,"Dir=V","Dts=H")</f>
        <v>59.57</v>
      </c>
      <c r="J415">
        <f t="shared" si="9"/>
        <v>64.63333333333334</v>
      </c>
      <c r="K415">
        <f t="shared" si="10"/>
        <v>74</v>
      </c>
      <c r="L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Jefferies</v>
      </c>
      <c r="M415" t="s">
        <v>1075</v>
      </c>
      <c r="N415" t="s">
        <v>126</v>
      </c>
      <c r="O415">
        <v>5</v>
      </c>
      <c r="P415" t="s">
        <v>124</v>
      </c>
      <c r="Q415">
        <v>74</v>
      </c>
      <c r="R415" t="s">
        <v>125</v>
      </c>
      <c r="S415" s="2">
        <v>45847</v>
      </c>
      <c r="T415">
        <v>1</v>
      </c>
      <c r="U415">
        <v>22.74</v>
      </c>
      <c r="W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Baptista Research</v>
      </c>
      <c r="X415" t="s">
        <v>133</v>
      </c>
      <c r="Y415" t="s">
        <v>191</v>
      </c>
      <c r="Z415">
        <v>1</v>
      </c>
      <c r="AA415" t="s">
        <v>138</v>
      </c>
      <c r="AB415">
        <v>66.900000000000006</v>
      </c>
      <c r="AC415" t="s">
        <v>131</v>
      </c>
      <c r="AD415" s="2">
        <v>45806</v>
      </c>
      <c r="AE415">
        <v>2</v>
      </c>
      <c r="AF415">
        <v>18.18</v>
      </c>
      <c r="AH415" t="e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#N/A</v>
      </c>
      <c r="AI415" t="s">
        <v>187</v>
      </c>
      <c r="AJ415" t="s">
        <v>146</v>
      </c>
      <c r="AK415">
        <v>1</v>
      </c>
      <c r="AL415" t="s">
        <v>124</v>
      </c>
      <c r="AM415">
        <v>53</v>
      </c>
      <c r="AN415" t="s">
        <v>125</v>
      </c>
      <c r="AO415" s="2">
        <v>45786</v>
      </c>
      <c r="AP415">
        <v>3</v>
      </c>
      <c r="AQ415">
        <v>1.27</v>
      </c>
      <c r="AR415" t="str">
        <f>_xll.BDP($A415, AR$99)</f>
        <v>Consumer Staples</v>
      </c>
      <c r="AS415" t="str">
        <f>_xll.BDP($A415, AS$99)</f>
        <v>Beverages</v>
      </c>
      <c r="AT415">
        <f ca="1">_xll.BQL( A415, "IMPLIED_VOLATILITY("&amp;_xll.BQL.DATE(B$2)&amp;",EXPIRY=30D,PCT_MONEYNESS=100)")</f>
        <v>27.572199999999999</v>
      </c>
    </row>
    <row r="416" spans="1:46" x14ac:dyDescent="0.25">
      <c r="A416" t="s">
        <v>305</v>
      </c>
      <c r="B416">
        <f ca="1">_xll.BDH(A416,"BEST_EPS",$B$2,$B$2,"BEST_FPERIOD_OVERRIDE=1bf","fill=previous","Days=A")</f>
        <v>5.4569999999999999</v>
      </c>
      <c r="C416">
        <f ca="1">_xll.BDH(A416,"BEST_EPS",$B$2,$B$2,"BEST_FPERIOD_OVERRIDE=2bf","fill=previous","Days=A")</f>
        <v>5.6239999999999997</v>
      </c>
      <c r="D416">
        <f ca="1">_xll.BDH(A416,"BEST_EPS",$B$2,$B$2,"BEST_FPERIOD_OVERRIDE=3bf","fill=previous","Days=A")</f>
        <v>5.7619999999999996</v>
      </c>
      <c r="E416">
        <f ca="1">_xll.BDH(A416,"BEST_TARGET_PRICE",$B$2,$B$2,"fill=previous","Days=A")</f>
        <v>58.091000000000001</v>
      </c>
      <c r="F416">
        <f ca="1">_xll.BDH($A416,F$84,$B$2,$B$2,"Dir=V","Dts=H")</f>
        <v>59.42</v>
      </c>
      <c r="G416">
        <f ca="1">_xll.BDH($A416,G$84,$B$2,$B$2,"Dir=V","Dts=H")</f>
        <v>59.489400000000003</v>
      </c>
      <c r="H416">
        <f ca="1">_xll.BDH($A416,H$84,$B$2,$B$2,"Dir=V","Dts=H")</f>
        <v>56.86</v>
      </c>
      <c r="I416">
        <f ca="1">_xll.BDH($A416,I$84,$B$2,$B$2,"Dir=V","Dts=H")</f>
        <v>57.75</v>
      </c>
      <c r="J416">
        <f t="shared" si="9"/>
        <v>61</v>
      </c>
      <c r="K416">
        <f t="shared" si="10"/>
        <v>63</v>
      </c>
      <c r="L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Stifel</v>
      </c>
      <c r="M416" t="s">
        <v>914</v>
      </c>
      <c r="N416" t="s">
        <v>126</v>
      </c>
      <c r="O416">
        <v>5</v>
      </c>
      <c r="P416" t="s">
        <v>124</v>
      </c>
      <c r="Q416">
        <v>63</v>
      </c>
      <c r="R416" t="s">
        <v>125</v>
      </c>
      <c r="S416" s="2">
        <v>45776</v>
      </c>
      <c r="T416">
        <v>1</v>
      </c>
      <c r="U416">
        <v>39.28</v>
      </c>
      <c r="W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Deutsche Bank</v>
      </c>
      <c r="X416" t="s">
        <v>893</v>
      </c>
      <c r="Y416" t="s">
        <v>141</v>
      </c>
      <c r="Z416">
        <v>3</v>
      </c>
      <c r="AA416" t="s">
        <v>124</v>
      </c>
      <c r="AB416">
        <v>60</v>
      </c>
      <c r="AC416" t="s">
        <v>131</v>
      </c>
      <c r="AD416" s="2">
        <v>45810</v>
      </c>
      <c r="AE416">
        <v>2</v>
      </c>
      <c r="AF416">
        <v>35.18</v>
      </c>
      <c r="AH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Morningstar</v>
      </c>
      <c r="AI416" t="s">
        <v>254</v>
      </c>
      <c r="AJ416" t="s">
        <v>141</v>
      </c>
      <c r="AK416">
        <v>3</v>
      </c>
      <c r="AL416" t="s">
        <v>124</v>
      </c>
      <c r="AM416">
        <v>60</v>
      </c>
      <c r="AN416" t="s">
        <v>125</v>
      </c>
      <c r="AO416" s="2">
        <v>45790</v>
      </c>
      <c r="AP416">
        <v>3</v>
      </c>
      <c r="AQ416">
        <v>25.79</v>
      </c>
      <c r="AR416" t="str">
        <f>_xll.BDP($A416, AR$99)</f>
        <v>Consumer Staples</v>
      </c>
      <c r="AS416" t="str">
        <f>_xll.BDP($A416, AS$99)</f>
        <v>Tobacco</v>
      </c>
      <c r="AT416">
        <f ca="1">_xll.BQL( A416, "IMPLIED_VOLATILITY("&amp;_xll.BQL.DATE(B$2)&amp;",EXPIRY=30D,PCT_MONEYNESS=100)")</f>
        <v>20.891100000000002</v>
      </c>
    </row>
    <row r="417" spans="1:46" x14ac:dyDescent="0.25">
      <c r="A417" t="s">
        <v>598</v>
      </c>
      <c r="B417">
        <f ca="1">_xll.BDH(A417,"BEST_EPS",$B$2,$B$2,"BEST_FPERIOD_OVERRIDE=1bf","fill=previous","Days=A")</f>
        <v>26.065000000000001</v>
      </c>
      <c r="C417">
        <f ca="1">_xll.BDH(A417,"BEST_EPS",$B$2,$B$2,"BEST_FPERIOD_OVERRIDE=2bf","fill=previous","Days=A")</f>
        <v>29.983000000000001</v>
      </c>
      <c r="D417">
        <f ca="1">_xll.BDH(A417,"BEST_EPS",$B$2,$B$2,"BEST_FPERIOD_OVERRIDE=3bf","fill=previous","Days=A")</f>
        <v>34.503</v>
      </c>
      <c r="E417">
        <f ca="1">_xll.BDH(A417,"BEST_TARGET_PRICE",$B$2,$B$2,"fill=previous","Days=A")</f>
        <v>327.43799999999999</v>
      </c>
      <c r="F417">
        <f ca="1">_xll.BDH($A417,F$84,$B$2,$B$2,"Dir=V","Dts=H")</f>
        <v>230</v>
      </c>
      <c r="G417">
        <f ca="1">_xll.BDH($A417,G$84,$B$2,$B$2,"Dir=V","Dts=H")</f>
        <v>237.5</v>
      </c>
      <c r="H417">
        <f ca="1">_xll.BDH($A417,H$84,$B$2,$B$2,"Dir=V","Dts=H")</f>
        <v>227.68</v>
      </c>
      <c r="I417">
        <f ca="1">_xll.BDH($A417,I$84,$B$2,$B$2,"Dir=V","Dts=H")</f>
        <v>237.22</v>
      </c>
      <c r="J417">
        <f t="shared" si="9"/>
        <v>371</v>
      </c>
      <c r="K417">
        <f t="shared" si="10"/>
        <v>373</v>
      </c>
      <c r="L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ISS-EVA</v>
      </c>
      <c r="M417" t="s">
        <v>156</v>
      </c>
      <c r="N417" t="s">
        <v>297</v>
      </c>
      <c r="O417">
        <v>1</v>
      </c>
      <c r="P417" t="s">
        <v>138</v>
      </c>
      <c r="Q417" t="s">
        <v>142</v>
      </c>
      <c r="R417" t="s">
        <v>125</v>
      </c>
      <c r="S417" s="2">
        <v>45507</v>
      </c>
      <c r="T417">
        <v>1</v>
      </c>
      <c r="U417">
        <v>34.159999999999997</v>
      </c>
      <c r="W417" t="str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Baird</v>
      </c>
      <c r="X417" t="s">
        <v>873</v>
      </c>
      <c r="Y417" t="s">
        <v>137</v>
      </c>
      <c r="Z417">
        <v>3</v>
      </c>
      <c r="AA417" t="s">
        <v>124</v>
      </c>
      <c r="AB417">
        <v>373</v>
      </c>
      <c r="AC417" t="s">
        <v>125</v>
      </c>
      <c r="AD417" s="2">
        <v>45845</v>
      </c>
      <c r="AE417">
        <v>2</v>
      </c>
      <c r="AF417">
        <v>19.059999999999999</v>
      </c>
      <c r="AH417" t="e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#N/A</v>
      </c>
      <c r="AI417" t="s">
        <v>926</v>
      </c>
      <c r="AJ417" t="s">
        <v>126</v>
      </c>
      <c r="AK417">
        <v>5</v>
      </c>
      <c r="AL417" t="s">
        <v>124</v>
      </c>
      <c r="AM417">
        <v>369</v>
      </c>
      <c r="AN417" t="s">
        <v>125</v>
      </c>
      <c r="AO417" s="2">
        <v>45771</v>
      </c>
      <c r="AP417">
        <v>3</v>
      </c>
      <c r="AQ417">
        <v>6.74</v>
      </c>
      <c r="AR417" t="str">
        <f>_xll.BDP($A417, AR$99)</f>
        <v>Health Care</v>
      </c>
      <c r="AS417" t="str">
        <f>_xll.BDP($A417, AS$99)</f>
        <v>Health Care Providers &amp; Servic</v>
      </c>
      <c r="AT417">
        <f ca="1">_xll.BQL( A417, "IMPLIED_VOLATILITY("&amp;_xll.BQL.DATE(B$2)&amp;",EXPIRY=30D,PCT_MONEYNESS=100)")</f>
        <v>47.437800000000003</v>
      </c>
    </row>
    <row r="418" spans="1:46" x14ac:dyDescent="0.25">
      <c r="A418" t="s">
        <v>745</v>
      </c>
      <c r="B418">
        <f ca="1">_xll.BDH(A418,"BEST_EPS",$B$2,$B$2,"BEST_FPERIOD_OVERRIDE=1bf","fill=previous","Days=A")</f>
        <v>2.7789999999999999</v>
      </c>
      <c r="C418">
        <f ca="1">_xll.BDH(A418,"BEST_EPS",$B$2,$B$2,"BEST_FPERIOD_OVERRIDE=2bf","fill=previous","Days=A")</f>
        <v>2.5459999999999998</v>
      </c>
      <c r="D418">
        <f ca="1">_xll.BDH(A418,"BEST_EPS",$B$2,$B$2,"BEST_FPERIOD_OVERRIDE=3bf","fill=previous","Days=A")</f>
        <v>2.5939999999999999</v>
      </c>
      <c r="E418">
        <f ca="1">_xll.BDH(A418,"BEST_TARGET_PRICE",$B$2,$B$2,"fill=previous","Days=A")</f>
        <v>38.389000000000003</v>
      </c>
      <c r="F418">
        <f ca="1">_xll.BDH($A418,F$84,$B$2,$B$2,"Dir=V","Dts=H")</f>
        <v>37.33</v>
      </c>
      <c r="G418">
        <f ca="1">_xll.BDH($A418,G$84,$B$2,$B$2,"Dir=V","Dts=H")</f>
        <v>37.57</v>
      </c>
      <c r="H418">
        <f ca="1">_xll.BDH($A418,H$84,$B$2,$B$2,"Dir=V","Dts=H")</f>
        <v>36.409999999999997</v>
      </c>
      <c r="I418">
        <f ca="1">_xll.BDH($A418,I$84,$B$2,$B$2,"Dir=V","Dts=H")</f>
        <v>37.32</v>
      </c>
      <c r="J418">
        <f t="shared" si="9"/>
        <v>41</v>
      </c>
      <c r="K418">
        <f t="shared" si="10"/>
        <v>35</v>
      </c>
      <c r="L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JP Morgan</v>
      </c>
      <c r="M418" t="s">
        <v>919</v>
      </c>
      <c r="N418" t="s">
        <v>135</v>
      </c>
      <c r="O418">
        <v>5</v>
      </c>
      <c r="P418" t="s">
        <v>124</v>
      </c>
      <c r="Q418">
        <v>35</v>
      </c>
      <c r="R418" t="s">
        <v>125</v>
      </c>
      <c r="S418" s="2">
        <v>45786</v>
      </c>
      <c r="T418">
        <v>1</v>
      </c>
      <c r="U418">
        <v>62.32</v>
      </c>
      <c r="W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Barclays</v>
      </c>
      <c r="X418" t="s">
        <v>851</v>
      </c>
      <c r="Y418" t="s">
        <v>135</v>
      </c>
      <c r="Z418">
        <v>5</v>
      </c>
      <c r="AA418" t="s">
        <v>124</v>
      </c>
      <c r="AB418">
        <v>46</v>
      </c>
      <c r="AC418" t="s">
        <v>125</v>
      </c>
      <c r="AD418" s="2">
        <v>45845</v>
      </c>
      <c r="AE418">
        <v>2</v>
      </c>
      <c r="AF418">
        <v>47</v>
      </c>
      <c r="AH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Scotiabank</v>
      </c>
      <c r="AI418" t="s">
        <v>877</v>
      </c>
      <c r="AJ418" t="s">
        <v>221</v>
      </c>
      <c r="AK418">
        <v>5</v>
      </c>
      <c r="AL418" t="s">
        <v>124</v>
      </c>
      <c r="AM418">
        <v>42</v>
      </c>
      <c r="AN418" t="s">
        <v>131</v>
      </c>
      <c r="AO418" s="2">
        <v>45845</v>
      </c>
      <c r="AP418">
        <v>3</v>
      </c>
      <c r="AQ418">
        <v>42.21</v>
      </c>
      <c r="AR418" t="str">
        <f>_xll.BDP($A418, AR$99)</f>
        <v>Materials</v>
      </c>
      <c r="AS418" t="str">
        <f>_xll.BDP($A418, AS$99)</f>
        <v>Chemicals</v>
      </c>
      <c r="AT418">
        <f ca="1">_xll.BQL( A418, "IMPLIED_VOLATILITY("&amp;_xll.BQL.DATE(B$2)&amp;",EXPIRY=30D,PCT_MONEYNESS=100)")</f>
        <v>33.103200000000001</v>
      </c>
    </row>
    <row r="419" spans="1:46" x14ac:dyDescent="0.25">
      <c r="A419" t="s">
        <v>378</v>
      </c>
      <c r="B419">
        <f ca="1">_xll.BDH(A419,"BEST_EPS",$B$2,$B$2,"BEST_FPERIOD_OVERRIDE=1bf","fill=previous","Days=A")</f>
        <v>9.9440000000000008</v>
      </c>
      <c r="C419">
        <f ca="1">_xll.BDH(A419,"BEST_EPS",$B$2,$B$2,"BEST_FPERIOD_OVERRIDE=2bf","fill=previous","Days=A")</f>
        <v>12.666</v>
      </c>
      <c r="D419">
        <f ca="1">_xll.BDH(A419,"BEST_EPS",$B$2,$B$2,"BEST_FPERIOD_OVERRIDE=3bf","fill=previous","Days=A")</f>
        <v>13.843</v>
      </c>
      <c r="E419">
        <f ca="1">_xll.BDH(A419,"BEST_TARGET_PRICE",$B$2,$B$2,"fill=previous","Days=A")</f>
        <v>168</v>
      </c>
      <c r="F419">
        <f ca="1">_xll.BDH($A419,F$84,$B$2,$B$2,"Dir=V","Dts=H")</f>
        <v>179.93</v>
      </c>
      <c r="G419">
        <f ca="1">_xll.BDH($A419,G$84,$B$2,$B$2,"Dir=V","Dts=H")</f>
        <v>180.77</v>
      </c>
      <c r="H419">
        <f ca="1">_xll.BDH($A419,H$84,$B$2,$B$2,"Dir=V","Dts=H")</f>
        <v>178.03</v>
      </c>
      <c r="I419">
        <f ca="1">_xll.BDH($A419,I$84,$B$2,$B$2,"Dir=V","Dts=H")</f>
        <v>179.27</v>
      </c>
      <c r="J419">
        <f t="shared" si="9"/>
        <v>183.66666666666666</v>
      </c>
      <c r="K419">
        <f t="shared" si="10"/>
        <v>182</v>
      </c>
      <c r="L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Zacks</v>
      </c>
      <c r="M419" t="s">
        <v>156</v>
      </c>
      <c r="N419" t="s">
        <v>137</v>
      </c>
      <c r="O419">
        <v>3</v>
      </c>
      <c r="P419" t="s">
        <v>124</v>
      </c>
      <c r="Q419">
        <v>182</v>
      </c>
      <c r="R419" t="s">
        <v>131</v>
      </c>
      <c r="S419" s="2">
        <v>45840</v>
      </c>
      <c r="T419">
        <v>1</v>
      </c>
      <c r="U419">
        <v>14.52</v>
      </c>
      <c r="W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Jefferies</v>
      </c>
      <c r="X419" t="s">
        <v>1076</v>
      </c>
      <c r="Y419" t="s">
        <v>126</v>
      </c>
      <c r="Z419">
        <v>5</v>
      </c>
      <c r="AA419" t="s">
        <v>124</v>
      </c>
      <c r="AB419">
        <v>180</v>
      </c>
      <c r="AC419" t="s">
        <v>125</v>
      </c>
      <c r="AD419" s="2">
        <v>45788</v>
      </c>
      <c r="AE419">
        <v>2</v>
      </c>
      <c r="AF419">
        <v>11.17</v>
      </c>
      <c r="AH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Wolfe Research</v>
      </c>
      <c r="AI419" t="s">
        <v>940</v>
      </c>
      <c r="AJ419" t="s">
        <v>123</v>
      </c>
      <c r="AK419">
        <v>5</v>
      </c>
      <c r="AL419" t="s">
        <v>124</v>
      </c>
      <c r="AM419">
        <v>189</v>
      </c>
      <c r="AN419" t="s">
        <v>125</v>
      </c>
      <c r="AO419" s="2">
        <v>45830</v>
      </c>
      <c r="AP419">
        <v>3</v>
      </c>
      <c r="AQ419">
        <v>11.1</v>
      </c>
      <c r="AR419" t="str">
        <f>_xll.BDP($A419, AR$99)</f>
        <v>Energy</v>
      </c>
      <c r="AS419" t="str">
        <f>_xll.BDP($A419, AS$99)</f>
        <v>Oil, Gas &amp; Consumable Fuels</v>
      </c>
      <c r="AT419">
        <f ca="1">_xll.BQL( A419, "IMPLIED_VOLATILITY("&amp;_xll.BQL.DATE(B$2)&amp;",EXPIRY=30D,PCT_MONEYNESS=100)")</f>
        <v>29.5715</v>
      </c>
    </row>
    <row r="420" spans="1:46" x14ac:dyDescent="0.25">
      <c r="A420" t="s">
        <v>430</v>
      </c>
      <c r="B420">
        <f ca="1">_xll.BDH(A420,"BEST_EPS",$B$2,$B$2,"BEST_FPERIOD_OVERRIDE=1bf","fill=previous","Days=A")</f>
        <v>18.408000000000001</v>
      </c>
      <c r="C420">
        <f ca="1">_xll.BDH(A420,"BEST_EPS",$B$2,$B$2,"BEST_FPERIOD_OVERRIDE=2bf","fill=previous","Days=A")</f>
        <v>21.288</v>
      </c>
      <c r="D420">
        <f ca="1">_xll.BDH(A420,"BEST_EPS",$B$2,$B$2,"BEST_FPERIOD_OVERRIDE=3bf","fill=previous","Days=A")</f>
        <v>26.084</v>
      </c>
      <c r="E420">
        <f ca="1">_xll.BDH(A420,"BEST_TARGET_PRICE",$B$2,$B$2,"fill=previous","Days=A")</f>
        <v>771.76900000000001</v>
      </c>
      <c r="F420">
        <f ca="1">_xll.BDH($A420,F$84,$B$2,$B$2,"Dir=V","Dts=H")</f>
        <v>762.01</v>
      </c>
      <c r="G420">
        <f ca="1">_xll.BDH($A420,G$84,$B$2,$B$2,"Dir=V","Dts=H")</f>
        <v>778.85500000000002</v>
      </c>
      <c r="H420">
        <f ca="1">_xll.BDH($A420,H$84,$B$2,$B$2,"Dir=V","Dts=H")</f>
        <v>730</v>
      </c>
      <c r="I420">
        <f ca="1">_xll.BDH($A420,I$84,$B$2,$B$2,"Dir=V","Dts=H")</f>
        <v>751.14</v>
      </c>
      <c r="J420">
        <f t="shared" si="9"/>
        <v>775</v>
      </c>
      <c r="K420">
        <f t="shared" si="10"/>
        <v>770</v>
      </c>
      <c r="L420" t="str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Morningstar</v>
      </c>
      <c r="M420" t="s">
        <v>505</v>
      </c>
      <c r="N420" t="s">
        <v>141</v>
      </c>
      <c r="O420">
        <v>3</v>
      </c>
      <c r="P420" t="s">
        <v>138</v>
      </c>
      <c r="Q420">
        <v>770</v>
      </c>
      <c r="R420" t="s">
        <v>125</v>
      </c>
      <c r="S420" s="2">
        <v>45791</v>
      </c>
      <c r="T420">
        <v>1</v>
      </c>
      <c r="U420">
        <v>38.299999999999997</v>
      </c>
      <c r="W420" t="str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Baptista Research</v>
      </c>
      <c r="X420" t="s">
        <v>133</v>
      </c>
      <c r="Y420" t="s">
        <v>141</v>
      </c>
      <c r="Z420">
        <v>3</v>
      </c>
      <c r="AA420" t="s">
        <v>138</v>
      </c>
      <c r="AB420">
        <v>780</v>
      </c>
      <c r="AC420" t="s">
        <v>131</v>
      </c>
      <c r="AD420" s="2">
        <v>45799</v>
      </c>
      <c r="AE420">
        <v>2</v>
      </c>
      <c r="AF420">
        <v>20.6</v>
      </c>
      <c r="AH420" t="str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Wolfe Research</v>
      </c>
      <c r="AI420" t="s">
        <v>1028</v>
      </c>
      <c r="AJ420" t="s">
        <v>161</v>
      </c>
      <c r="AK420">
        <v>3</v>
      </c>
      <c r="AL420" t="s">
        <v>124</v>
      </c>
      <c r="AM420" t="s">
        <v>142</v>
      </c>
      <c r="AN420" t="s">
        <v>125</v>
      </c>
      <c r="AO420" s="2">
        <v>45824</v>
      </c>
      <c r="AP420">
        <v>3</v>
      </c>
      <c r="AQ420">
        <v>0</v>
      </c>
      <c r="AR420" t="str">
        <f>_xll.BDP($A420, AR$99)</f>
        <v>Information Technology</v>
      </c>
      <c r="AS420" t="str">
        <f>_xll.BDP($A420, AS$99)</f>
        <v>Semiconductors &amp; Semiconductor</v>
      </c>
      <c r="AT420">
        <f ca="1">_xll.BQL( A420, "IMPLIED_VOLATILITY("&amp;_xll.BQL.DATE(B$2)&amp;",EXPIRY=30D,PCT_MONEYNESS=100)")</f>
        <v>49.691400000000002</v>
      </c>
    </row>
    <row r="421" spans="1:46" x14ac:dyDescent="0.25">
      <c r="A421" t="s">
        <v>179</v>
      </c>
      <c r="B421">
        <f ca="1">_xll.BDH(A421,"BEST_EPS",$B$2,$B$2,"BEST_FPERIOD_OVERRIDE=1bf","fill=previous","Days=A")</f>
        <v>9.3230000000000004</v>
      </c>
      <c r="C421">
        <f ca="1">_xll.BDH(A421,"BEST_EPS",$B$2,$B$2,"BEST_FPERIOD_OVERRIDE=2bf","fill=previous","Days=A")</f>
        <v>10.223000000000001</v>
      </c>
      <c r="D421">
        <f ca="1">_xll.BDH(A421,"BEST_EPS",$B$2,$B$2,"BEST_FPERIOD_OVERRIDE=3bf","fill=previous","Days=A")</f>
        <v>10.742000000000001</v>
      </c>
      <c r="E421">
        <f ca="1">_xll.BDH(A421,"BEST_TARGET_PRICE",$B$2,$B$2,"fill=previous","Days=A")</f>
        <v>103.074</v>
      </c>
      <c r="F421">
        <f ca="1">_xll.BDH($A421,F$84,$B$2,$B$2,"Dir=V","Dts=H")</f>
        <v>82.38</v>
      </c>
      <c r="G421">
        <f ca="1">_xll.BDH($A421,G$84,$B$2,$B$2,"Dir=V","Dts=H")</f>
        <v>84.48</v>
      </c>
      <c r="H421">
        <f ca="1">_xll.BDH($A421,H$84,$B$2,$B$2,"Dir=V","Dts=H")</f>
        <v>81.89</v>
      </c>
      <c r="I421">
        <f ca="1">_xll.BDH($A421,I$84,$B$2,$B$2,"Dir=V","Dts=H")</f>
        <v>83.71</v>
      </c>
      <c r="J421">
        <f t="shared" ref="J421:J484" si="11">AVERAGE(Q421,AB421,AM421)</f>
        <v>93</v>
      </c>
      <c r="K421">
        <f t="shared" ref="K421:K484" si="12">IF(OR(ISNA(L421),Q421=0,Q421="#N/A N/A"),IF(OR(ISNA(W421),AB421=0,AB421="#N/A N/A"),IF(OR(ISNA(AH421),AM421=0,AM421="#N/A N/A"),E421,AM421),AB421),Q421)</f>
        <v>85</v>
      </c>
      <c r="L421" t="str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Zacks</v>
      </c>
      <c r="M421" t="s">
        <v>156</v>
      </c>
      <c r="N421" t="s">
        <v>137</v>
      </c>
      <c r="O421">
        <v>3</v>
      </c>
      <c r="P421" t="s">
        <v>124</v>
      </c>
      <c r="Q421">
        <v>85</v>
      </c>
      <c r="R421" t="s">
        <v>131</v>
      </c>
      <c r="S421" s="2">
        <v>45825</v>
      </c>
      <c r="T421">
        <v>1</v>
      </c>
      <c r="U421">
        <v>4.75</v>
      </c>
      <c r="W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Morgan Stanley</v>
      </c>
      <c r="X421" t="s">
        <v>843</v>
      </c>
      <c r="Y421" t="s">
        <v>353</v>
      </c>
      <c r="Z421">
        <v>3</v>
      </c>
      <c r="AA421" t="s">
        <v>124</v>
      </c>
      <c r="AB421">
        <v>99</v>
      </c>
      <c r="AC421" t="s">
        <v>131</v>
      </c>
      <c r="AD421" s="2">
        <v>45847</v>
      </c>
      <c r="AE421">
        <v>2</v>
      </c>
      <c r="AF421">
        <v>0</v>
      </c>
      <c r="AH421" t="e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#N/A</v>
      </c>
      <c r="AI421" t="s">
        <v>911</v>
      </c>
      <c r="AJ421" t="s">
        <v>137</v>
      </c>
      <c r="AK421">
        <v>3</v>
      </c>
      <c r="AL421" t="s">
        <v>124</v>
      </c>
      <c r="AM421">
        <v>95</v>
      </c>
      <c r="AN421" t="s">
        <v>131</v>
      </c>
      <c r="AO421" s="2">
        <v>45693</v>
      </c>
      <c r="AP421">
        <v>3</v>
      </c>
      <c r="AQ421">
        <v>-16.32</v>
      </c>
      <c r="AR421" t="str">
        <f>_xll.BDP($A421, AR$99)</f>
        <v>Health Care</v>
      </c>
      <c r="AS421" t="str">
        <f>_xll.BDP($A421, AS$99)</f>
        <v>Pharmaceuticals</v>
      </c>
      <c r="AT421">
        <f ca="1">_xll.BQL( A421, "IMPLIED_VOLATILITY("&amp;_xll.BQL.DATE(B$2)&amp;",EXPIRY=30D,PCT_MONEYNESS=100)")</f>
        <v>30.898800000000001</v>
      </c>
    </row>
    <row r="422" spans="1:46" x14ac:dyDescent="0.25">
      <c r="A422" t="s">
        <v>546</v>
      </c>
      <c r="B422">
        <f ca="1">_xll.BDH(A422,"BEST_EPS",$B$2,$B$2,"BEST_FPERIOD_OVERRIDE=1bf","fill=previous","Days=A")</f>
        <v>-8.7970000000000006</v>
      </c>
      <c r="C422">
        <f ca="1">_xll.BDH(A422,"BEST_EPS",$B$2,$B$2,"BEST_FPERIOD_OVERRIDE=2bf","fill=previous","Days=A")</f>
        <v>-6.0919999999999996</v>
      </c>
      <c r="D422">
        <f ca="1">_xll.BDH(A422,"BEST_EPS",$B$2,$B$2,"BEST_FPERIOD_OVERRIDE=3bf","fill=previous","Days=A")</f>
        <v>-3.5390000000000001</v>
      </c>
      <c r="E422">
        <f ca="1">_xll.BDH(A422,"BEST_TARGET_PRICE",$B$2,$B$2,"fill=previous","Days=A")</f>
        <v>44.173999999999999</v>
      </c>
      <c r="F422">
        <f ca="1">_xll.BDH($A422,F$84,$B$2,$B$2,"Dir=V","Dts=H")</f>
        <v>32.83</v>
      </c>
      <c r="G422">
        <f ca="1">_xll.BDH($A422,G$84,$B$2,$B$2,"Dir=V","Dts=H")</f>
        <v>33.389899999999997</v>
      </c>
      <c r="H422">
        <f ca="1">_xll.BDH($A422,H$84,$B$2,$B$2,"Dir=V","Dts=H")</f>
        <v>32.090000000000003</v>
      </c>
      <c r="I422">
        <f ca="1">_xll.BDH($A422,I$84,$B$2,$B$2,"Dir=V","Dts=H")</f>
        <v>32.79</v>
      </c>
      <c r="J422">
        <f t="shared" si="11"/>
        <v>25.566666666666666</v>
      </c>
      <c r="K422">
        <f t="shared" si="12"/>
        <v>20</v>
      </c>
      <c r="L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Leerink Partners</v>
      </c>
      <c r="M422" t="s">
        <v>547</v>
      </c>
      <c r="N422" t="s">
        <v>191</v>
      </c>
      <c r="O422">
        <v>1</v>
      </c>
      <c r="P422" t="s">
        <v>124</v>
      </c>
      <c r="Q422">
        <v>20</v>
      </c>
      <c r="R422" t="s">
        <v>125</v>
      </c>
      <c r="S422" s="2">
        <v>45838</v>
      </c>
      <c r="T422">
        <v>1</v>
      </c>
      <c r="U422">
        <v>72.06</v>
      </c>
      <c r="W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JP Morgan</v>
      </c>
      <c r="X422" t="s">
        <v>771</v>
      </c>
      <c r="Y422" t="s">
        <v>297</v>
      </c>
      <c r="Z422">
        <v>1</v>
      </c>
      <c r="AA422" t="s">
        <v>124</v>
      </c>
      <c r="AB422">
        <v>26</v>
      </c>
      <c r="AC422" t="s">
        <v>125</v>
      </c>
      <c r="AD422" s="2">
        <v>45799</v>
      </c>
      <c r="AE422">
        <v>2</v>
      </c>
      <c r="AF422">
        <v>52.34</v>
      </c>
      <c r="AH422" t="str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Baptista Research</v>
      </c>
      <c r="AI422" t="s">
        <v>133</v>
      </c>
      <c r="AJ422" t="s">
        <v>123</v>
      </c>
      <c r="AK422">
        <v>5</v>
      </c>
      <c r="AL422" t="s">
        <v>134</v>
      </c>
      <c r="AM422">
        <v>30.7</v>
      </c>
      <c r="AN422" t="s">
        <v>131</v>
      </c>
      <c r="AO422" s="2">
        <v>45800</v>
      </c>
      <c r="AP422">
        <v>3</v>
      </c>
      <c r="AQ422">
        <v>45.35</v>
      </c>
      <c r="AR422" t="str">
        <f>_xll.BDP($A422, AR$99)</f>
        <v>Health Care</v>
      </c>
      <c r="AS422" t="str">
        <f>_xll.BDP($A422, AS$99)</f>
        <v>Biotechnology</v>
      </c>
      <c r="AT422">
        <f ca="1">_xll.BQL( A422, "IMPLIED_VOLATILITY("&amp;_xll.BQL.DATE(B$2)&amp;",EXPIRY=30D,PCT_MONEYNESS=100)")</f>
        <v>82.213300000000004</v>
      </c>
    </row>
    <row r="423" spans="1:46" x14ac:dyDescent="0.25">
      <c r="A423" t="s">
        <v>681</v>
      </c>
      <c r="B423">
        <f ca="1">_xll.BDH(A423,"BEST_EPS",$B$2,$B$2,"BEST_FPERIOD_OVERRIDE=1bf","fill=previous","Days=A")</f>
        <v>2.278</v>
      </c>
      <c r="C423">
        <f ca="1">_xll.BDH(A423,"BEST_EPS",$B$2,$B$2,"BEST_FPERIOD_OVERRIDE=2bf","fill=previous","Days=A")</f>
        <v>2.355</v>
      </c>
      <c r="D423">
        <f ca="1">_xll.BDH(A423,"BEST_EPS",$B$2,$B$2,"BEST_FPERIOD_OVERRIDE=3bf","fill=previous","Days=A")</f>
        <v>2.552</v>
      </c>
      <c r="E423" t="str">
        <f ca="1">_xll.BDH(A423,"BEST_TARGET_PRICE",$B$2,$B$2,"fill=previous","Days=A")</f>
        <v>#N/A N/A</v>
      </c>
      <c r="F423" t="str">
        <f ca="1">_xll.BDH($A423,F$84,$B$2,$B$2,"Dir=V","Dts=H")</f>
        <v>#N/A N/A</v>
      </c>
      <c r="G423" t="str">
        <f ca="1">_xll.BDH($A423,G$84,$B$2,$B$2,"Dir=V","Dts=H")</f>
        <v>#N/A N/A</v>
      </c>
      <c r="H423" t="str">
        <f ca="1">_xll.BDH($A423,H$84,$B$2,$B$2,"Dir=V","Dts=H")</f>
        <v>#N/A N/A</v>
      </c>
      <c r="I423" t="str">
        <f ca="1">_xll.BDH($A423,I$84,$B$2,$B$2,"Dir=V","Dts=H")</f>
        <v>#N/A N/A</v>
      </c>
      <c r="J423">
        <f t="shared" si="11"/>
        <v>29.41</v>
      </c>
      <c r="K423">
        <f t="shared" si="12"/>
        <v>30.7</v>
      </c>
      <c r="L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Baptista Research</v>
      </c>
      <c r="M423" t="s">
        <v>133</v>
      </c>
      <c r="N423" t="s">
        <v>141</v>
      </c>
      <c r="O423">
        <v>3</v>
      </c>
      <c r="P423" t="s">
        <v>138</v>
      </c>
      <c r="Q423">
        <v>30.7</v>
      </c>
      <c r="R423" t="s">
        <v>131</v>
      </c>
      <c r="S423" s="2">
        <v>45613</v>
      </c>
      <c r="T423">
        <v>1</v>
      </c>
      <c r="U423">
        <v>2.21</v>
      </c>
      <c r="W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Morningstar</v>
      </c>
      <c r="X423" t="s">
        <v>824</v>
      </c>
      <c r="Y423" t="s">
        <v>141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0</v>
      </c>
      <c r="AH423" t="e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#N/A</v>
      </c>
      <c r="AI423" t="s">
        <v>156</v>
      </c>
      <c r="AJ423" t="s">
        <v>141</v>
      </c>
      <c r="AK423">
        <v>3</v>
      </c>
      <c r="AL423" t="s">
        <v>124</v>
      </c>
      <c r="AM423">
        <v>28.53</v>
      </c>
      <c r="AN423" t="s">
        <v>201</v>
      </c>
      <c r="AO423" s="2">
        <v>45566</v>
      </c>
      <c r="AP423">
        <v>3</v>
      </c>
      <c r="AQ423">
        <v>-0.45</v>
      </c>
      <c r="AR423" t="str">
        <f>_xll.BDP($A423, AR$99)</f>
        <v>Energy</v>
      </c>
      <c r="AS423" t="str">
        <f>_xll.BDP($A423, AS$99)</f>
        <v>Oil, Gas &amp; Consumable Fuels</v>
      </c>
      <c r="AT423" t="str">
        <f ca="1">_xll.BQL( A423, "IMPLIED_VOLATILITY("&amp;_xll.BQL.DATE(B$2)&amp;",EXPIRY=30D,PCT_MONEYNESS=100)")</f>
        <v>#N/A</v>
      </c>
    </row>
    <row r="424" spans="1:46" x14ac:dyDescent="0.25">
      <c r="A424" t="s">
        <v>228</v>
      </c>
      <c r="B424">
        <f ca="1">_xll.BDH(A424,"BEST_EPS",$B$2,$B$2,"BEST_FPERIOD_OVERRIDE=1bf","fill=previous","Days=A")</f>
        <v>9.0190000000000001</v>
      </c>
      <c r="C424">
        <f ca="1">_xll.BDH(A424,"BEST_EPS",$B$2,$B$2,"BEST_FPERIOD_OVERRIDE=2bf","fill=previous","Days=A")</f>
        <v>9.8819999999999997</v>
      </c>
      <c r="D424">
        <f ca="1">_xll.BDH(A424,"BEST_EPS",$B$2,$B$2,"BEST_FPERIOD_OVERRIDE=3bf","fill=previous","Days=A")</f>
        <v>10.068</v>
      </c>
      <c r="E424">
        <f ca="1">_xll.BDH(A424,"BEST_TARGET_PRICE",$B$2,$B$2,"fill=previous","Days=A")</f>
        <v>137.477</v>
      </c>
      <c r="F424">
        <f ca="1">_xll.BDH($A424,F$84,$B$2,$B$2,"Dir=V","Dts=H")</f>
        <v>142.9</v>
      </c>
      <c r="G424">
        <f ca="1">_xll.BDH($A424,G$84,$B$2,$B$2,"Dir=V","Dts=H")</f>
        <v>142.94</v>
      </c>
      <c r="H424">
        <f ca="1">_xll.BDH($A424,H$84,$B$2,$B$2,"Dir=V","Dts=H")</f>
        <v>140.9</v>
      </c>
      <c r="I424">
        <f ca="1">_xll.BDH($A424,I$84,$B$2,$B$2,"Dir=V","Dts=H")</f>
        <v>141.55000000000001</v>
      </c>
      <c r="J424">
        <f t="shared" si="11"/>
        <v>144.5</v>
      </c>
      <c r="K424">
        <f t="shared" si="12"/>
        <v>158</v>
      </c>
      <c r="L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Jefferies</v>
      </c>
      <c r="M424" t="s">
        <v>912</v>
      </c>
      <c r="N424" t="s">
        <v>126</v>
      </c>
      <c r="O424">
        <v>5</v>
      </c>
      <c r="P424" t="s">
        <v>124</v>
      </c>
      <c r="Q424">
        <v>158</v>
      </c>
      <c r="R424" t="s">
        <v>125</v>
      </c>
      <c r="S424" s="2">
        <v>45846</v>
      </c>
      <c r="T424">
        <v>1</v>
      </c>
      <c r="U424">
        <v>44.79</v>
      </c>
      <c r="W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HSBC</v>
      </c>
      <c r="X424" t="s">
        <v>176</v>
      </c>
      <c r="Y424" t="s">
        <v>141</v>
      </c>
      <c r="Z424">
        <v>3</v>
      </c>
      <c r="AA424" t="s">
        <v>124</v>
      </c>
      <c r="AB424">
        <v>131</v>
      </c>
      <c r="AC424" t="s">
        <v>125</v>
      </c>
      <c r="AD424" s="2">
        <v>45845</v>
      </c>
      <c r="AE424">
        <v>2</v>
      </c>
      <c r="AF424">
        <v>28.84</v>
      </c>
      <c r="AH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Oppenheimer</v>
      </c>
      <c r="AI424" t="s">
        <v>229</v>
      </c>
      <c r="AJ424" t="s">
        <v>182</v>
      </c>
      <c r="AK424">
        <v>3</v>
      </c>
      <c r="AL424" t="s">
        <v>124</v>
      </c>
      <c r="AM424" t="s">
        <v>142</v>
      </c>
      <c r="AN424" t="s">
        <v>125</v>
      </c>
      <c r="AO424" s="2">
        <v>45828</v>
      </c>
      <c r="AP424">
        <v>3</v>
      </c>
      <c r="AQ424">
        <v>6.33</v>
      </c>
      <c r="AR424" t="str">
        <f>_xll.BDP($A424, AR$99)</f>
        <v>Financials</v>
      </c>
      <c r="AS424" t="str">
        <f>_xll.BDP($A424, AS$99)</f>
        <v>Capital Markets</v>
      </c>
      <c r="AT424">
        <f ca="1">_xll.BQL( A424, "IMPLIED_VOLATILITY("&amp;_xll.BQL.DATE(B$2)&amp;",EXPIRY=30D,PCT_MONEYNESS=100)")</f>
        <v>27.266999999999999</v>
      </c>
    </row>
    <row r="425" spans="1:46" x14ac:dyDescent="0.25">
      <c r="A425" t="s">
        <v>432</v>
      </c>
      <c r="B425">
        <f ca="1">_xll.BDH(A425,"BEST_EPS",$B$2,$B$2,"BEST_FPERIOD_OVERRIDE=1bf","fill=previous","Days=A")</f>
        <v>17.971</v>
      </c>
      <c r="C425">
        <f ca="1">_xll.BDH(A425,"BEST_EPS",$B$2,$B$2,"BEST_FPERIOD_OVERRIDE=2bf","fill=previous","Days=A")</f>
        <v>20.163</v>
      </c>
      <c r="D425">
        <f ca="1">_xll.BDH(A425,"BEST_EPS",$B$2,$B$2,"BEST_FPERIOD_OVERRIDE=3bf","fill=previous","Days=A")</f>
        <v>22.411000000000001</v>
      </c>
      <c r="E425">
        <f ca="1">_xll.BDH(A425,"BEST_TARGET_PRICE",$B$2,$B$2,"fill=previous","Days=A")</f>
        <v>628.83299999999997</v>
      </c>
      <c r="F425">
        <f ca="1">_xll.BDH($A425,F$84,$B$2,$B$2,"Dir=V","Dts=H")</f>
        <v>582.85</v>
      </c>
      <c r="G425">
        <f ca="1">_xll.BDH($A425,G$84,$B$2,$B$2,"Dir=V","Dts=H")</f>
        <v>586.34990000000005</v>
      </c>
      <c r="H425">
        <f ca="1">_xll.BDH($A425,H$84,$B$2,$B$2,"Dir=V","Dts=H")</f>
        <v>579.45000000000005</v>
      </c>
      <c r="I425">
        <f ca="1">_xll.BDH($A425,I$84,$B$2,$B$2,"Dir=V","Dts=H")</f>
        <v>581.80999999999995</v>
      </c>
      <c r="J425">
        <f t="shared" si="11"/>
        <v>604.9</v>
      </c>
      <c r="K425">
        <f t="shared" si="12"/>
        <v>650</v>
      </c>
      <c r="L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Barclays</v>
      </c>
      <c r="M425" t="s">
        <v>793</v>
      </c>
      <c r="N425" t="s">
        <v>135</v>
      </c>
      <c r="O425">
        <v>5</v>
      </c>
      <c r="P425" t="s">
        <v>124</v>
      </c>
      <c r="Q425">
        <v>650</v>
      </c>
      <c r="R425" t="s">
        <v>125</v>
      </c>
      <c r="S425" s="2">
        <v>45846</v>
      </c>
      <c r="T425">
        <v>1</v>
      </c>
      <c r="U425">
        <v>19.420000000000002</v>
      </c>
      <c r="W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Baptista Research</v>
      </c>
      <c r="X425" t="s">
        <v>133</v>
      </c>
      <c r="Y425" t="s">
        <v>123</v>
      </c>
      <c r="Z425">
        <v>5</v>
      </c>
      <c r="AA425" t="s">
        <v>134</v>
      </c>
      <c r="AB425">
        <v>624.70000000000005</v>
      </c>
      <c r="AC425" t="s">
        <v>131</v>
      </c>
      <c r="AD425" s="2">
        <v>45773</v>
      </c>
      <c r="AE425">
        <v>2</v>
      </c>
      <c r="AF425">
        <v>18.670000000000002</v>
      </c>
      <c r="AH425" t="e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#N/A</v>
      </c>
      <c r="AI425" t="s">
        <v>558</v>
      </c>
      <c r="AJ425" t="s">
        <v>141</v>
      </c>
      <c r="AK425">
        <v>3</v>
      </c>
      <c r="AL425" t="s">
        <v>124</v>
      </c>
      <c r="AM425">
        <v>540</v>
      </c>
      <c r="AN425" t="s">
        <v>125</v>
      </c>
      <c r="AO425" s="2">
        <v>45770</v>
      </c>
      <c r="AP425">
        <v>3</v>
      </c>
      <c r="AQ425">
        <v>2.46</v>
      </c>
      <c r="AR425" t="str">
        <f>_xll.BDP($A425, AR$99)</f>
        <v>Financials</v>
      </c>
      <c r="AS425" t="str">
        <f>_xll.BDP($A425, AS$99)</f>
        <v>Capital Markets</v>
      </c>
      <c r="AT425">
        <f ca="1">_xll.BQL( A425, "IMPLIED_VOLATILITY("&amp;_xll.BQL.DATE(B$2)&amp;",EXPIRY=30D,PCT_MONEYNESS=100)")</f>
        <v>27.384</v>
      </c>
    </row>
    <row r="426" spans="1:46" x14ac:dyDescent="0.25">
      <c r="A426" t="s">
        <v>128</v>
      </c>
      <c r="B426">
        <f ca="1">_xll.BDH(A426,"BEST_EPS",$B$2,$B$2,"BEST_FPERIOD_OVERRIDE=1bf","fill=previous","Days=A")</f>
        <v>15.252000000000001</v>
      </c>
      <c r="C426">
        <f ca="1">_xll.BDH(A426,"BEST_EPS",$B$2,$B$2,"BEST_FPERIOD_OVERRIDE=2bf","fill=previous","Days=A")</f>
        <v>17.859000000000002</v>
      </c>
      <c r="D426">
        <f ca="1">_xll.BDH(A426,"BEST_EPS",$B$2,$B$2,"BEST_FPERIOD_OVERRIDE=3bf","fill=previous","Days=A")</f>
        <v>21.221</v>
      </c>
      <c r="E426">
        <f ca="1">_xll.BDH(A426,"BEST_TARGET_PRICE",$B$2,$B$2,"fill=previous","Days=A")</f>
        <v>527.89800000000002</v>
      </c>
      <c r="F426">
        <f ca="1">_xll.BDH($A426,F$84,$B$2,$B$2,"Dir=V","Dts=H")</f>
        <v>500.3</v>
      </c>
      <c r="G426">
        <f ca="1">_xll.BDH($A426,G$84,$B$2,$B$2,"Dir=V","Dts=H")</f>
        <v>506.78</v>
      </c>
      <c r="H426">
        <f ca="1">_xll.BDH($A426,H$84,$B$2,$B$2,"Dir=V","Dts=H")</f>
        <v>499.74</v>
      </c>
      <c r="I426">
        <f ca="1">_xll.BDH($A426,I$84,$B$2,$B$2,"Dir=V","Dts=H")</f>
        <v>503.51</v>
      </c>
      <c r="J426">
        <f t="shared" si="11"/>
        <v>553.33333333333337</v>
      </c>
      <c r="K426">
        <f t="shared" si="12"/>
        <v>600</v>
      </c>
      <c r="L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D.A. Davidson</v>
      </c>
      <c r="M426" t="s">
        <v>920</v>
      </c>
      <c r="N426" t="s">
        <v>126</v>
      </c>
      <c r="O426">
        <v>5</v>
      </c>
      <c r="P426" t="s">
        <v>124</v>
      </c>
      <c r="Q426">
        <v>600</v>
      </c>
      <c r="R426" t="s">
        <v>125</v>
      </c>
      <c r="S426" s="2">
        <v>45840</v>
      </c>
      <c r="T426">
        <v>1</v>
      </c>
      <c r="U426">
        <v>24.5</v>
      </c>
      <c r="W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KGI Securities Co Ltd</v>
      </c>
      <c r="X426" t="s">
        <v>995</v>
      </c>
      <c r="Y426" t="s">
        <v>123</v>
      </c>
      <c r="Z426">
        <v>5</v>
      </c>
      <c r="AA426" t="s">
        <v>124</v>
      </c>
      <c r="AB426">
        <v>540</v>
      </c>
      <c r="AC426" t="s">
        <v>131</v>
      </c>
      <c r="AD426" s="2">
        <v>45824</v>
      </c>
      <c r="AE426">
        <v>2</v>
      </c>
      <c r="AF426">
        <v>22.5</v>
      </c>
      <c r="AH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First Shanghai Securities</v>
      </c>
      <c r="AI426" t="s">
        <v>1150</v>
      </c>
      <c r="AJ426" t="s">
        <v>126</v>
      </c>
      <c r="AK426">
        <v>5</v>
      </c>
      <c r="AL426" t="s">
        <v>124</v>
      </c>
      <c r="AM426">
        <v>520</v>
      </c>
      <c r="AN426" t="s">
        <v>131</v>
      </c>
      <c r="AO426" s="2">
        <v>45786</v>
      </c>
      <c r="AP426">
        <v>3</v>
      </c>
      <c r="AQ426">
        <v>17.010000000000002</v>
      </c>
      <c r="AR426" t="str">
        <f>_xll.BDP($A426, AR$99)</f>
        <v>Information Technology</v>
      </c>
      <c r="AS426" t="str">
        <f>_xll.BDP($A426, AS$99)</f>
        <v>Software</v>
      </c>
      <c r="AT426">
        <f ca="1">_xll.BQL( A426, "IMPLIED_VOLATILITY("&amp;_xll.BQL.DATE(B$2)&amp;",EXPIRY=30D,PCT_MONEYNESS=100)")</f>
        <v>23.662199999999999</v>
      </c>
    </row>
    <row r="427" spans="1:46" x14ac:dyDescent="0.25">
      <c r="A427" t="s">
        <v>331</v>
      </c>
      <c r="B427">
        <f ca="1">_xll.BDH(A427,"BEST_EPS",$B$2,$B$2,"BEST_FPERIOD_OVERRIDE=1bf","fill=previous","Days=A")</f>
        <v>15.321999999999999</v>
      </c>
      <c r="C427">
        <f ca="1">_xll.BDH(A427,"BEST_EPS",$B$2,$B$2,"BEST_FPERIOD_OVERRIDE=2bf","fill=previous","Days=A")</f>
        <v>16.736999999999998</v>
      </c>
      <c r="D427">
        <f ca="1">_xll.BDH(A427,"BEST_EPS",$B$2,$B$2,"BEST_FPERIOD_OVERRIDE=3bf","fill=previous","Days=A")</f>
        <v>18.474</v>
      </c>
      <c r="E427">
        <f ca="1">_xll.BDH(A427,"BEST_TARGET_PRICE",$B$2,$B$2,"fill=previous","Days=A")</f>
        <v>500.22199999999998</v>
      </c>
      <c r="F427">
        <f ca="1">_xll.BDH($A427,F$84,$B$2,$B$2,"Dir=V","Dts=H")</f>
        <v>417.02</v>
      </c>
      <c r="G427">
        <f ca="1">_xll.BDH($A427,G$84,$B$2,$B$2,"Dir=V","Dts=H")</f>
        <v>418.98</v>
      </c>
      <c r="H427">
        <f ca="1">_xll.BDH($A427,H$84,$B$2,$B$2,"Dir=V","Dts=H")</f>
        <v>415.12</v>
      </c>
      <c r="I427">
        <f ca="1">_xll.BDH($A427,I$84,$B$2,$B$2,"Dir=V","Dts=H")</f>
        <v>417.88</v>
      </c>
      <c r="J427">
        <f t="shared" si="11"/>
        <v>518.48</v>
      </c>
      <c r="K427">
        <f t="shared" si="12"/>
        <v>589.54</v>
      </c>
      <c r="L427" t="str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Sadif Investment Analytics</v>
      </c>
      <c r="M427" t="s">
        <v>156</v>
      </c>
      <c r="N427" t="s">
        <v>126</v>
      </c>
      <c r="O427">
        <v>5</v>
      </c>
      <c r="P427" t="s">
        <v>124</v>
      </c>
      <c r="Q427">
        <v>589.54</v>
      </c>
      <c r="R427" t="s">
        <v>125</v>
      </c>
      <c r="S427" s="2">
        <v>45840</v>
      </c>
      <c r="T427">
        <v>1</v>
      </c>
      <c r="U427">
        <v>7.91</v>
      </c>
      <c r="W427" t="str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Zacks</v>
      </c>
      <c r="X427" t="s">
        <v>156</v>
      </c>
      <c r="Y427" t="s">
        <v>137</v>
      </c>
      <c r="Z427">
        <v>3</v>
      </c>
      <c r="AA427" t="s">
        <v>124</v>
      </c>
      <c r="AB427">
        <v>460</v>
      </c>
      <c r="AC427" t="s">
        <v>131</v>
      </c>
      <c r="AD427" s="2">
        <v>45838</v>
      </c>
      <c r="AE427">
        <v>2</v>
      </c>
      <c r="AF427">
        <v>0</v>
      </c>
      <c r="AH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Baptista Research</v>
      </c>
      <c r="AI427" t="s">
        <v>133</v>
      </c>
      <c r="AJ427" t="s">
        <v>123</v>
      </c>
      <c r="AK427">
        <v>5</v>
      </c>
      <c r="AL427" t="s">
        <v>124</v>
      </c>
      <c r="AM427">
        <v>505.9</v>
      </c>
      <c r="AN427" t="s">
        <v>131</v>
      </c>
      <c r="AO427" s="2">
        <v>45810</v>
      </c>
      <c r="AP427">
        <v>3</v>
      </c>
      <c r="AQ427">
        <v>-0.55000000000000004</v>
      </c>
      <c r="AR427" t="str">
        <f>_xll.BDP($A427, AR$99)</f>
        <v>Information Technology</v>
      </c>
      <c r="AS427" t="str">
        <f>_xll.BDP($A427, AS$99)</f>
        <v>Communications Equipment</v>
      </c>
      <c r="AT427">
        <f ca="1">_xll.BQL( A427, "IMPLIED_VOLATILITY("&amp;_xll.BQL.DATE(B$2)&amp;",EXPIRY=30D,PCT_MONEYNESS=100)")</f>
        <v>24.579699999999999</v>
      </c>
    </row>
    <row r="428" spans="1:46" x14ac:dyDescent="0.25">
      <c r="A428" t="s">
        <v>531</v>
      </c>
      <c r="B428">
        <f ca="1">_xll.BDH(A428,"BEST_EPS",$B$2,$B$2,"BEST_FPERIOD_OVERRIDE=1bf","fill=previous","Days=A")</f>
        <v>17.260999999999999</v>
      </c>
      <c r="C428">
        <f ca="1">_xll.BDH(A428,"BEST_EPS",$B$2,$B$2,"BEST_FPERIOD_OVERRIDE=2bf","fill=previous","Days=A")</f>
        <v>19.251999999999999</v>
      </c>
      <c r="D428">
        <f ca="1">_xll.BDH(A428,"BEST_EPS",$B$2,$B$2,"BEST_FPERIOD_OVERRIDE=3bf","fill=previous","Days=A")</f>
        <v>17.152999999999999</v>
      </c>
      <c r="E428">
        <f ca="1">_xll.BDH(A428,"BEST_TARGET_PRICE",$B$2,$B$2,"fill=previous","Days=A")</f>
        <v>210.89099999999999</v>
      </c>
      <c r="F428">
        <f ca="1">_xll.BDH($A428,F$84,$B$2,$B$2,"Dir=V","Dts=H")</f>
        <v>202.04</v>
      </c>
      <c r="G428">
        <f ca="1">_xll.BDH($A428,G$84,$B$2,$B$2,"Dir=V","Dts=H")</f>
        <v>202.15</v>
      </c>
      <c r="H428">
        <f ca="1">_xll.BDH($A428,H$84,$B$2,$B$2,"Dir=V","Dts=H")</f>
        <v>198.9</v>
      </c>
      <c r="I428">
        <f ca="1">_xll.BDH($A428,I$84,$B$2,$B$2,"Dir=V","Dts=H")</f>
        <v>200.38</v>
      </c>
      <c r="J428">
        <f t="shared" si="11"/>
        <v>222.26666666666665</v>
      </c>
      <c r="K428">
        <f t="shared" si="12"/>
        <v>212</v>
      </c>
      <c r="L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Citi</v>
      </c>
      <c r="M428" t="s">
        <v>215</v>
      </c>
      <c r="N428" t="s">
        <v>137</v>
      </c>
      <c r="O428">
        <v>3</v>
      </c>
      <c r="P428" t="s">
        <v>124</v>
      </c>
      <c r="Q428">
        <v>212</v>
      </c>
      <c r="R428" t="s">
        <v>125</v>
      </c>
      <c r="S428" s="2">
        <v>45840</v>
      </c>
      <c r="T428">
        <v>1</v>
      </c>
      <c r="U428">
        <v>50.94</v>
      </c>
      <c r="W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Baird</v>
      </c>
      <c r="X428" t="s">
        <v>341</v>
      </c>
      <c r="Y428" t="s">
        <v>123</v>
      </c>
      <c r="Z428">
        <v>5</v>
      </c>
      <c r="AA428" t="s">
        <v>124</v>
      </c>
      <c r="AB428">
        <v>225</v>
      </c>
      <c r="AC428" t="s">
        <v>125</v>
      </c>
      <c r="AD428" s="2">
        <v>45847</v>
      </c>
      <c r="AE428">
        <v>2</v>
      </c>
      <c r="AF428">
        <v>39.44</v>
      </c>
      <c r="AH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Baptista Research</v>
      </c>
      <c r="AI428" t="s">
        <v>133</v>
      </c>
      <c r="AJ428" t="s">
        <v>141</v>
      </c>
      <c r="AK428">
        <v>3</v>
      </c>
      <c r="AL428" t="s">
        <v>138</v>
      </c>
      <c r="AM428">
        <v>229.8</v>
      </c>
      <c r="AN428" t="s">
        <v>131</v>
      </c>
      <c r="AO428" s="2">
        <v>45678</v>
      </c>
      <c r="AP428">
        <v>3</v>
      </c>
      <c r="AQ428">
        <v>35.68</v>
      </c>
      <c r="AR428" t="str">
        <f>_xll.BDP($A428, AR$99)</f>
        <v>Financials</v>
      </c>
      <c r="AS428" t="str">
        <f>_xll.BDP($A428, AS$99)</f>
        <v>Banks</v>
      </c>
      <c r="AT428">
        <f ca="1">_xll.BQL( A428, "IMPLIED_VOLATILITY("&amp;_xll.BQL.DATE(B$2)&amp;",EXPIRY=30D,PCT_MONEYNESS=100)")</f>
        <v>26.388500000000001</v>
      </c>
    </row>
    <row r="429" spans="1:46" x14ac:dyDescent="0.25">
      <c r="A429" t="s">
        <v>737</v>
      </c>
      <c r="B429">
        <f ca="1">_xll.BDH(A429,"BEST_EPS",$B$2,$B$2,"BEST_FPERIOD_OVERRIDE=1bf","fill=previous","Days=A")</f>
        <v>2.4279999999999999</v>
      </c>
      <c r="C429">
        <f ca="1">_xll.BDH(A429,"BEST_EPS",$B$2,$B$2,"BEST_FPERIOD_OVERRIDE=2bf","fill=previous","Days=A")</f>
        <v>2.9039999999999999</v>
      </c>
      <c r="D429">
        <f ca="1">_xll.BDH(A429,"BEST_EPS",$B$2,$B$2,"BEST_FPERIOD_OVERRIDE=3bf","fill=previous","Days=A")</f>
        <v>3.528</v>
      </c>
      <c r="E429">
        <f ca="1">_xll.BDH(A429,"BEST_TARGET_PRICE",$B$2,$B$2,"fill=previous","Days=A")</f>
        <v>34.049999999999997</v>
      </c>
      <c r="F429">
        <f ca="1">_xll.BDH($A429,F$84,$B$2,$B$2,"Dir=V","Dts=H")</f>
        <v>32.51</v>
      </c>
      <c r="G429">
        <f ca="1">_xll.BDH($A429,G$84,$B$2,$B$2,"Dir=V","Dts=H")</f>
        <v>32.909999999999997</v>
      </c>
      <c r="H429">
        <f ca="1">_xll.BDH($A429,H$84,$B$2,$B$2,"Dir=V","Dts=H")</f>
        <v>32.270000000000003</v>
      </c>
      <c r="I429">
        <f ca="1">_xll.BDH($A429,I$84,$B$2,$B$2,"Dir=V","Dts=H")</f>
        <v>32.869999999999997</v>
      </c>
      <c r="J429">
        <f t="shared" si="11"/>
        <v>34.5</v>
      </c>
      <c r="K429">
        <f t="shared" si="12"/>
        <v>38</v>
      </c>
      <c r="L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TD Cowen</v>
      </c>
      <c r="M429" t="s">
        <v>1238</v>
      </c>
      <c r="N429" t="s">
        <v>126</v>
      </c>
      <c r="O429">
        <v>5</v>
      </c>
      <c r="P429" t="s">
        <v>124</v>
      </c>
      <c r="Q429">
        <v>38</v>
      </c>
      <c r="R429" t="s">
        <v>125</v>
      </c>
      <c r="S429" s="2">
        <v>45839</v>
      </c>
      <c r="T429">
        <v>1</v>
      </c>
      <c r="U429">
        <v>9.34</v>
      </c>
      <c r="W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New Street Research LLP</v>
      </c>
      <c r="X429" t="s">
        <v>928</v>
      </c>
      <c r="Y429" t="s">
        <v>137</v>
      </c>
      <c r="Z429">
        <v>3</v>
      </c>
      <c r="AA429" t="s">
        <v>124</v>
      </c>
      <c r="AB429">
        <v>31</v>
      </c>
      <c r="AC429" t="s">
        <v>125</v>
      </c>
      <c r="AD429" s="2">
        <v>45792</v>
      </c>
      <c r="AE429">
        <v>2</v>
      </c>
      <c r="AF429">
        <v>7.15</v>
      </c>
      <c r="AH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BTIG</v>
      </c>
      <c r="AI429" t="s">
        <v>1102</v>
      </c>
      <c r="AJ429" t="s">
        <v>137</v>
      </c>
      <c r="AK429">
        <v>3</v>
      </c>
      <c r="AL429" t="s">
        <v>124</v>
      </c>
      <c r="AM429" t="s">
        <v>142</v>
      </c>
      <c r="AN429" t="s">
        <v>125</v>
      </c>
      <c r="AO429" s="2">
        <v>45785</v>
      </c>
      <c r="AP429">
        <v>3</v>
      </c>
      <c r="AQ429">
        <v>5.53</v>
      </c>
      <c r="AR429" t="str">
        <f>_xll.BDP($A429, AR$99)</f>
        <v>Communication Services</v>
      </c>
      <c r="AS429" t="str">
        <f>_xll.BDP($A429, AS$99)</f>
        <v>Interactive Media &amp; Services</v>
      </c>
      <c r="AT429">
        <f ca="1">_xll.BQL( A429, "IMPLIED_VOLATILITY("&amp;_xll.BQL.DATE(B$2)&amp;",EXPIRY=30D,PCT_MONEYNESS=100)")</f>
        <v>42.2239</v>
      </c>
    </row>
    <row r="430" spans="1:46" x14ac:dyDescent="0.25">
      <c r="A430" t="s">
        <v>515</v>
      </c>
      <c r="B430">
        <f ca="1">_xll.BDH(A430,"BEST_EPS",$B$2,$B$2,"BEST_FPERIOD_OVERRIDE=1bf","fill=previous","Days=A")</f>
        <v>43.865000000000002</v>
      </c>
      <c r="C430">
        <f ca="1">_xll.BDH(A430,"BEST_EPS",$B$2,$B$2,"BEST_FPERIOD_OVERRIDE=2bf","fill=previous","Days=A")</f>
        <v>49.003</v>
      </c>
      <c r="D430">
        <f ca="1">_xll.BDH(A430,"BEST_EPS",$B$2,$B$2,"BEST_FPERIOD_OVERRIDE=3bf","fill=previous","Days=A")</f>
        <v>54.469000000000001</v>
      </c>
      <c r="E430">
        <f ca="1">_xll.BDH(A430,"BEST_TARGET_PRICE",$B$2,$B$2,"fill=previous","Days=A")</f>
        <v>1252.615</v>
      </c>
      <c r="F430">
        <f ca="1">_xll.BDH($A430,F$84,$B$2,$B$2,"Dir=V","Dts=H")</f>
        <v>1211.32</v>
      </c>
      <c r="G430">
        <f ca="1">_xll.BDH($A430,G$84,$B$2,$B$2,"Dir=V","Dts=H")</f>
        <v>1226.56</v>
      </c>
      <c r="H430">
        <f ca="1">_xll.BDH($A430,H$84,$B$2,$B$2,"Dir=V","Dts=H")</f>
        <v>1195.6500000000001</v>
      </c>
      <c r="I430">
        <f ca="1">_xll.BDH($A430,I$84,$B$2,$B$2,"Dir=V","Dts=H")</f>
        <v>1218.6500000000001</v>
      </c>
      <c r="J430">
        <f t="shared" si="11"/>
        <v>1293</v>
      </c>
      <c r="K430">
        <f t="shared" si="12"/>
        <v>1200</v>
      </c>
      <c r="L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Morningstar</v>
      </c>
      <c r="M430" t="s">
        <v>871</v>
      </c>
      <c r="N430" t="s">
        <v>141</v>
      </c>
      <c r="O430">
        <v>3</v>
      </c>
      <c r="P430" t="s">
        <v>138</v>
      </c>
      <c r="Q430">
        <v>1200</v>
      </c>
      <c r="R430" t="s">
        <v>125</v>
      </c>
      <c r="S430" s="2">
        <v>45779</v>
      </c>
      <c r="T430">
        <v>1</v>
      </c>
      <c r="U430">
        <v>24.67</v>
      </c>
      <c r="W430" t="str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Baptista Research</v>
      </c>
      <c r="X430" t="s">
        <v>133</v>
      </c>
      <c r="Y430" t="s">
        <v>141</v>
      </c>
      <c r="Z430">
        <v>3</v>
      </c>
      <c r="AA430" t="s">
        <v>134</v>
      </c>
      <c r="AB430">
        <v>1279</v>
      </c>
      <c r="AC430" t="s">
        <v>131</v>
      </c>
      <c r="AD430" s="2">
        <v>45799</v>
      </c>
      <c r="AE430">
        <v>2</v>
      </c>
      <c r="AF430">
        <v>23.42</v>
      </c>
      <c r="AH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Citi</v>
      </c>
      <c r="AI430" t="s">
        <v>618</v>
      </c>
      <c r="AJ430" t="s">
        <v>126</v>
      </c>
      <c r="AK430">
        <v>5</v>
      </c>
      <c r="AL430" t="s">
        <v>124</v>
      </c>
      <c r="AM430">
        <v>1400</v>
      </c>
      <c r="AN430" t="s">
        <v>125</v>
      </c>
      <c r="AO430" s="2">
        <v>45799</v>
      </c>
      <c r="AP430">
        <v>3</v>
      </c>
      <c r="AQ430">
        <v>21.36</v>
      </c>
      <c r="AR430" t="str">
        <f>_xll.BDP($A430, AR$99)</f>
        <v>Health Care</v>
      </c>
      <c r="AS430" t="str">
        <f>_xll.BDP($A430, AS$99)</f>
        <v>Life Sciences Tools &amp; Services</v>
      </c>
      <c r="AT430">
        <f ca="1">_xll.BQL( A430, "IMPLIED_VOLATILITY("&amp;_xll.BQL.DATE(B$2)&amp;",EXPIRY=30D,PCT_MONEYNESS=100)")</f>
        <v>34.725200000000001</v>
      </c>
    </row>
    <row r="431" spans="1:46" x14ac:dyDescent="0.25">
      <c r="A431" t="s">
        <v>290</v>
      </c>
      <c r="B431">
        <f ca="1">_xll.BDH(A431,"BEST_EPS",$B$2,$B$2,"BEST_FPERIOD_OVERRIDE=1bf","fill=previous","Days=A")</f>
        <v>11.419</v>
      </c>
      <c r="C431">
        <f ca="1">_xll.BDH(A431,"BEST_EPS",$B$2,$B$2,"BEST_FPERIOD_OVERRIDE=2bf","fill=previous","Days=A")</f>
        <v>14.484999999999999</v>
      </c>
      <c r="D431">
        <f ca="1">_xll.BDH(A431,"BEST_EPS",$B$2,$B$2,"BEST_FPERIOD_OVERRIDE=3bf","fill=previous","Days=A")</f>
        <v>18.318000000000001</v>
      </c>
      <c r="E431">
        <f ca="1">_xll.BDH(A431,"BEST_TARGET_PRICE",$B$2,$B$2,"fill=previous","Days=A")</f>
        <v>150.69399999999999</v>
      </c>
      <c r="F431">
        <f ca="1">_xll.BDH($A431,F$84,$B$2,$B$2,"Dir=V","Dts=H")</f>
        <v>124.815</v>
      </c>
      <c r="G431">
        <f ca="1">_xll.BDH($A431,G$84,$B$2,$B$2,"Dir=V","Dts=H")</f>
        <v>126.15</v>
      </c>
      <c r="H431">
        <f ca="1">_xll.BDH($A431,H$84,$B$2,$B$2,"Dir=V","Dts=H")</f>
        <v>121.28</v>
      </c>
      <c r="I431">
        <f ca="1">_xll.BDH($A431,I$84,$B$2,$B$2,"Dir=V","Dts=H")</f>
        <v>122.24</v>
      </c>
      <c r="J431">
        <f t="shared" si="11"/>
        <v>111.40666666666668</v>
      </c>
      <c r="K431">
        <f t="shared" si="12"/>
        <v>74.22</v>
      </c>
      <c r="L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Sadif Investment Analytics</v>
      </c>
      <c r="M431" t="s">
        <v>156</v>
      </c>
      <c r="N431" t="s">
        <v>157</v>
      </c>
      <c r="O431">
        <v>5</v>
      </c>
      <c r="P431" t="s">
        <v>134</v>
      </c>
      <c r="Q431">
        <v>74.22</v>
      </c>
      <c r="R431" t="s">
        <v>125</v>
      </c>
      <c r="S431" s="2">
        <v>45769</v>
      </c>
      <c r="T431">
        <v>1</v>
      </c>
      <c r="U431">
        <v>92.02</v>
      </c>
      <c r="W431" t="str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Morningstar</v>
      </c>
      <c r="X431" t="s">
        <v>505</v>
      </c>
      <c r="Y431" t="s">
        <v>141</v>
      </c>
      <c r="Z431">
        <v>3</v>
      </c>
      <c r="AA431" t="s">
        <v>134</v>
      </c>
      <c r="AB431">
        <v>115</v>
      </c>
      <c r="AC431" t="s">
        <v>125</v>
      </c>
      <c r="AD431" s="2">
        <v>45834</v>
      </c>
      <c r="AE431">
        <v>2</v>
      </c>
      <c r="AF431">
        <v>82.91</v>
      </c>
      <c r="AH431" t="str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Aletheia Capital Limited</v>
      </c>
      <c r="AI431" t="s">
        <v>1078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45835</v>
      </c>
      <c r="AP431">
        <v>3</v>
      </c>
      <c r="AQ431">
        <v>31.43</v>
      </c>
      <c r="AR431" t="str">
        <f>_xll.BDP($A431, AR$99)</f>
        <v>Information Technology</v>
      </c>
      <c r="AS431" t="str">
        <f>_xll.BDP($A431, AS$99)</f>
        <v>Semiconductors &amp; Semiconductor</v>
      </c>
      <c r="AT431">
        <f ca="1">_xll.BQL( A431, "IMPLIED_VOLATILITY("&amp;_xll.BQL.DATE(B$2)&amp;",EXPIRY=30D,PCT_MONEYNESS=100)")</f>
        <v>37.5946</v>
      </c>
    </row>
    <row r="432" spans="1:46" x14ac:dyDescent="0.25">
      <c r="A432" t="s">
        <v>741</v>
      </c>
      <c r="B432">
        <f ca="1">_xll.BDH(A432,"BEST_EPS",$B$2,$B$2,"BEST_FPERIOD_OVERRIDE=1bf","fill=previous","Days=A")</f>
        <v>2.2559999999999998</v>
      </c>
      <c r="C432">
        <f ca="1">_xll.BDH(A432,"BEST_EPS",$B$2,$B$2,"BEST_FPERIOD_OVERRIDE=2bf","fill=previous","Days=A")</f>
        <v>2.6659999999999999</v>
      </c>
      <c r="D432">
        <f ca="1">_xll.BDH(A432,"BEST_EPS",$B$2,$B$2,"BEST_FPERIOD_OVERRIDE=3bf","fill=previous","Days=A")</f>
        <v>2.9870000000000001</v>
      </c>
      <c r="E432">
        <f ca="1">_xll.BDH(A432,"BEST_TARGET_PRICE",$B$2,$B$2,"fill=previous","Days=A")</f>
        <v>24.356999999999999</v>
      </c>
      <c r="F432">
        <f ca="1">_xll.BDH($A432,F$84,$B$2,$B$2,"Dir=V","Dts=H")</f>
        <v>21.98</v>
      </c>
      <c r="G432">
        <f ca="1">_xll.BDH($A432,G$84,$B$2,$B$2,"Dir=V","Dts=H")</f>
        <v>22.15</v>
      </c>
      <c r="H432">
        <f ca="1">_xll.BDH($A432,H$84,$B$2,$B$2,"Dir=V","Dts=H")</f>
        <v>21.73</v>
      </c>
      <c r="I432">
        <f ca="1">_xll.BDH($A432,I$84,$B$2,$B$2,"Dir=V","Dts=H")</f>
        <v>21.96</v>
      </c>
      <c r="J432">
        <f t="shared" si="11"/>
        <v>24.266666666666666</v>
      </c>
      <c r="K432">
        <f t="shared" si="12"/>
        <v>23.3</v>
      </c>
      <c r="L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Baptista Research</v>
      </c>
      <c r="M432" t="s">
        <v>133</v>
      </c>
      <c r="N432" t="s">
        <v>123</v>
      </c>
      <c r="O432">
        <v>5</v>
      </c>
      <c r="P432" t="s">
        <v>124</v>
      </c>
      <c r="Q432">
        <v>23.3</v>
      </c>
      <c r="R432" t="s">
        <v>131</v>
      </c>
      <c r="S432" s="2">
        <v>45798</v>
      </c>
      <c r="T432">
        <v>1</v>
      </c>
      <c r="U432">
        <v>84.09</v>
      </c>
      <c r="W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Zacks</v>
      </c>
      <c r="X432" t="s">
        <v>156</v>
      </c>
      <c r="Y432" t="s">
        <v>191</v>
      </c>
      <c r="Z432">
        <v>1</v>
      </c>
      <c r="AA432" t="s">
        <v>138</v>
      </c>
      <c r="AB432">
        <v>18</v>
      </c>
      <c r="AC432" t="s">
        <v>131</v>
      </c>
      <c r="AD432" s="2">
        <v>45840</v>
      </c>
      <c r="AE432">
        <v>2</v>
      </c>
      <c r="AF432">
        <v>74.819999999999993</v>
      </c>
      <c r="AH432" t="str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Morningstar</v>
      </c>
      <c r="AI432" t="s">
        <v>852</v>
      </c>
      <c r="AJ432" t="s">
        <v>126</v>
      </c>
      <c r="AK432">
        <v>5</v>
      </c>
      <c r="AL432" t="s">
        <v>124</v>
      </c>
      <c r="AM432">
        <v>31.5</v>
      </c>
      <c r="AN432" t="s">
        <v>125</v>
      </c>
      <c r="AO432" s="2">
        <v>45782</v>
      </c>
      <c r="AP432">
        <v>3</v>
      </c>
      <c r="AQ432">
        <v>29.71</v>
      </c>
      <c r="AR432" t="str">
        <f>_xll.BDP($A432, AR$99)</f>
        <v>Consumer Discretionary</v>
      </c>
      <c r="AS432" t="str">
        <f>_xll.BDP($A432, AS$99)</f>
        <v>Hotels, Restaurants &amp; Leisure</v>
      </c>
      <c r="AT432">
        <f ca="1">_xll.BQL( A432, "IMPLIED_VOLATILITY("&amp;_xll.BQL.DATE(B$2)&amp;",EXPIRY=30D,PCT_MONEYNESS=100)")</f>
        <v>52.784300000000002</v>
      </c>
    </row>
    <row r="433" spans="1:46" x14ac:dyDescent="0.25">
      <c r="A433" t="s">
        <v>444</v>
      </c>
      <c r="B433">
        <f ca="1">_xll.BDH(A433,"BEST_EPS",$B$2,$B$2,"BEST_FPERIOD_OVERRIDE=1bf","fill=previous","Days=A")</f>
        <v>3.42</v>
      </c>
      <c r="C433">
        <f ca="1">_xll.BDH(A433,"BEST_EPS",$B$2,$B$2,"BEST_FPERIOD_OVERRIDE=2bf","fill=previous","Days=A")</f>
        <v>3.8159999999999998</v>
      </c>
      <c r="D433">
        <f ca="1">_xll.BDH(A433,"BEST_EPS",$B$2,$B$2,"BEST_FPERIOD_OVERRIDE=3bf","fill=previous","Days=A")</f>
        <v>4.3109999999999999</v>
      </c>
      <c r="E433">
        <f ca="1">_xll.BDH(A433,"BEST_TARGET_PRICE",$B$2,$B$2,"fill=previous","Days=A")</f>
        <v>89.5</v>
      </c>
      <c r="F433">
        <f ca="1">_xll.BDH($A433,F$84,$B$2,$B$2,"Dir=V","Dts=H")</f>
        <v>89.38</v>
      </c>
      <c r="G433">
        <f ca="1">_xll.BDH($A433,G$84,$B$2,$B$2,"Dir=V","Dts=H")</f>
        <v>89.84</v>
      </c>
      <c r="H433">
        <f ca="1">_xll.BDH($A433,H$84,$B$2,$B$2,"Dir=V","Dts=H")</f>
        <v>88.97</v>
      </c>
      <c r="I433">
        <f ca="1">_xll.BDH($A433,I$84,$B$2,$B$2,"Dir=V","Dts=H")</f>
        <v>89.83</v>
      </c>
      <c r="J433">
        <f t="shared" si="11"/>
        <v>96.333333333333329</v>
      </c>
      <c r="K433">
        <f t="shared" si="12"/>
        <v>98</v>
      </c>
      <c r="L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JP Morgan</v>
      </c>
      <c r="M433" t="s">
        <v>773</v>
      </c>
      <c r="N433" t="s">
        <v>135</v>
      </c>
      <c r="O433">
        <v>5</v>
      </c>
      <c r="P433" t="s">
        <v>124</v>
      </c>
      <c r="Q433">
        <v>98</v>
      </c>
      <c r="R433" t="s">
        <v>125</v>
      </c>
      <c r="S433" s="2">
        <v>45847</v>
      </c>
      <c r="T433">
        <v>1</v>
      </c>
      <c r="U433">
        <v>48.44</v>
      </c>
      <c r="W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RBC Capital</v>
      </c>
      <c r="X433" t="s">
        <v>788</v>
      </c>
      <c r="Y433" t="s">
        <v>123</v>
      </c>
      <c r="Z433">
        <v>5</v>
      </c>
      <c r="AA433" t="s">
        <v>124</v>
      </c>
      <c r="AB433">
        <v>95</v>
      </c>
      <c r="AC433" t="s">
        <v>131</v>
      </c>
      <c r="AD433" s="2">
        <v>45816</v>
      </c>
      <c r="AE433">
        <v>2</v>
      </c>
      <c r="AF433">
        <v>23.24</v>
      </c>
      <c r="AH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Raymond James</v>
      </c>
      <c r="AI433" t="s">
        <v>763</v>
      </c>
      <c r="AJ433" t="s">
        <v>123</v>
      </c>
      <c r="AK433">
        <v>5</v>
      </c>
      <c r="AL433" t="s">
        <v>124</v>
      </c>
      <c r="AM433">
        <v>96</v>
      </c>
      <c r="AN433" t="s">
        <v>125</v>
      </c>
      <c r="AO433" s="2">
        <v>45846</v>
      </c>
      <c r="AP433">
        <v>3</v>
      </c>
      <c r="AQ433">
        <v>23.22</v>
      </c>
      <c r="AR433" t="str">
        <f>_xll.BDP($A433, AR$99)</f>
        <v>Financials</v>
      </c>
      <c r="AS433" t="str">
        <f>_xll.BDP($A433, AS$99)</f>
        <v>Capital Markets</v>
      </c>
      <c r="AT433">
        <f ca="1">_xll.BQL( A433, "IMPLIED_VOLATILITY("&amp;_xll.BQL.DATE(B$2)&amp;",EXPIRY=30D,PCT_MONEYNESS=100)")</f>
        <v>21.854099999999999</v>
      </c>
    </row>
    <row r="434" spans="1:46" x14ac:dyDescent="0.25">
      <c r="A434" t="s">
        <v>682</v>
      </c>
      <c r="B434">
        <f ca="1">_xll.BDH(A434,"BEST_EPS",$B$2,$B$2,"BEST_FPERIOD_OVERRIDE=1bf","fill=previous","Days=A")</f>
        <v>10.662000000000001</v>
      </c>
      <c r="C434">
        <f ca="1">_xll.BDH(A434,"BEST_EPS",$B$2,$B$2,"BEST_FPERIOD_OVERRIDE=2bf","fill=previous","Days=A")</f>
        <v>11.667</v>
      </c>
      <c r="D434">
        <f ca="1">_xll.BDH(A434,"BEST_EPS",$B$2,$B$2,"BEST_FPERIOD_OVERRIDE=3bf","fill=previous","Days=A")</f>
        <v>12.176</v>
      </c>
      <c r="E434">
        <f ca="1">_xll.BDH(A434,"BEST_TARGET_PRICE",$B$2,$B$2,"fill=previous","Days=A")</f>
        <v>245.90899999999999</v>
      </c>
      <c r="F434">
        <f ca="1">_xll.BDH($A434,F$84,$B$2,$B$2,"Dir=V","Dts=H")</f>
        <v>221.98</v>
      </c>
      <c r="G434">
        <f ca="1">_xll.BDH($A434,G$84,$B$2,$B$2,"Dir=V","Dts=H")</f>
        <v>223.62</v>
      </c>
      <c r="H434">
        <f ca="1">_xll.BDH($A434,H$84,$B$2,$B$2,"Dir=V","Dts=H")</f>
        <v>219.74</v>
      </c>
      <c r="I434">
        <f ca="1">_xll.BDH($A434,I$84,$B$2,$B$2,"Dir=V","Dts=H")</f>
        <v>222.04</v>
      </c>
      <c r="J434">
        <f t="shared" si="11"/>
        <v>238.51999999999998</v>
      </c>
      <c r="K434">
        <f t="shared" si="12"/>
        <v>236.56</v>
      </c>
      <c r="L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Sadif Investment Analytics</v>
      </c>
      <c r="M434" t="s">
        <v>156</v>
      </c>
      <c r="N434" t="s">
        <v>157</v>
      </c>
      <c r="O434">
        <v>5</v>
      </c>
      <c r="P434" t="s">
        <v>134</v>
      </c>
      <c r="Q434">
        <v>236.56</v>
      </c>
      <c r="R434" t="s">
        <v>125</v>
      </c>
      <c r="S434" s="2">
        <v>45799</v>
      </c>
      <c r="T434">
        <v>1</v>
      </c>
      <c r="U434">
        <v>13.52</v>
      </c>
      <c r="W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KeyBanc Capital Markets</v>
      </c>
      <c r="X434" t="s">
        <v>670</v>
      </c>
      <c r="Y434" t="s">
        <v>135</v>
      </c>
      <c r="Z434">
        <v>5</v>
      </c>
      <c r="AA434" t="s">
        <v>124</v>
      </c>
      <c r="AB434">
        <v>230</v>
      </c>
      <c r="AC434" t="s">
        <v>125</v>
      </c>
      <c r="AD434" s="2">
        <v>45806</v>
      </c>
      <c r="AE434">
        <v>2</v>
      </c>
      <c r="AF434">
        <v>8.0399999999999991</v>
      </c>
      <c r="AH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Morningstar</v>
      </c>
      <c r="AI434" t="s">
        <v>357</v>
      </c>
      <c r="AJ434" t="s">
        <v>126</v>
      </c>
      <c r="AK434">
        <v>5</v>
      </c>
      <c r="AL434" t="s">
        <v>124</v>
      </c>
      <c r="AM434">
        <v>249</v>
      </c>
      <c r="AN434" t="s">
        <v>125</v>
      </c>
      <c r="AO434" s="2">
        <v>45806</v>
      </c>
      <c r="AP434">
        <v>3</v>
      </c>
      <c r="AQ434">
        <v>6.8</v>
      </c>
      <c r="AR434" t="str">
        <f>_xll.BDP($A434, AR$99)</f>
        <v>Industrials</v>
      </c>
      <c r="AS434" t="str">
        <f>_xll.BDP($A434, AS$99)</f>
        <v>Machinery</v>
      </c>
      <c r="AT434">
        <f ca="1">_xll.BQL( A434, "IMPLIED_VOLATILITY("&amp;_xll.BQL.DATE(B$2)&amp;",EXPIRY=30D,PCT_MONEYNESS=100)")</f>
        <v>23.075399999999998</v>
      </c>
    </row>
    <row r="435" spans="1:46" x14ac:dyDescent="0.25">
      <c r="A435" t="s">
        <v>219</v>
      </c>
      <c r="B435">
        <f ca="1">_xll.BDH(A435,"BEST_EPS",$B$2,$B$2,"BEST_FPERIOD_OVERRIDE=1bf","fill=previous","Days=A")</f>
        <v>3.802</v>
      </c>
      <c r="C435">
        <f ca="1">_xll.BDH(A435,"BEST_EPS",$B$2,$B$2,"BEST_FPERIOD_OVERRIDE=2bf","fill=previous","Days=A")</f>
        <v>4.109</v>
      </c>
      <c r="D435">
        <f ca="1">_xll.BDH(A435,"BEST_EPS",$B$2,$B$2,"BEST_FPERIOD_OVERRIDE=3bf","fill=previous","Days=A")</f>
        <v>4.5860000000000003</v>
      </c>
      <c r="E435">
        <f ca="1">_xll.BDH(A435,"BEST_TARGET_PRICE",$B$2,$B$2,"fill=previous","Days=A")</f>
        <v>81.212000000000003</v>
      </c>
      <c r="F435">
        <f ca="1">_xll.BDH($A435,F$84,$B$2,$B$2,"Dir=V","Dts=H")</f>
        <v>72.87</v>
      </c>
      <c r="G435">
        <f ca="1">_xll.BDH($A435,G$84,$B$2,$B$2,"Dir=V","Dts=H")</f>
        <v>73.89</v>
      </c>
      <c r="H435">
        <f ca="1">_xll.BDH($A435,H$84,$B$2,$B$2,"Dir=V","Dts=H")</f>
        <v>72.674999999999997</v>
      </c>
      <c r="I435">
        <f ca="1">_xll.BDH($A435,I$84,$B$2,$B$2,"Dir=V","Dts=H")</f>
        <v>73.650000000000006</v>
      </c>
      <c r="J435">
        <f t="shared" si="11"/>
        <v>82</v>
      </c>
      <c r="K435">
        <f t="shared" si="12"/>
        <v>75</v>
      </c>
      <c r="L435" t="str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DBS Bank</v>
      </c>
      <c r="M435" t="s">
        <v>764</v>
      </c>
      <c r="N435" t="s">
        <v>141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17.64</v>
      </c>
      <c r="W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Scotiabank</v>
      </c>
      <c r="X435" t="s">
        <v>220</v>
      </c>
      <c r="Y435" t="s">
        <v>221</v>
      </c>
      <c r="Z435">
        <v>5</v>
      </c>
      <c r="AA435" t="s">
        <v>124</v>
      </c>
      <c r="AB435">
        <v>96</v>
      </c>
      <c r="AC435" t="s">
        <v>131</v>
      </c>
      <c r="AD435" s="2">
        <v>45847</v>
      </c>
      <c r="AE435">
        <v>2</v>
      </c>
      <c r="AF435">
        <v>3.46</v>
      </c>
      <c r="AH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Morningstar</v>
      </c>
      <c r="AI435" t="s">
        <v>396</v>
      </c>
      <c r="AJ435" t="s">
        <v>141</v>
      </c>
      <c r="AK435">
        <v>3</v>
      </c>
      <c r="AL435" t="s">
        <v>124</v>
      </c>
      <c r="AM435">
        <v>75</v>
      </c>
      <c r="AN435" t="s">
        <v>125</v>
      </c>
      <c r="AO435" s="2">
        <v>45839</v>
      </c>
      <c r="AP435">
        <v>3</v>
      </c>
      <c r="AQ435">
        <v>2.29</v>
      </c>
      <c r="AR435" t="str">
        <f>_xll.BDP($A435, AR$99)</f>
        <v>Utilities</v>
      </c>
      <c r="AS435" t="str">
        <f>_xll.BDP($A435, AS$99)</f>
        <v>Electric Utilities</v>
      </c>
      <c r="AT435">
        <f ca="1">_xll.BQL( A435, "IMPLIED_VOLATILITY("&amp;_xll.BQL.DATE(B$2)&amp;",EXPIRY=30D,PCT_MONEYNESS=100)")</f>
        <v>31.711200000000002</v>
      </c>
    </row>
    <row r="436" spans="1:46" x14ac:dyDescent="0.25">
      <c r="A436" t="s">
        <v>361</v>
      </c>
      <c r="B436">
        <f ca="1">_xll.BDH(A436,"BEST_EPS",$B$2,$B$2,"BEST_FPERIOD_OVERRIDE=1bf","fill=previous","Days=A")</f>
        <v>4.75</v>
      </c>
      <c r="C436">
        <f ca="1">_xll.BDH(A436,"BEST_EPS",$B$2,$B$2,"BEST_FPERIOD_OVERRIDE=2bf","fill=previous","Days=A")</f>
        <v>4.766</v>
      </c>
      <c r="D436">
        <f ca="1">_xll.BDH(A436,"BEST_EPS",$B$2,$B$2,"BEST_FPERIOD_OVERRIDE=3bf","fill=previous","Days=A")</f>
        <v>4.9009999999999998</v>
      </c>
      <c r="E436">
        <f ca="1">_xll.BDH(A436,"BEST_TARGET_PRICE",$B$2,$B$2,"fill=previous","Days=A")</f>
        <v>66.835999999999999</v>
      </c>
      <c r="F436">
        <f ca="1">_xll.BDH($A436,F$84,$B$2,$B$2,"Dir=V","Dts=H")</f>
        <v>57.79</v>
      </c>
      <c r="G436">
        <f ca="1">_xll.BDH($A436,G$84,$B$2,$B$2,"Dir=V","Dts=H")</f>
        <v>58.994999999999997</v>
      </c>
      <c r="H436">
        <f ca="1">_xll.BDH($A436,H$84,$B$2,$B$2,"Dir=V","Dts=H")</f>
        <v>57.375</v>
      </c>
      <c r="I436">
        <f ca="1">_xll.BDH($A436,I$84,$B$2,$B$2,"Dir=V","Dts=H")</f>
        <v>58.75</v>
      </c>
      <c r="J436">
        <f t="shared" si="11"/>
        <v>61.333333333333336</v>
      </c>
      <c r="K436">
        <f t="shared" si="12"/>
        <v>60</v>
      </c>
      <c r="L436" t="str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Citi</v>
      </c>
      <c r="M436" t="s">
        <v>828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45772</v>
      </c>
      <c r="T436">
        <v>1</v>
      </c>
      <c r="U436">
        <v>48.78</v>
      </c>
      <c r="W436" t="str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BNP Paribas Exane</v>
      </c>
      <c r="X436" t="s">
        <v>1235</v>
      </c>
      <c r="Y436" t="s">
        <v>123</v>
      </c>
      <c r="Z436">
        <v>5</v>
      </c>
      <c r="AA436" t="s">
        <v>124</v>
      </c>
      <c r="AB436">
        <v>66</v>
      </c>
      <c r="AC436" t="s">
        <v>125</v>
      </c>
      <c r="AD436" s="2">
        <v>45842</v>
      </c>
      <c r="AE436">
        <v>2</v>
      </c>
      <c r="AF436">
        <v>33.36</v>
      </c>
      <c r="AH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Morningstar</v>
      </c>
      <c r="AI436" t="s">
        <v>861</v>
      </c>
      <c r="AJ436" t="s">
        <v>141</v>
      </c>
      <c r="AK436">
        <v>3</v>
      </c>
      <c r="AL436" t="s">
        <v>124</v>
      </c>
      <c r="AM436">
        <v>58</v>
      </c>
      <c r="AN436" t="s">
        <v>125</v>
      </c>
      <c r="AO436" s="2">
        <v>45846</v>
      </c>
      <c r="AP436">
        <v>3</v>
      </c>
      <c r="AQ436">
        <v>29.8</v>
      </c>
      <c r="AR436" t="str">
        <f>_xll.BDP($A436, AR$99)</f>
        <v>Materials</v>
      </c>
      <c r="AS436" t="str">
        <f>_xll.BDP($A436, AS$99)</f>
        <v>Metals &amp; Mining</v>
      </c>
      <c r="AT436">
        <f ca="1">_xll.BQL( A436, "IMPLIED_VOLATILITY("&amp;_xll.BQL.DATE(B$2)&amp;",EXPIRY=30D,PCT_MONEYNESS=100)")</f>
        <v>36.806100000000001</v>
      </c>
    </row>
    <row r="437" spans="1:46" x14ac:dyDescent="0.25">
      <c r="A437" t="s">
        <v>178</v>
      </c>
      <c r="B437">
        <f ca="1">_xll.BDH(A437,"BEST_EPS",$B$2,$B$2,"BEST_FPERIOD_OVERRIDE=1bf","fill=previous","Days=A")</f>
        <v>29.434999999999999</v>
      </c>
      <c r="C437">
        <f ca="1">_xll.BDH(A437,"BEST_EPS",$B$2,$B$2,"BEST_FPERIOD_OVERRIDE=2bf","fill=previous","Days=A")</f>
        <v>35.365000000000002</v>
      </c>
      <c r="D437">
        <f ca="1">_xll.BDH(A437,"BEST_EPS",$B$2,$B$2,"BEST_FPERIOD_OVERRIDE=3bf","fill=previous","Days=A")</f>
        <v>41.664999999999999</v>
      </c>
      <c r="E437">
        <f ca="1">_xll.BDH(A437,"BEST_TARGET_PRICE",$B$2,$B$2,"fill=previous","Days=A")</f>
        <v>1227.2850000000001</v>
      </c>
      <c r="F437">
        <f ca="1">_xll.BDH($A437,F$84,$B$2,$B$2,"Dir=V","Dts=H")</f>
        <v>1273.99</v>
      </c>
      <c r="G437">
        <f ca="1">_xll.BDH($A437,G$84,$B$2,$B$2,"Dir=V","Dts=H")</f>
        <v>1288.29</v>
      </c>
      <c r="H437">
        <f ca="1">_xll.BDH($A437,H$84,$B$2,$B$2,"Dir=V","Dts=H")</f>
        <v>1266.24</v>
      </c>
      <c r="I437">
        <f ca="1">_xll.BDH($A437,I$84,$B$2,$B$2,"Dir=V","Dts=H")</f>
        <v>1288.28</v>
      </c>
      <c r="J437">
        <f t="shared" si="11"/>
        <v>1136</v>
      </c>
      <c r="K437">
        <f t="shared" si="12"/>
        <v>1440</v>
      </c>
      <c r="L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TD Cowen</v>
      </c>
      <c r="M437" t="s">
        <v>1238</v>
      </c>
      <c r="N437" t="s">
        <v>126</v>
      </c>
      <c r="O437">
        <v>5</v>
      </c>
      <c r="P437" t="s">
        <v>124</v>
      </c>
      <c r="Q437">
        <v>1440</v>
      </c>
      <c r="R437" t="s">
        <v>125</v>
      </c>
      <c r="S437" s="2">
        <v>45846</v>
      </c>
      <c r="T437">
        <v>1</v>
      </c>
      <c r="U437">
        <v>85.98</v>
      </c>
      <c r="W437" t="str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SDIC Securities</v>
      </c>
      <c r="X437" t="s">
        <v>1129</v>
      </c>
      <c r="Y437" t="s">
        <v>126</v>
      </c>
      <c r="Z437">
        <v>5</v>
      </c>
      <c r="AA437" t="s">
        <v>154</v>
      </c>
      <c r="AB437">
        <v>808</v>
      </c>
      <c r="AC437" t="s">
        <v>140</v>
      </c>
      <c r="AD437" s="2">
        <v>45537</v>
      </c>
      <c r="AE437">
        <v>2</v>
      </c>
      <c r="AF437">
        <v>81.84</v>
      </c>
      <c r="AH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China Merchants Securities Co., Ltd.</v>
      </c>
      <c r="AI437" t="s">
        <v>1237</v>
      </c>
      <c r="AJ437" t="s">
        <v>126</v>
      </c>
      <c r="AK437">
        <v>5</v>
      </c>
      <c r="AL437" t="s">
        <v>124</v>
      </c>
      <c r="AM437">
        <v>1160</v>
      </c>
      <c r="AN437" t="s">
        <v>131</v>
      </c>
      <c r="AO437" s="2">
        <v>45769</v>
      </c>
      <c r="AP437">
        <v>3</v>
      </c>
      <c r="AQ437">
        <v>81.069999999999993</v>
      </c>
      <c r="AR437" t="str">
        <f>_xll.BDP($A437, AR$99)</f>
        <v>Communication Services</v>
      </c>
      <c r="AS437" t="str">
        <f>_xll.BDP($A437, AS$99)</f>
        <v>Entertainment</v>
      </c>
      <c r="AT437">
        <f ca="1">_xll.BQL( A437, "IMPLIED_VOLATILITY("&amp;_xll.BQL.DATE(B$2)&amp;",EXPIRY=30D,PCT_MONEYNESS=100)")</f>
        <v>40.832500000000003</v>
      </c>
    </row>
    <row r="438" spans="1:46" x14ac:dyDescent="0.25">
      <c r="A438" t="s">
        <v>667</v>
      </c>
      <c r="B438">
        <f ca="1">_xll.BDH(A438,"BEST_EPS",$B$2,$B$2,"BEST_FPERIOD_OVERRIDE=1bf","fill=previous","Days=A")</f>
        <v>1.946</v>
      </c>
      <c r="C438">
        <f ca="1">_xll.BDH(A438,"BEST_EPS",$B$2,$B$2,"BEST_FPERIOD_OVERRIDE=2bf","fill=previous","Days=A")</f>
        <v>2.0950000000000002</v>
      </c>
      <c r="D438">
        <f ca="1">_xll.BDH(A438,"BEST_EPS",$B$2,$B$2,"BEST_FPERIOD_OVERRIDE=3bf","fill=previous","Days=A")</f>
        <v>2.2570000000000001</v>
      </c>
      <c r="E438">
        <f ca="1">_xll.BDH(A438,"BEST_TARGET_PRICE",$B$2,$B$2,"fill=previous","Days=A")</f>
        <v>42.713999999999999</v>
      </c>
      <c r="F438">
        <f ca="1">_xll.BDH($A438,F$84,$B$2,$B$2,"Dir=V","Dts=H")</f>
        <v>39.159999999999997</v>
      </c>
      <c r="G438">
        <f ca="1">_xll.BDH($A438,G$84,$B$2,$B$2,"Dir=V","Dts=H")</f>
        <v>39.424999999999997</v>
      </c>
      <c r="H438">
        <f ca="1">_xll.BDH($A438,H$84,$B$2,$B$2,"Dir=V","Dts=H")</f>
        <v>38.79</v>
      </c>
      <c r="I438">
        <f ca="1">_xll.BDH($A438,I$84,$B$2,$B$2,"Dir=V","Dts=H")</f>
        <v>39.340000000000003</v>
      </c>
      <c r="J438">
        <f t="shared" si="11"/>
        <v>40.666666666666664</v>
      </c>
      <c r="K438">
        <f t="shared" si="12"/>
        <v>42</v>
      </c>
      <c r="L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Barclays</v>
      </c>
      <c r="M438" t="s">
        <v>410</v>
      </c>
      <c r="N438" t="s">
        <v>135</v>
      </c>
      <c r="O438">
        <v>5</v>
      </c>
      <c r="P438" t="s">
        <v>124</v>
      </c>
      <c r="Q438">
        <v>42</v>
      </c>
      <c r="R438" t="s">
        <v>125</v>
      </c>
      <c r="S438" s="2">
        <v>45838</v>
      </c>
      <c r="T438">
        <v>1</v>
      </c>
      <c r="U438">
        <v>40.74</v>
      </c>
      <c r="W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Mizuho Securities</v>
      </c>
      <c r="X438" t="s">
        <v>902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45814</v>
      </c>
      <c r="AE438">
        <v>2</v>
      </c>
      <c r="AF438">
        <v>37.65</v>
      </c>
      <c r="AH438" t="str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Morningstar</v>
      </c>
      <c r="AI438" t="s">
        <v>387</v>
      </c>
      <c r="AJ438" t="s">
        <v>146</v>
      </c>
      <c r="AK438">
        <v>1</v>
      </c>
      <c r="AL438" t="s">
        <v>124</v>
      </c>
      <c r="AM438">
        <v>36</v>
      </c>
      <c r="AN438" t="s">
        <v>125</v>
      </c>
      <c r="AO438" s="2">
        <v>45811</v>
      </c>
      <c r="AP438">
        <v>3</v>
      </c>
      <c r="AQ438">
        <v>20.51</v>
      </c>
      <c r="AR438" t="str">
        <f>_xll.BDP($A438, AR$99)</f>
        <v>Utilities</v>
      </c>
      <c r="AS438" t="str">
        <f>_xll.BDP($A438, AS$99)</f>
        <v>Multi-Utilities</v>
      </c>
      <c r="AT438">
        <f ca="1">_xll.BQL( A438, "IMPLIED_VOLATILITY("&amp;_xll.BQL.DATE(B$2)&amp;",EXPIRY=30D,PCT_MONEYNESS=100)")</f>
        <v>20.873000000000001</v>
      </c>
    </row>
    <row r="439" spans="1:46" x14ac:dyDescent="0.25">
      <c r="A439" t="s">
        <v>265</v>
      </c>
      <c r="B439">
        <f ca="1">_xll.BDH(A439,"BEST_EPS",$B$2,$B$2,"BEST_FPERIOD_OVERRIDE=1bf","fill=previous","Days=A")</f>
        <v>1.8440000000000001</v>
      </c>
      <c r="C439">
        <f ca="1">_xll.BDH(A439,"BEST_EPS",$B$2,$B$2,"BEST_FPERIOD_OVERRIDE=2bf","fill=previous","Days=A")</f>
        <v>2.5489999999999999</v>
      </c>
      <c r="D439">
        <f ca="1">_xll.BDH(A439,"BEST_EPS",$B$2,$B$2,"BEST_FPERIOD_OVERRIDE=3bf","fill=previous","Days=A")</f>
        <v>3.0880000000000001</v>
      </c>
      <c r="E439">
        <f ca="1">_xll.BDH(A439,"BEST_TARGET_PRICE",$B$2,$B$2,"fill=previous","Days=A")</f>
        <v>75.89</v>
      </c>
      <c r="F439">
        <f ca="1">_xll.BDH($A439,F$84,$B$2,$B$2,"Dir=V","Dts=H")</f>
        <v>74.13</v>
      </c>
      <c r="G439">
        <f ca="1">_xll.BDH($A439,G$84,$B$2,$B$2,"Dir=V","Dts=H")</f>
        <v>74.92</v>
      </c>
      <c r="H439">
        <f ca="1">_xll.BDH($A439,H$84,$B$2,$B$2,"Dir=V","Dts=H")</f>
        <v>73.42</v>
      </c>
      <c r="I439">
        <f ca="1">_xll.BDH($A439,I$84,$B$2,$B$2,"Dir=V","Dts=H")</f>
        <v>73.56</v>
      </c>
      <c r="J439">
        <f t="shared" si="11"/>
        <v>63.206666666666671</v>
      </c>
      <c r="K439">
        <f t="shared" si="12"/>
        <v>81.62</v>
      </c>
      <c r="L439" t="e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#N/A</v>
      </c>
      <c r="M439" t="s">
        <v>266</v>
      </c>
      <c r="N439" t="s">
        <v>191</v>
      </c>
      <c r="O439">
        <v>1</v>
      </c>
      <c r="P439" t="s">
        <v>124</v>
      </c>
      <c r="Q439">
        <v>38</v>
      </c>
      <c r="R439" t="s">
        <v>125</v>
      </c>
      <c r="S439" s="2">
        <v>45835</v>
      </c>
      <c r="T439">
        <v>1</v>
      </c>
      <c r="U439">
        <v>32.090000000000003</v>
      </c>
      <c r="W439" t="str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Sadif Investment Analytics</v>
      </c>
      <c r="X439" t="s">
        <v>156</v>
      </c>
      <c r="Y439" t="s">
        <v>126</v>
      </c>
      <c r="Z439">
        <v>5</v>
      </c>
      <c r="AA439" t="s">
        <v>134</v>
      </c>
      <c r="AB439">
        <v>81.62</v>
      </c>
      <c r="AC439" t="s">
        <v>125</v>
      </c>
      <c r="AD439" s="2">
        <v>45841</v>
      </c>
      <c r="AE439">
        <v>2</v>
      </c>
      <c r="AF439">
        <v>8.92</v>
      </c>
      <c r="AH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Telsey Advisory Group</v>
      </c>
      <c r="AI439" t="s">
        <v>1286</v>
      </c>
      <c r="AJ439" t="s">
        <v>182</v>
      </c>
      <c r="AK439">
        <v>3</v>
      </c>
      <c r="AL439" t="s">
        <v>124</v>
      </c>
      <c r="AM439">
        <v>70</v>
      </c>
      <c r="AN439" t="s">
        <v>125</v>
      </c>
      <c r="AO439" s="2">
        <v>45835</v>
      </c>
      <c r="AP439">
        <v>3</v>
      </c>
      <c r="AQ439">
        <v>6.34</v>
      </c>
      <c r="AR439" t="str">
        <f>_xll.BDP($A439, AR$99)</f>
        <v>Consumer Discretionary</v>
      </c>
      <c r="AS439" t="str">
        <f>_xll.BDP($A439, AS$99)</f>
        <v>Textiles, Apparel &amp; Luxury Goo</v>
      </c>
      <c r="AT439">
        <f ca="1">_xll.BQL( A439, "IMPLIED_VOLATILITY("&amp;_xll.BQL.DATE(B$2)&amp;",EXPIRY=30D,PCT_MONEYNESS=100)")</f>
        <v>30.0002</v>
      </c>
    </row>
    <row r="440" spans="1:46" x14ac:dyDescent="0.25">
      <c r="A440" t="s">
        <v>325</v>
      </c>
      <c r="B440">
        <f ca="1">_xll.BDH(A440,"BEST_EPS",$B$2,$B$2,"BEST_FPERIOD_OVERRIDE=1bf","fill=previous","Days=A")</f>
        <v>27.056000000000001</v>
      </c>
      <c r="C440">
        <f ca="1">_xll.BDH(A440,"BEST_EPS",$B$2,$B$2,"BEST_FPERIOD_OVERRIDE=2bf","fill=previous","Days=A")</f>
        <v>29.852</v>
      </c>
      <c r="D440">
        <f ca="1">_xll.BDH(A440,"BEST_EPS",$B$2,$B$2,"BEST_FPERIOD_OVERRIDE=3bf","fill=previous","Days=A")</f>
        <v>31.800999999999998</v>
      </c>
      <c r="E440">
        <f ca="1">_xll.BDH(A440,"BEST_TARGET_PRICE",$B$2,$B$2,"fill=previous","Days=A")</f>
        <v>543.63599999999997</v>
      </c>
      <c r="F440">
        <f ca="1">_xll.BDH($A440,F$84,$B$2,$B$2,"Dir=V","Dts=H")</f>
        <v>505.81</v>
      </c>
      <c r="G440">
        <f ca="1">_xll.BDH($A440,G$84,$B$2,$B$2,"Dir=V","Dts=H")</f>
        <v>508.40499999999997</v>
      </c>
      <c r="H440">
        <f ca="1">_xll.BDH($A440,H$84,$B$2,$B$2,"Dir=V","Dts=H")</f>
        <v>502.29599999999999</v>
      </c>
      <c r="I440">
        <f ca="1">_xll.BDH($A440,I$84,$B$2,$B$2,"Dir=V","Dts=H")</f>
        <v>507.94</v>
      </c>
      <c r="J440">
        <f t="shared" si="11"/>
        <v>573</v>
      </c>
      <c r="K440">
        <f t="shared" si="12"/>
        <v>620</v>
      </c>
      <c r="L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Morningstar</v>
      </c>
      <c r="M440" t="s">
        <v>231</v>
      </c>
      <c r="N440" t="s">
        <v>126</v>
      </c>
      <c r="O440">
        <v>5</v>
      </c>
      <c r="P440" t="s">
        <v>124</v>
      </c>
      <c r="Q440">
        <v>620</v>
      </c>
      <c r="R440" t="s">
        <v>125</v>
      </c>
      <c r="S440" s="2">
        <v>45831</v>
      </c>
      <c r="T440">
        <v>1</v>
      </c>
      <c r="U440">
        <v>21.42</v>
      </c>
      <c r="W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Susquehanna</v>
      </c>
      <c r="X440" t="s">
        <v>1165</v>
      </c>
      <c r="Y440" t="s">
        <v>1144</v>
      </c>
      <c r="Z440">
        <v>4</v>
      </c>
      <c r="AA440" t="s">
        <v>124</v>
      </c>
      <c r="AB440">
        <v>557</v>
      </c>
      <c r="AC440" t="s">
        <v>131</v>
      </c>
      <c r="AD440" s="2">
        <v>45810</v>
      </c>
      <c r="AE440">
        <v>2</v>
      </c>
      <c r="AF440">
        <v>19.38</v>
      </c>
      <c r="AH440" t="str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Alembic Global Advisors</v>
      </c>
      <c r="AI440" t="s">
        <v>950</v>
      </c>
      <c r="AJ440" t="s">
        <v>137</v>
      </c>
      <c r="AK440">
        <v>3</v>
      </c>
      <c r="AL440" t="s">
        <v>124</v>
      </c>
      <c r="AM440">
        <v>542</v>
      </c>
      <c r="AN440" t="s">
        <v>125</v>
      </c>
      <c r="AO440" s="2">
        <v>45814</v>
      </c>
      <c r="AP440">
        <v>3</v>
      </c>
      <c r="AQ440">
        <v>19.100000000000001</v>
      </c>
      <c r="AR440" t="str">
        <f>_xll.BDP($A440, AR$99)</f>
        <v>Industrials</v>
      </c>
      <c r="AS440" t="str">
        <f>_xll.BDP($A440, AS$99)</f>
        <v>Aerospace &amp; Defense</v>
      </c>
      <c r="AT440">
        <f ca="1">_xll.BQL( A440, "IMPLIED_VOLATILITY("&amp;_xll.BQL.DATE(B$2)&amp;",EXPIRY=30D,PCT_MONEYNESS=100)")</f>
        <v>25.329799999999999</v>
      </c>
    </row>
    <row r="441" spans="1:46" x14ac:dyDescent="0.25">
      <c r="A441" t="s">
        <v>213</v>
      </c>
      <c r="B441">
        <f ca="1">_xll.BDH(A441,"BEST_EPS",$B$2,$B$2,"BEST_FPERIOD_OVERRIDE=1bf","fill=previous","Days=A")</f>
        <v>18.274999999999999</v>
      </c>
      <c r="C441">
        <f ca="1">_xll.BDH(A441,"BEST_EPS",$B$2,$B$2,"BEST_FPERIOD_OVERRIDE=2bf","fill=previous","Days=A")</f>
        <v>21.917000000000002</v>
      </c>
      <c r="D441">
        <f ca="1">_xll.BDH(A441,"BEST_EPS",$B$2,$B$2,"BEST_FPERIOD_OVERRIDE=3bf","fill=previous","Days=A")</f>
        <v>26.213999999999999</v>
      </c>
      <c r="E441">
        <f ca="1">_xll.BDH(A441,"BEST_TARGET_PRICE",$B$2,$B$2,"fill=previous","Days=A")</f>
        <v>1093.7380000000001</v>
      </c>
      <c r="F441">
        <f ca="1">_xll.BDH($A441,F$84,$B$2,$B$2,"Dir=V","Dts=H")</f>
        <v>1024.5</v>
      </c>
      <c r="G441">
        <f ca="1">_xll.BDH($A441,G$84,$B$2,$B$2,"Dir=V","Dts=H")</f>
        <v>1028.01</v>
      </c>
      <c r="H441">
        <f ca="1">_xll.BDH($A441,H$84,$B$2,$B$2,"Dir=V","Dts=H")</f>
        <v>1009</v>
      </c>
      <c r="I441">
        <f ca="1">_xll.BDH($A441,I$84,$B$2,$B$2,"Dir=V","Dts=H")</f>
        <v>1013.71</v>
      </c>
      <c r="J441">
        <f t="shared" si="11"/>
        <v>1127.0650000000001</v>
      </c>
      <c r="K441">
        <f t="shared" si="12"/>
        <v>1204.1300000000001</v>
      </c>
      <c r="L441" t="str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KeyBanc Capital Markets</v>
      </c>
      <c r="M441" t="s">
        <v>816</v>
      </c>
      <c r="N441" t="s">
        <v>419</v>
      </c>
      <c r="O441">
        <v>3</v>
      </c>
      <c r="P441" t="s">
        <v>124</v>
      </c>
      <c r="Q441" t="s">
        <v>142</v>
      </c>
      <c r="R441" t="s">
        <v>125</v>
      </c>
      <c r="S441" s="2">
        <v>45783</v>
      </c>
      <c r="T441">
        <v>1</v>
      </c>
      <c r="U441">
        <v>49.89</v>
      </c>
      <c r="W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Sadif Investment Analytics</v>
      </c>
      <c r="X441" t="s">
        <v>156</v>
      </c>
      <c r="Y441" t="s">
        <v>157</v>
      </c>
      <c r="Z441">
        <v>5</v>
      </c>
      <c r="AA441" t="s">
        <v>134</v>
      </c>
      <c r="AB441">
        <v>1204.1300000000001</v>
      </c>
      <c r="AC441" t="s">
        <v>125</v>
      </c>
      <c r="AD441" s="2">
        <v>45784</v>
      </c>
      <c r="AE441">
        <v>2</v>
      </c>
      <c r="AF441">
        <v>37.28</v>
      </c>
      <c r="AH441" t="str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Stifel</v>
      </c>
      <c r="AI441" t="s">
        <v>1285</v>
      </c>
      <c r="AJ441" t="s">
        <v>126</v>
      </c>
      <c r="AK441">
        <v>5</v>
      </c>
      <c r="AL441" t="s">
        <v>124</v>
      </c>
      <c r="AM441">
        <v>1050</v>
      </c>
      <c r="AN441" t="s">
        <v>125</v>
      </c>
      <c r="AO441" s="2">
        <v>45846</v>
      </c>
      <c r="AP441">
        <v>3</v>
      </c>
      <c r="AQ441">
        <v>33.51</v>
      </c>
      <c r="AR441" t="str">
        <f>_xll.BDP($A441, AR$99)</f>
        <v>Information Technology</v>
      </c>
      <c r="AS441" t="str">
        <f>_xll.BDP($A441, AS$99)</f>
        <v>Software</v>
      </c>
      <c r="AT441">
        <f ca="1">_xll.BQL( A441, "IMPLIED_VOLATILITY("&amp;_xll.BQL.DATE(B$2)&amp;",EXPIRY=30D,PCT_MONEYNESS=100)")</f>
        <v>41.4208</v>
      </c>
    </row>
    <row r="442" spans="1:46" x14ac:dyDescent="0.25">
      <c r="A442" t="s">
        <v>650</v>
      </c>
      <c r="B442">
        <f ca="1">_xll.BDH(A442,"BEST_EPS",$B$2,$B$2,"BEST_FPERIOD_OVERRIDE=1bf","fill=previous","Days=A")</f>
        <v>8.1080000000000005</v>
      </c>
      <c r="C442">
        <f ca="1">_xll.BDH(A442,"BEST_EPS",$B$2,$B$2,"BEST_FPERIOD_OVERRIDE=2bf","fill=previous","Days=A")</f>
        <v>9.3339999999999996</v>
      </c>
      <c r="D442">
        <f ca="1">_xll.BDH(A442,"BEST_EPS",$B$2,$B$2,"BEST_FPERIOD_OVERRIDE=3bf","fill=previous","Days=A")</f>
        <v>10.398999999999999</v>
      </c>
      <c r="E442">
        <f ca="1">_xll.BDH(A442,"BEST_TARGET_PRICE",$B$2,$B$2,"fill=previous","Days=A")</f>
        <v>168.65</v>
      </c>
      <c r="F442">
        <f ca="1">_xll.BDH($A442,F$84,$B$2,$B$2,"Dir=V","Dts=H")</f>
        <v>152.88999999999999</v>
      </c>
      <c r="G442">
        <f ca="1">_xll.BDH($A442,G$84,$B$2,$B$2,"Dir=V","Dts=H")</f>
        <v>152.88999999999999</v>
      </c>
      <c r="H442">
        <f ca="1">_xll.BDH($A442,H$84,$B$2,$B$2,"Dir=V","Dts=H")</f>
        <v>150.03</v>
      </c>
      <c r="I442">
        <f ca="1">_xll.BDH($A442,I$84,$B$2,$B$2,"Dir=V","Dts=H")</f>
        <v>150.27000000000001</v>
      </c>
      <c r="J442">
        <f t="shared" si="11"/>
        <v>165.79666666666665</v>
      </c>
      <c r="K442">
        <f t="shared" si="12"/>
        <v>186</v>
      </c>
      <c r="L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Seaport Global</v>
      </c>
      <c r="M442" t="s">
        <v>695</v>
      </c>
      <c r="N442" t="s">
        <v>126</v>
      </c>
      <c r="O442">
        <v>5</v>
      </c>
      <c r="P442" t="s">
        <v>124</v>
      </c>
      <c r="Q442">
        <v>186</v>
      </c>
      <c r="R442" t="s">
        <v>125</v>
      </c>
      <c r="S442" s="2">
        <v>45811</v>
      </c>
      <c r="T442">
        <v>1</v>
      </c>
      <c r="U442">
        <v>96.09</v>
      </c>
      <c r="W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Sadif Investment Analytics</v>
      </c>
      <c r="X442" t="s">
        <v>156</v>
      </c>
      <c r="Y442" t="s">
        <v>157</v>
      </c>
      <c r="Z442">
        <v>5</v>
      </c>
      <c r="AA442" t="s">
        <v>134</v>
      </c>
      <c r="AB442">
        <v>124.39</v>
      </c>
      <c r="AC442" t="s">
        <v>352</v>
      </c>
      <c r="AD442" s="2">
        <v>45685</v>
      </c>
      <c r="AE442">
        <v>2</v>
      </c>
      <c r="AF442">
        <v>51.19</v>
      </c>
      <c r="AH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Jefferies</v>
      </c>
      <c r="AI442" t="s">
        <v>1106</v>
      </c>
      <c r="AJ442" t="s">
        <v>126</v>
      </c>
      <c r="AK442">
        <v>5</v>
      </c>
      <c r="AL442" t="s">
        <v>124</v>
      </c>
      <c r="AM442">
        <v>187</v>
      </c>
      <c r="AN442" t="s">
        <v>125</v>
      </c>
      <c r="AO442" s="2">
        <v>45792</v>
      </c>
      <c r="AP442">
        <v>3</v>
      </c>
      <c r="AQ442">
        <v>50.76</v>
      </c>
      <c r="AR442" t="str">
        <f>_xll.BDP($A442, AR$99)</f>
        <v>Utilities</v>
      </c>
      <c r="AS442" t="str">
        <f>_xll.BDP($A442, AS$99)</f>
        <v>Electric Utilities</v>
      </c>
      <c r="AT442">
        <f ca="1">_xll.BQL( A442, "IMPLIED_VOLATILITY("&amp;_xll.BQL.DATE(B$2)&amp;",EXPIRY=30D,PCT_MONEYNESS=100)")</f>
        <v>46.6494</v>
      </c>
    </row>
    <row r="443" spans="1:46" x14ac:dyDescent="0.25">
      <c r="A443" t="s">
        <v>375</v>
      </c>
      <c r="B443">
        <f ca="1">_xll.BDH(A443,"BEST_EPS",$B$2,$B$2,"BEST_FPERIOD_OVERRIDE=1bf","fill=previous","Days=A")</f>
        <v>13.455</v>
      </c>
      <c r="C443">
        <f ca="1">_xll.BDH(A443,"BEST_EPS",$B$2,$B$2,"BEST_FPERIOD_OVERRIDE=2bf","fill=previous","Days=A")</f>
        <v>15.045999999999999</v>
      </c>
      <c r="D443">
        <f ca="1">_xll.BDH(A443,"BEST_EPS",$B$2,$B$2,"BEST_FPERIOD_OVERRIDE=3bf","fill=previous","Days=A")</f>
        <v>16.484000000000002</v>
      </c>
      <c r="E443">
        <f ca="1">_xll.BDH(A443,"BEST_TARGET_PRICE",$B$2,$B$2,"fill=previous","Days=A")</f>
        <v>268.8</v>
      </c>
      <c r="F443">
        <f ca="1">_xll.BDH($A443,F$84,$B$2,$B$2,"Dir=V","Dts=H")</f>
        <v>261.57</v>
      </c>
      <c r="G443">
        <f ca="1">_xll.BDH($A443,G$84,$B$2,$B$2,"Dir=V","Dts=H")</f>
        <v>262.39999999999998</v>
      </c>
      <c r="H443">
        <f ca="1">_xll.BDH($A443,H$84,$B$2,$B$2,"Dir=V","Dts=H")</f>
        <v>260.04000000000002</v>
      </c>
      <c r="I443">
        <f ca="1">_xll.BDH($A443,I$84,$B$2,$B$2,"Dir=V","Dts=H")</f>
        <v>260.04000000000002</v>
      </c>
      <c r="J443">
        <f t="shared" si="11"/>
        <v>258.13333333333333</v>
      </c>
      <c r="K443">
        <f t="shared" si="12"/>
        <v>282</v>
      </c>
      <c r="L443" t="str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JP Morgan</v>
      </c>
      <c r="M443" t="s">
        <v>1234</v>
      </c>
      <c r="N443" t="s">
        <v>135</v>
      </c>
      <c r="O443">
        <v>5</v>
      </c>
      <c r="P443" t="s">
        <v>124</v>
      </c>
      <c r="Q443">
        <v>282</v>
      </c>
      <c r="R443" t="s">
        <v>125</v>
      </c>
      <c r="S443" s="2">
        <v>45846</v>
      </c>
      <c r="T443">
        <v>1</v>
      </c>
      <c r="U443">
        <v>24.67</v>
      </c>
      <c r="W443" t="str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Baptista Research</v>
      </c>
      <c r="X443" t="s">
        <v>133</v>
      </c>
      <c r="Y443" t="s">
        <v>123</v>
      </c>
      <c r="Z443">
        <v>5</v>
      </c>
      <c r="AA443" t="s">
        <v>134</v>
      </c>
      <c r="AB443">
        <v>257.39999999999998</v>
      </c>
      <c r="AC443" t="s">
        <v>131</v>
      </c>
      <c r="AD443" s="2">
        <v>45778</v>
      </c>
      <c r="AE443">
        <v>2</v>
      </c>
      <c r="AF443">
        <v>18.489999999999998</v>
      </c>
      <c r="AH443" t="str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Loop Capital Markets</v>
      </c>
      <c r="AI443" t="s">
        <v>1039</v>
      </c>
      <c r="AJ443" t="s">
        <v>141</v>
      </c>
      <c r="AK443">
        <v>3</v>
      </c>
      <c r="AL443" t="s">
        <v>124</v>
      </c>
      <c r="AM443">
        <v>235</v>
      </c>
      <c r="AN443" t="s">
        <v>125</v>
      </c>
      <c r="AO443" s="2">
        <v>45770</v>
      </c>
      <c r="AP443">
        <v>3</v>
      </c>
      <c r="AQ443">
        <v>18.12</v>
      </c>
      <c r="AR443" t="str">
        <f>_xll.BDP($A443, AR$99)</f>
        <v>Industrials</v>
      </c>
      <c r="AS443" t="str">
        <f>_xll.BDP($A443, AS$99)</f>
        <v>Ground Transportation</v>
      </c>
      <c r="AT443">
        <f ca="1">_xll.BQL( A443, "IMPLIED_VOLATILITY("&amp;_xll.BQL.DATE(B$2)&amp;",EXPIRY=30D,PCT_MONEYNESS=100)")</f>
        <v>24.436</v>
      </c>
    </row>
    <row r="444" spans="1:46" x14ac:dyDescent="0.25">
      <c r="A444" t="s">
        <v>566</v>
      </c>
      <c r="B444">
        <f ca="1">_xll.BDH(A444,"BEST_EPS",$B$2,$B$2,"BEST_FPERIOD_OVERRIDE=1bf","fill=previous","Days=A")</f>
        <v>7.8710000000000004</v>
      </c>
      <c r="C444">
        <f ca="1">_xll.BDH(A444,"BEST_EPS",$B$2,$B$2,"BEST_FPERIOD_OVERRIDE=2bf","fill=previous","Days=A")</f>
        <v>8.5760000000000005</v>
      </c>
      <c r="D444">
        <f ca="1">_xll.BDH(A444,"BEST_EPS",$B$2,$B$2,"BEST_FPERIOD_OVERRIDE=3bf","fill=previous","Days=A")</f>
        <v>9.0090000000000003</v>
      </c>
      <c r="E444">
        <f ca="1">_xll.BDH(A444,"BEST_TARGET_PRICE",$B$2,$B$2,"fill=previous","Days=A")</f>
        <v>115.06699999999999</v>
      </c>
      <c r="F444">
        <f ca="1">_xll.BDH($A444,F$84,$B$2,$B$2,"Dir=V","Dts=H")</f>
        <v>106.66</v>
      </c>
      <c r="G444">
        <f ca="1">_xll.BDH($A444,G$84,$B$2,$B$2,"Dir=V","Dts=H")</f>
        <v>107.07</v>
      </c>
      <c r="H444">
        <f ca="1">_xll.BDH($A444,H$84,$B$2,$B$2,"Dir=V","Dts=H")</f>
        <v>105.6</v>
      </c>
      <c r="I444">
        <f ca="1">_xll.BDH($A444,I$84,$B$2,$B$2,"Dir=V","Dts=H")</f>
        <v>106.67</v>
      </c>
      <c r="J444">
        <f t="shared" si="11"/>
        <v>113.63333333333333</v>
      </c>
      <c r="K444">
        <f t="shared" si="12"/>
        <v>117</v>
      </c>
      <c r="L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Barclays</v>
      </c>
      <c r="M444" t="s">
        <v>987</v>
      </c>
      <c r="N444" t="s">
        <v>135</v>
      </c>
      <c r="O444">
        <v>5</v>
      </c>
      <c r="P444" t="s">
        <v>124</v>
      </c>
      <c r="Q444">
        <v>117</v>
      </c>
      <c r="R444" t="s">
        <v>125</v>
      </c>
      <c r="S444" s="2">
        <v>45820</v>
      </c>
      <c r="T444">
        <v>1</v>
      </c>
      <c r="U444">
        <v>19.420000000000002</v>
      </c>
      <c r="W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Baptista Research</v>
      </c>
      <c r="X444" t="s">
        <v>133</v>
      </c>
      <c r="Y444" t="s">
        <v>141</v>
      </c>
      <c r="Z444">
        <v>3</v>
      </c>
      <c r="AA444" t="s">
        <v>138</v>
      </c>
      <c r="AB444">
        <v>111.9</v>
      </c>
      <c r="AC444" t="s">
        <v>131</v>
      </c>
      <c r="AD444" s="2">
        <v>45822</v>
      </c>
      <c r="AE444">
        <v>2</v>
      </c>
      <c r="AF444">
        <v>8.4700000000000006</v>
      </c>
      <c r="AH444" t="e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#N/A</v>
      </c>
      <c r="AI444" t="s">
        <v>156</v>
      </c>
      <c r="AJ444" t="s">
        <v>137</v>
      </c>
      <c r="AK444">
        <v>3</v>
      </c>
      <c r="AL444" t="s">
        <v>124</v>
      </c>
      <c r="AM444">
        <v>112</v>
      </c>
      <c r="AN444" t="s">
        <v>131</v>
      </c>
      <c r="AO444" s="2">
        <v>45817</v>
      </c>
      <c r="AP444">
        <v>3</v>
      </c>
      <c r="AQ444">
        <v>0.02</v>
      </c>
      <c r="AR444" t="str">
        <f>_xll.BDP($A444, AR$99)</f>
        <v>Information Technology</v>
      </c>
      <c r="AS444" t="str">
        <f>_xll.BDP($A444, AS$99)</f>
        <v>Technology Hardware, Storage &amp;</v>
      </c>
      <c r="AT444">
        <f ca="1">_xll.BQL( A444, "IMPLIED_VOLATILITY("&amp;_xll.BQL.DATE(B$2)&amp;",EXPIRY=30D,PCT_MONEYNESS=100)")</f>
        <v>21.4724</v>
      </c>
    </row>
    <row r="445" spans="1:46" x14ac:dyDescent="0.25">
      <c r="A445" t="s">
        <v>631</v>
      </c>
      <c r="B445">
        <f ca="1">_xll.BDH(A445,"BEST_EPS",$B$2,$B$2,"BEST_FPERIOD_OVERRIDE=1bf","fill=previous","Days=A")</f>
        <v>8.4789999999999992</v>
      </c>
      <c r="C445">
        <f ca="1">_xll.BDH(A445,"BEST_EPS",$B$2,$B$2,"BEST_FPERIOD_OVERRIDE=2bf","fill=previous","Days=A")</f>
        <v>9.0570000000000004</v>
      </c>
      <c r="D445">
        <f ca="1">_xll.BDH(A445,"BEST_EPS",$B$2,$B$2,"BEST_FPERIOD_OVERRIDE=3bf","fill=previous","Days=A")</f>
        <v>9.3160000000000007</v>
      </c>
      <c r="E445">
        <f ca="1">_xll.BDH(A445,"BEST_TARGET_PRICE",$B$2,$B$2,"fill=previous","Days=A")</f>
        <v>114.96899999999999</v>
      </c>
      <c r="F445">
        <f ca="1">_xll.BDH($A445,F$84,$B$2,$B$2,"Dir=V","Dts=H")</f>
        <v>126.52</v>
      </c>
      <c r="G445">
        <f ca="1">_xll.BDH($A445,G$84,$B$2,$B$2,"Dir=V","Dts=H")</f>
        <v>127.83</v>
      </c>
      <c r="H445">
        <f ca="1">_xll.BDH($A445,H$84,$B$2,$B$2,"Dir=V","Dts=H")</f>
        <v>125.77</v>
      </c>
      <c r="I445">
        <f ca="1">_xll.BDH($A445,I$84,$B$2,$B$2,"Dir=V","Dts=H")</f>
        <v>127</v>
      </c>
      <c r="J445">
        <f t="shared" si="11"/>
        <v>114</v>
      </c>
      <c r="K445">
        <f t="shared" si="12"/>
        <v>123</v>
      </c>
      <c r="L445" t="str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RBC Capital</v>
      </c>
      <c r="M445" t="s">
        <v>922</v>
      </c>
      <c r="N445" t="s">
        <v>123</v>
      </c>
      <c r="O445">
        <v>5</v>
      </c>
      <c r="P445" t="s">
        <v>124</v>
      </c>
      <c r="Q445">
        <v>123</v>
      </c>
      <c r="R445" t="s">
        <v>131</v>
      </c>
      <c r="S445" s="2">
        <v>45838</v>
      </c>
      <c r="T445">
        <v>1</v>
      </c>
      <c r="U445">
        <v>56.59</v>
      </c>
      <c r="W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ISS-EVA</v>
      </c>
      <c r="X445" t="s">
        <v>156</v>
      </c>
      <c r="Y445" t="s">
        <v>126</v>
      </c>
      <c r="Z445">
        <v>5</v>
      </c>
      <c r="AA445" t="s">
        <v>134</v>
      </c>
      <c r="AB445" t="s">
        <v>142</v>
      </c>
      <c r="AC445" t="s">
        <v>125</v>
      </c>
      <c r="AD445" s="2">
        <v>45491</v>
      </c>
      <c r="AE445">
        <v>2</v>
      </c>
      <c r="AF445">
        <v>46.52</v>
      </c>
      <c r="AH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Morningstar</v>
      </c>
      <c r="AI445" t="s">
        <v>558</v>
      </c>
      <c r="AJ445" t="s">
        <v>146</v>
      </c>
      <c r="AK445">
        <v>1</v>
      </c>
      <c r="AL445" t="s">
        <v>124</v>
      </c>
      <c r="AM445">
        <v>105</v>
      </c>
      <c r="AN445" t="s">
        <v>125</v>
      </c>
      <c r="AO445" s="2">
        <v>45837</v>
      </c>
      <c r="AP445">
        <v>3</v>
      </c>
      <c r="AQ445">
        <v>21.09</v>
      </c>
      <c r="AR445" t="str">
        <f>_xll.BDP($A445, AR$99)</f>
        <v>Financials</v>
      </c>
      <c r="AS445" t="str">
        <f>_xll.BDP($A445, AS$99)</f>
        <v>Capital Markets</v>
      </c>
      <c r="AT445">
        <f ca="1">_xll.BQL( A445, "IMPLIED_VOLATILITY("&amp;_xll.BQL.DATE(B$2)&amp;",EXPIRY=30D,PCT_MONEYNESS=100)")</f>
        <v>24.952000000000002</v>
      </c>
    </row>
    <row r="446" spans="1:46" x14ac:dyDescent="0.25">
      <c r="A446" t="s">
        <v>488</v>
      </c>
      <c r="B446">
        <f ca="1">_xll.BDH(A446,"BEST_EPS",$B$2,$B$2,"BEST_FPERIOD_OVERRIDE=1bf","fill=previous","Days=A")</f>
        <v>9.4320000000000004</v>
      </c>
      <c r="C446">
        <f ca="1">_xll.BDH(A446,"BEST_EPS",$B$2,$B$2,"BEST_FPERIOD_OVERRIDE=2bf","fill=previous","Days=A")</f>
        <v>11.662000000000001</v>
      </c>
      <c r="D446">
        <f ca="1">_xll.BDH(A446,"BEST_EPS",$B$2,$B$2,"BEST_FPERIOD_OVERRIDE=3bf","fill=previous","Days=A")</f>
        <v>13.86</v>
      </c>
      <c r="E446">
        <f ca="1">_xll.BDH(A446,"BEST_TARGET_PRICE",$B$2,$B$2,"fill=previous","Days=A")</f>
        <v>145.23099999999999</v>
      </c>
      <c r="F446">
        <f ca="1">_xll.BDH($A446,F$84,$B$2,$B$2,"Dir=V","Dts=H")</f>
        <v>139.6</v>
      </c>
      <c r="G446">
        <f ca="1">_xll.BDH($A446,G$84,$B$2,$B$2,"Dir=V","Dts=H")</f>
        <v>140.34</v>
      </c>
      <c r="H446">
        <f ca="1">_xll.BDH($A446,H$84,$B$2,$B$2,"Dir=V","Dts=H")</f>
        <v>137.97499999999999</v>
      </c>
      <c r="I446">
        <f ca="1">_xll.BDH($A446,I$84,$B$2,$B$2,"Dir=V","Dts=H")</f>
        <v>139.69999999999999</v>
      </c>
      <c r="J446">
        <f t="shared" si="11"/>
        <v>148.33333333333334</v>
      </c>
      <c r="K446">
        <f t="shared" si="12"/>
        <v>145</v>
      </c>
      <c r="L446" t="str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Zacks</v>
      </c>
      <c r="M446" t="s">
        <v>156</v>
      </c>
      <c r="N446" t="s">
        <v>137</v>
      </c>
      <c r="O446">
        <v>3</v>
      </c>
      <c r="P446" t="s">
        <v>124</v>
      </c>
      <c r="Q446">
        <v>145</v>
      </c>
      <c r="R446" t="s">
        <v>131</v>
      </c>
      <c r="S446" s="2">
        <v>45845</v>
      </c>
      <c r="T446">
        <v>1</v>
      </c>
      <c r="U446">
        <v>26.05</v>
      </c>
      <c r="W446" t="str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BMO Capital Markets</v>
      </c>
      <c r="X446" t="s">
        <v>1148</v>
      </c>
      <c r="Y446" t="s">
        <v>123</v>
      </c>
      <c r="Z446">
        <v>5</v>
      </c>
      <c r="AA446" t="s">
        <v>124</v>
      </c>
      <c r="AB446">
        <v>155</v>
      </c>
      <c r="AC446" t="s">
        <v>125</v>
      </c>
      <c r="AD446" s="2">
        <v>45847</v>
      </c>
      <c r="AE446">
        <v>2</v>
      </c>
      <c r="AF446">
        <v>16.55</v>
      </c>
      <c r="AH446" t="e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#N/A</v>
      </c>
      <c r="AI446" t="s">
        <v>1148</v>
      </c>
      <c r="AJ446" t="s">
        <v>123</v>
      </c>
      <c r="AK446">
        <v>5</v>
      </c>
      <c r="AL446" t="s">
        <v>124</v>
      </c>
      <c r="AM446">
        <v>145</v>
      </c>
      <c r="AN446" t="s">
        <v>125</v>
      </c>
      <c r="AO446" s="2">
        <v>45833</v>
      </c>
      <c r="AP446">
        <v>3</v>
      </c>
      <c r="AQ446">
        <v>11.86</v>
      </c>
      <c r="AR446" t="str">
        <f>_xll.BDP($A446, AR$99)</f>
        <v>Materials</v>
      </c>
      <c r="AS446" t="str">
        <f>_xll.BDP($A446, AS$99)</f>
        <v>Metals &amp; Mining</v>
      </c>
      <c r="AT446">
        <f ca="1">_xll.BQL( A446, "IMPLIED_VOLATILITY("&amp;_xll.BQL.DATE(B$2)&amp;",EXPIRY=30D,PCT_MONEYNESS=100)")</f>
        <v>34.023699999999998</v>
      </c>
    </row>
    <row r="447" spans="1:46" x14ac:dyDescent="0.25">
      <c r="A447" t="s">
        <v>129</v>
      </c>
      <c r="B447">
        <f ca="1">_xll.BDH(A447,"BEST_EPS",$B$2,$B$2,"BEST_FPERIOD_OVERRIDE=1bf","fill=previous","Days=A")</f>
        <v>4.9589999999999996</v>
      </c>
      <c r="C447">
        <f ca="1">_xll.BDH(A447,"BEST_EPS",$B$2,$B$2,"BEST_FPERIOD_OVERRIDE=2bf","fill=previous","Days=A")</f>
        <v>6.1239999999999997</v>
      </c>
      <c r="D447">
        <f ca="1">_xll.BDH(A447,"BEST_EPS",$B$2,$B$2,"BEST_FPERIOD_OVERRIDE=3bf","fill=previous","Days=A")</f>
        <v>6.8310000000000004</v>
      </c>
      <c r="E447">
        <f ca="1">_xll.BDH(A447,"BEST_TARGET_PRICE",$B$2,$B$2,"fill=previous","Days=A")</f>
        <v>174.37</v>
      </c>
      <c r="F447">
        <f ca="1">_xll.BDH($A447,F$84,$B$2,$B$2,"Dir=V","Dts=H")</f>
        <v>161.22</v>
      </c>
      <c r="G447">
        <f ca="1">_xll.BDH($A447,G$84,$B$2,$B$2,"Dir=V","Dts=H")</f>
        <v>164.42</v>
      </c>
      <c r="H447">
        <f ca="1">_xll.BDH($A447,H$84,$B$2,$B$2,"Dir=V","Dts=H")</f>
        <v>161.16</v>
      </c>
      <c r="I447">
        <f ca="1">_xll.BDH($A447,I$84,$B$2,$B$2,"Dir=V","Dts=H")</f>
        <v>162.88</v>
      </c>
      <c r="J447">
        <f t="shared" si="11"/>
        <v>169</v>
      </c>
      <c r="K447">
        <f t="shared" si="12"/>
        <v>138</v>
      </c>
      <c r="L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Punto Research</v>
      </c>
      <c r="M447" t="s">
        <v>969</v>
      </c>
      <c r="N447" t="s">
        <v>141</v>
      </c>
      <c r="O447">
        <v>3</v>
      </c>
      <c r="P447" t="s">
        <v>138</v>
      </c>
      <c r="Q447">
        <v>138</v>
      </c>
      <c r="R447" t="s">
        <v>125</v>
      </c>
      <c r="S447" s="2">
        <v>45812</v>
      </c>
      <c r="T447">
        <v>1</v>
      </c>
      <c r="U447">
        <v>55.61</v>
      </c>
      <c r="W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New Street Research LLP</v>
      </c>
      <c r="X447" t="s">
        <v>130</v>
      </c>
      <c r="Y447" t="s">
        <v>126</v>
      </c>
      <c r="Z447">
        <v>5</v>
      </c>
      <c r="AA447" t="s">
        <v>124</v>
      </c>
      <c r="AB447">
        <v>200</v>
      </c>
      <c r="AC447" t="s">
        <v>125</v>
      </c>
      <c r="AD447" s="2">
        <v>45826</v>
      </c>
      <c r="AE447">
        <v>2</v>
      </c>
      <c r="AF447">
        <v>53.52</v>
      </c>
      <c r="AH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William Blair</v>
      </c>
      <c r="AI447" t="s">
        <v>1130</v>
      </c>
      <c r="AJ447" t="s">
        <v>123</v>
      </c>
      <c r="AK447">
        <v>5</v>
      </c>
      <c r="AL447" t="s">
        <v>124</v>
      </c>
      <c r="AM447" t="s">
        <v>142</v>
      </c>
      <c r="AN447" t="s">
        <v>125</v>
      </c>
      <c r="AO447" s="2">
        <v>45819</v>
      </c>
      <c r="AP447">
        <v>3</v>
      </c>
      <c r="AQ447">
        <v>41.16</v>
      </c>
      <c r="AR447" t="str">
        <f>_xll.BDP($A447, AR$99)</f>
        <v>Information Technology</v>
      </c>
      <c r="AS447" t="str">
        <f>_xll.BDP($A447, AS$99)</f>
        <v>Semiconductors &amp; Semiconductor</v>
      </c>
      <c r="AT447">
        <f ca="1">_xll.BQL( A447, "IMPLIED_VOLATILITY("&amp;_xll.BQL.DATE(B$2)&amp;",EXPIRY=30D,PCT_MONEYNESS=100)")</f>
        <v>35.125799999999998</v>
      </c>
    </row>
    <row r="448" spans="1:46" x14ac:dyDescent="0.25">
      <c r="A448" t="s">
        <v>527</v>
      </c>
      <c r="B448">
        <f ca="1">_xll.BDH(A448,"BEST_EPS",$B$2,$B$2,"BEST_FPERIOD_OVERRIDE=1bf","fill=previous","Days=A")</f>
        <v>424.358</v>
      </c>
      <c r="C448">
        <f ca="1">_xll.BDH(A448,"BEST_EPS",$B$2,$B$2,"BEST_FPERIOD_OVERRIDE=2bf","fill=previous","Days=A")</f>
        <v>497.83</v>
      </c>
      <c r="D448" t="str">
        <f ca="1">_xll.BDH(A448,"BEST_EPS",$B$2,$B$2,"BEST_FPERIOD_OVERRIDE=3bf","fill=previous","Days=A")</f>
        <v>#N/A N/A</v>
      </c>
      <c r="E448">
        <f ca="1">_xll.BDH(A448,"BEST_TARGET_PRICE",$B$2,$B$2,"fill=previous","Days=A")</f>
        <v>7225.8</v>
      </c>
      <c r="F448">
        <f ca="1">_xll.BDH($A448,F$84,$B$2,$B$2,"Dir=V","Dts=H")</f>
        <v>7545.89</v>
      </c>
      <c r="G448">
        <f ca="1">_xll.BDH($A448,G$84,$B$2,$B$2,"Dir=V","Dts=H")</f>
        <v>7721.66</v>
      </c>
      <c r="H448">
        <f ca="1">_xll.BDH($A448,H$84,$B$2,$B$2,"Dir=V","Dts=H")</f>
        <v>7510.02</v>
      </c>
      <c r="I448">
        <f ca="1">_xll.BDH($A448,I$84,$B$2,$B$2,"Dir=V","Dts=H")</f>
        <v>7700.93</v>
      </c>
      <c r="J448">
        <f t="shared" si="11"/>
        <v>6400</v>
      </c>
      <c r="K448">
        <f t="shared" si="12"/>
        <v>6400</v>
      </c>
      <c r="L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Seaport Global</v>
      </c>
      <c r="M448" t="s">
        <v>405</v>
      </c>
      <c r="N448" t="s">
        <v>137</v>
      </c>
      <c r="O448">
        <v>3</v>
      </c>
      <c r="P448" t="s">
        <v>124</v>
      </c>
      <c r="Q448" t="s">
        <v>142</v>
      </c>
      <c r="R448" t="s">
        <v>125</v>
      </c>
      <c r="S448" s="2">
        <v>45772</v>
      </c>
      <c r="T448">
        <v>1</v>
      </c>
      <c r="U448">
        <v>24.86</v>
      </c>
      <c r="W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Zelman &amp; Associates LLC</v>
      </c>
      <c r="X448" t="s">
        <v>853</v>
      </c>
      <c r="Y448" t="s">
        <v>191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6.75</v>
      </c>
      <c r="AH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ISS-EVA</v>
      </c>
      <c r="AI448" t="s">
        <v>156</v>
      </c>
      <c r="AJ448" t="s">
        <v>141</v>
      </c>
      <c r="AK448">
        <v>3</v>
      </c>
      <c r="AL448" t="s">
        <v>138</v>
      </c>
      <c r="AM448" t="s">
        <v>142</v>
      </c>
      <c r="AN448" t="s">
        <v>125</v>
      </c>
      <c r="AO448" s="2">
        <v>45521</v>
      </c>
      <c r="AP448">
        <v>3</v>
      </c>
      <c r="AQ448">
        <v>2.33</v>
      </c>
      <c r="AR448" t="str">
        <f>_xll.BDP($A448, AR$99)</f>
        <v>Consumer Discretionary</v>
      </c>
      <c r="AS448" t="str">
        <f>_xll.BDP($A448, AS$99)</f>
        <v>Household Durables</v>
      </c>
      <c r="AT448" t="str">
        <f ca="1">_xll.BQL( A448, "IMPLIED_VOLATILITY("&amp;_xll.BQL.DATE(B$2)&amp;",EXPIRY=30D,PCT_MONEYNESS=100)")</f>
        <v>#N/A</v>
      </c>
    </row>
    <row r="449" spans="1:46" x14ac:dyDescent="0.25">
      <c r="A449" t="s">
        <v>672</v>
      </c>
      <c r="B449">
        <f ca="1">_xll.BDH(A449,"BEST_EPS",$B$2,$B$2,"BEST_FPERIOD_OVERRIDE=1bf","fill=previous","Days=A")</f>
        <v>1.0409999999999999</v>
      </c>
      <c r="C449">
        <f ca="1">_xll.BDH(A449,"BEST_EPS",$B$2,$B$2,"BEST_FPERIOD_OVERRIDE=2bf","fill=previous","Days=A")</f>
        <v>1.181</v>
      </c>
      <c r="D449">
        <f ca="1">_xll.BDH(A449,"BEST_EPS",$B$2,$B$2,"BEST_FPERIOD_OVERRIDE=3bf","fill=previous","Days=A")</f>
        <v>1.238</v>
      </c>
      <c r="E449">
        <f ca="1">_xll.BDH(A449,"BEST_TARGET_PRICE",$B$2,$B$2,"fill=previous","Days=A")</f>
        <v>31.75</v>
      </c>
      <c r="F449">
        <f ca="1">_xll.BDH($A449,F$84,$B$2,$B$2,"Dir=V","Dts=H")</f>
        <v>34.04</v>
      </c>
      <c r="G449">
        <f ca="1">_xll.BDH($A449,G$84,$B$2,$B$2,"Dir=V","Dts=H")</f>
        <v>34.19</v>
      </c>
      <c r="H449">
        <f ca="1">_xll.BDH($A449,H$84,$B$2,$B$2,"Dir=V","Dts=H")</f>
        <v>33.96</v>
      </c>
      <c r="I449">
        <f ca="1">_xll.BDH($A449,I$84,$B$2,$B$2,"Dir=V","Dts=H")</f>
        <v>34.07</v>
      </c>
      <c r="J449">
        <f t="shared" si="11"/>
        <v>24.5</v>
      </c>
      <c r="K449">
        <f t="shared" si="12"/>
        <v>26.5</v>
      </c>
      <c r="L449" t="str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Morningstar</v>
      </c>
      <c r="M449" t="s">
        <v>673</v>
      </c>
      <c r="N449" t="s">
        <v>146</v>
      </c>
      <c r="O449">
        <v>1</v>
      </c>
      <c r="P449" t="s">
        <v>124</v>
      </c>
      <c r="Q449">
        <v>26.5</v>
      </c>
      <c r="R449" t="s">
        <v>125</v>
      </c>
      <c r="S449" s="2">
        <v>45814</v>
      </c>
      <c r="T449">
        <v>1</v>
      </c>
      <c r="U449">
        <v>-17.11</v>
      </c>
      <c r="W449" t="e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#N/A</v>
      </c>
      <c r="X449" t="s">
        <v>589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#N/A</v>
      </c>
      <c r="AI449" t="s">
        <v>755</v>
      </c>
      <c r="AJ449" t="s">
        <v>135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  <c r="AR449" t="str">
        <f>_xll.BDP($A449, AR$99)</f>
        <v>Communication Services</v>
      </c>
      <c r="AS449" t="str">
        <f>_xll.BDP($A449, AS$99)</f>
        <v>Media</v>
      </c>
      <c r="AT449">
        <f ca="1">_xll.BQL( A449, "IMPLIED_VOLATILITY("&amp;_xll.BQL.DATE(B$2)&amp;",EXPIRY=30D,PCT_MONEYNESS=100)")</f>
        <v>42.865200000000002</v>
      </c>
    </row>
    <row r="450" spans="1:46" x14ac:dyDescent="0.25">
      <c r="A450" t="s">
        <v>671</v>
      </c>
      <c r="B450">
        <f ca="1">_xll.BDH(A450,"BEST_EPS",$B$2,$B$2,"BEST_FPERIOD_OVERRIDE=1bf","fill=previous","Days=A")</f>
        <v>1.0409999999999999</v>
      </c>
      <c r="C450">
        <f ca="1">_xll.BDH(A450,"BEST_EPS",$B$2,$B$2,"BEST_FPERIOD_OVERRIDE=2bf","fill=previous","Days=A")</f>
        <v>1.181</v>
      </c>
      <c r="D450">
        <f ca="1">_xll.BDH(A450,"BEST_EPS",$B$2,$B$2,"BEST_FPERIOD_OVERRIDE=3bf","fill=previous","Days=A")</f>
        <v>1.238</v>
      </c>
      <c r="E450">
        <f ca="1">_xll.BDH(A450,"BEST_TARGET_PRICE",$B$2,$B$2,"fill=previous","Days=A")</f>
        <v>35.65</v>
      </c>
      <c r="F450">
        <f ca="1">_xll.BDH($A450,F$84,$B$2,$B$2,"Dir=V","Dts=H")</f>
        <v>29.52</v>
      </c>
      <c r="G450">
        <f ca="1">_xll.BDH($A450,G$84,$B$2,$B$2,"Dir=V","Dts=H")</f>
        <v>29.57</v>
      </c>
      <c r="H450">
        <f ca="1">_xll.BDH($A450,H$84,$B$2,$B$2,"Dir=V","Dts=H")</f>
        <v>29.285</v>
      </c>
      <c r="I450">
        <f ca="1">_xll.BDH($A450,I$84,$B$2,$B$2,"Dir=V","Dts=H")</f>
        <v>29.39</v>
      </c>
      <c r="J450">
        <f t="shared" si="11"/>
        <v>37.03</v>
      </c>
      <c r="K450">
        <f t="shared" si="12"/>
        <v>37.06</v>
      </c>
      <c r="L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Sadif Investment Analytics</v>
      </c>
      <c r="M450" t="s">
        <v>156</v>
      </c>
      <c r="N450" t="s">
        <v>126</v>
      </c>
      <c r="O450">
        <v>5</v>
      </c>
      <c r="P450" t="s">
        <v>134</v>
      </c>
      <c r="Q450">
        <v>37.06</v>
      </c>
      <c r="R450" t="s">
        <v>125</v>
      </c>
      <c r="S450" s="2">
        <v>45820</v>
      </c>
      <c r="T450">
        <v>1</v>
      </c>
      <c r="U450">
        <v>9.8699999999999992</v>
      </c>
      <c r="W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Morgan Stanley</v>
      </c>
      <c r="X450" t="s">
        <v>1118</v>
      </c>
      <c r="Y450" t="s">
        <v>163</v>
      </c>
      <c r="Z450">
        <v>5</v>
      </c>
      <c r="AA450" t="s">
        <v>124</v>
      </c>
      <c r="AB450">
        <v>37</v>
      </c>
      <c r="AC450" t="s">
        <v>131</v>
      </c>
      <c r="AD450" s="2">
        <v>45846</v>
      </c>
      <c r="AE450">
        <v>2</v>
      </c>
      <c r="AF450">
        <v>8.9700000000000006</v>
      </c>
      <c r="AH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ISS-EVA</v>
      </c>
      <c r="AI450" t="s">
        <v>156</v>
      </c>
      <c r="AJ450" t="s">
        <v>126</v>
      </c>
      <c r="AK450">
        <v>5</v>
      </c>
      <c r="AL450" t="s">
        <v>124</v>
      </c>
      <c r="AM450" t="s">
        <v>142</v>
      </c>
      <c r="AN450" t="s">
        <v>125</v>
      </c>
      <c r="AO450" s="2">
        <v>45580</v>
      </c>
      <c r="AP450">
        <v>3</v>
      </c>
      <c r="AQ450">
        <v>7.67</v>
      </c>
      <c r="AR450" t="str">
        <f>_xll.BDP($A450, AR$99)</f>
        <v>Communication Services</v>
      </c>
      <c r="AS450" t="str">
        <f>_xll.BDP($A450, AS$99)</f>
        <v>Media</v>
      </c>
      <c r="AT450">
        <f ca="1">_xll.BQL( A450, "IMPLIED_VOLATILITY("&amp;_xll.BQL.DATE(B$2)&amp;",EXPIRY=30D,PCT_MONEYNESS=100)")</f>
        <v>29.275099999999998</v>
      </c>
    </row>
    <row r="451" spans="1:46" x14ac:dyDescent="0.25">
      <c r="A451" t="s">
        <v>368</v>
      </c>
      <c r="B451">
        <f ca="1">_xll.BDH(A451,"BEST_EPS",$B$2,$B$2,"BEST_FPERIOD_OVERRIDE=1bf","fill=previous","Days=A")</f>
        <v>12.726000000000001</v>
      </c>
      <c r="C451">
        <f ca="1">_xll.BDH(A451,"BEST_EPS",$B$2,$B$2,"BEST_FPERIOD_OVERRIDE=2bf","fill=previous","Days=A")</f>
        <v>15.058999999999999</v>
      </c>
      <c r="D451">
        <f ca="1">_xll.BDH(A451,"BEST_EPS",$B$2,$B$2,"BEST_FPERIOD_OVERRIDE=3bf","fill=previous","Days=A")</f>
        <v>18.062999999999999</v>
      </c>
      <c r="E451">
        <f ca="1">_xll.BDH(A451,"BEST_TARGET_PRICE",$B$2,$B$2,"fill=previous","Days=A")</f>
        <v>240.65299999999999</v>
      </c>
      <c r="F451">
        <f ca="1">_xll.BDH($A451,F$84,$B$2,$B$2,"Dir=V","Dts=H")</f>
        <v>231.78</v>
      </c>
      <c r="G451">
        <f ca="1">_xll.BDH($A451,G$84,$B$2,$B$2,"Dir=V","Dts=H")</f>
        <v>234.53</v>
      </c>
      <c r="H451">
        <f ca="1">_xll.BDH($A451,H$84,$B$2,$B$2,"Dir=V","Dts=H")</f>
        <v>227.44</v>
      </c>
      <c r="I451">
        <f ca="1">_xll.BDH($A451,I$84,$B$2,$B$2,"Dir=V","Dts=H")</f>
        <v>230.42</v>
      </c>
      <c r="J451">
        <f t="shared" si="11"/>
        <v>250.66666666666666</v>
      </c>
      <c r="K451">
        <f t="shared" si="12"/>
        <v>249</v>
      </c>
      <c r="L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AlphaValue/Baader Europe</v>
      </c>
      <c r="M451" t="s">
        <v>875</v>
      </c>
      <c r="N451" t="s">
        <v>952</v>
      </c>
      <c r="O451">
        <v>4</v>
      </c>
      <c r="P451" t="s">
        <v>124</v>
      </c>
      <c r="Q451">
        <v>249</v>
      </c>
      <c r="R451" t="s">
        <v>140</v>
      </c>
      <c r="S451" s="2">
        <v>45813</v>
      </c>
      <c r="T451">
        <v>1</v>
      </c>
      <c r="U451">
        <v>61.07</v>
      </c>
      <c r="W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Citi</v>
      </c>
      <c r="X451" t="s">
        <v>906</v>
      </c>
      <c r="Y451" t="s">
        <v>126</v>
      </c>
      <c r="Z451">
        <v>5</v>
      </c>
      <c r="AA451" t="s">
        <v>124</v>
      </c>
      <c r="AB451">
        <v>275</v>
      </c>
      <c r="AC451" t="s">
        <v>125</v>
      </c>
      <c r="AD451" s="2">
        <v>45845</v>
      </c>
      <c r="AE451">
        <v>2</v>
      </c>
      <c r="AF451">
        <v>17.78</v>
      </c>
      <c r="AH451" t="str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Morgan Stanley</v>
      </c>
      <c r="AI451" t="s">
        <v>184</v>
      </c>
      <c r="AJ451" t="s">
        <v>163</v>
      </c>
      <c r="AK451">
        <v>5</v>
      </c>
      <c r="AL451" t="s">
        <v>124</v>
      </c>
      <c r="AM451">
        <v>228</v>
      </c>
      <c r="AN451" t="s">
        <v>131</v>
      </c>
      <c r="AO451" s="2">
        <v>45832</v>
      </c>
      <c r="AP451">
        <v>3</v>
      </c>
      <c r="AQ451">
        <v>11.19</v>
      </c>
      <c r="AR451" t="str">
        <f>_xll.BDP($A451, AR$99)</f>
        <v>Information Technology</v>
      </c>
      <c r="AS451" t="str">
        <f>_xll.BDP($A451, AS$99)</f>
        <v>Semiconductors &amp; Semiconductor</v>
      </c>
      <c r="AT451">
        <f ca="1">_xll.BQL( A451, "IMPLIED_VOLATILITY("&amp;_xll.BQL.DATE(B$2)&amp;",EXPIRY=30D,PCT_MONEYNESS=100)")</f>
        <v>38.424700000000001</v>
      </c>
    </row>
    <row r="452" spans="1:46" x14ac:dyDescent="0.25">
      <c r="A452" t="s">
        <v>379</v>
      </c>
      <c r="B452">
        <f ca="1">_xll.BDH(A452,"BEST_EPS",$B$2,$B$2,"BEST_FPERIOD_OVERRIDE=1bf","fill=previous","Days=A")</f>
        <v>1.4910000000000001</v>
      </c>
      <c r="C452">
        <f ca="1">_xll.BDH(A452,"BEST_EPS",$B$2,$B$2,"BEST_FPERIOD_OVERRIDE=2bf","fill=previous","Days=A")</f>
        <v>1.605</v>
      </c>
      <c r="D452">
        <f ca="1">_xll.BDH(A452,"BEST_EPS",$B$2,$B$2,"BEST_FPERIOD_OVERRIDE=3bf","fill=previous","Days=A")</f>
        <v>1.7190000000000001</v>
      </c>
      <c r="E452">
        <f ca="1">_xll.BDH(A452,"BEST_TARGET_PRICE",$B$2,$B$2,"fill=previous","Days=A")</f>
        <v>61.881</v>
      </c>
      <c r="F452">
        <f ca="1">_xll.BDH($A452,F$84,$B$2,$B$2,"Dir=V","Dts=H")</f>
        <v>57.48</v>
      </c>
      <c r="G452">
        <f ca="1">_xll.BDH($A452,G$84,$B$2,$B$2,"Dir=V","Dts=H")</f>
        <v>57.58</v>
      </c>
      <c r="H452">
        <f ca="1">_xll.BDH($A452,H$84,$B$2,$B$2,"Dir=V","Dts=H")</f>
        <v>56.92</v>
      </c>
      <c r="I452">
        <f ca="1">_xll.BDH($A452,I$84,$B$2,$B$2,"Dir=V","Dts=H")</f>
        <v>56.92</v>
      </c>
      <c r="J452">
        <f t="shared" si="11"/>
        <v>61</v>
      </c>
      <c r="K452">
        <f t="shared" si="12"/>
        <v>62</v>
      </c>
      <c r="L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Jefferies</v>
      </c>
      <c r="M452" t="s">
        <v>933</v>
      </c>
      <c r="N452" t="s">
        <v>126</v>
      </c>
      <c r="O452">
        <v>5</v>
      </c>
      <c r="P452" t="s">
        <v>124</v>
      </c>
      <c r="Q452">
        <v>62</v>
      </c>
      <c r="R452" t="s">
        <v>125</v>
      </c>
      <c r="S452" s="2">
        <v>45837</v>
      </c>
      <c r="T452">
        <v>1</v>
      </c>
      <c r="U452">
        <v>14.29</v>
      </c>
      <c r="W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BNP Paribas Exane</v>
      </c>
      <c r="X452" t="s">
        <v>856</v>
      </c>
      <c r="Y452" t="s">
        <v>137</v>
      </c>
      <c r="Z452">
        <v>3</v>
      </c>
      <c r="AA452" t="s">
        <v>124</v>
      </c>
      <c r="AB452">
        <v>61</v>
      </c>
      <c r="AC452" t="s">
        <v>125</v>
      </c>
      <c r="AD452" s="2">
        <v>45841</v>
      </c>
      <c r="AE452">
        <v>2</v>
      </c>
      <c r="AF452">
        <v>9.2200000000000006</v>
      </c>
      <c r="AH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Mizuho Securities</v>
      </c>
      <c r="AI452" t="s">
        <v>381</v>
      </c>
      <c r="AJ452" t="s">
        <v>137</v>
      </c>
      <c r="AK452">
        <v>3</v>
      </c>
      <c r="AL452" t="s">
        <v>124</v>
      </c>
      <c r="AM452">
        <v>60</v>
      </c>
      <c r="AN452" t="s">
        <v>125</v>
      </c>
      <c r="AO452" s="2">
        <v>45847</v>
      </c>
      <c r="AP452">
        <v>3</v>
      </c>
      <c r="AQ452">
        <v>8.91</v>
      </c>
      <c r="AR452" t="str">
        <f>_xll.BDP($A452, AR$99)</f>
        <v>Real Estate</v>
      </c>
      <c r="AS452" t="str">
        <f>_xll.BDP($A452, AS$99)</f>
        <v>Retail REITs</v>
      </c>
      <c r="AT452">
        <f ca="1">_xll.BQL( A452, "IMPLIED_VOLATILITY("&amp;_xll.BQL.DATE(B$2)&amp;",EXPIRY=30D,PCT_MONEYNESS=100)")</f>
        <v>16.291499999999999</v>
      </c>
    </row>
    <row r="453" spans="1:46" x14ac:dyDescent="0.25">
      <c r="A453" t="s">
        <v>450</v>
      </c>
      <c r="B453">
        <f ca="1">_xll.BDH(A453,"BEST_EPS",$B$2,$B$2,"BEST_FPERIOD_OVERRIDE=1bf","fill=previous","Days=A")</f>
        <v>5.4640000000000004</v>
      </c>
      <c r="C453">
        <f ca="1">_xll.BDH(A453,"BEST_EPS",$B$2,$B$2,"BEST_FPERIOD_OVERRIDE=2bf","fill=previous","Days=A")</f>
        <v>6.2850000000000001</v>
      </c>
      <c r="D453">
        <f ca="1">_xll.BDH(A453,"BEST_EPS",$B$2,$B$2,"BEST_FPERIOD_OVERRIDE=3bf","fill=previous","Days=A")</f>
        <v>7.2</v>
      </c>
      <c r="E453">
        <f ca="1">_xll.BDH(A453,"BEST_TARGET_PRICE",$B$2,$B$2,"fill=previous","Days=A")</f>
        <v>166.60900000000001</v>
      </c>
      <c r="F453">
        <f ca="1">_xll.BDH($A453,F$84,$B$2,$B$2,"Dir=V","Dts=H")</f>
        <v>167.5</v>
      </c>
      <c r="G453">
        <f ca="1">_xll.BDH($A453,G$84,$B$2,$B$2,"Dir=V","Dts=H")</f>
        <v>169.11750000000001</v>
      </c>
      <c r="H453">
        <f ca="1">_xll.BDH($A453,H$84,$B$2,$B$2,"Dir=V","Dts=H")</f>
        <v>166.3</v>
      </c>
      <c r="I453">
        <f ca="1">_xll.BDH($A453,I$84,$B$2,$B$2,"Dir=V","Dts=H")</f>
        <v>168.01</v>
      </c>
      <c r="J453">
        <f t="shared" si="11"/>
        <v>164.66666666666666</v>
      </c>
      <c r="K453">
        <f t="shared" si="12"/>
        <v>150</v>
      </c>
      <c r="L453" t="e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#N/A</v>
      </c>
      <c r="M453" t="s">
        <v>965</v>
      </c>
      <c r="N453" t="s">
        <v>182</v>
      </c>
      <c r="O453">
        <v>3</v>
      </c>
      <c r="P453" t="s">
        <v>124</v>
      </c>
      <c r="Q453">
        <v>172</v>
      </c>
      <c r="R453" t="s">
        <v>125</v>
      </c>
      <c r="S453" s="2">
        <v>45834</v>
      </c>
      <c r="T453">
        <v>1</v>
      </c>
      <c r="U453">
        <v>14.63</v>
      </c>
      <c r="W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Morningstar</v>
      </c>
      <c r="X453" t="s">
        <v>281</v>
      </c>
      <c r="Y453" t="s">
        <v>146</v>
      </c>
      <c r="Z453">
        <v>1</v>
      </c>
      <c r="AA453" t="s">
        <v>138</v>
      </c>
      <c r="AB453">
        <v>150</v>
      </c>
      <c r="AC453" t="s">
        <v>125</v>
      </c>
      <c r="AD453" s="2">
        <v>45845</v>
      </c>
      <c r="AE453">
        <v>2</v>
      </c>
      <c r="AF453">
        <v>13.77</v>
      </c>
      <c r="AH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BMO Capital Markets</v>
      </c>
      <c r="AI453" t="s">
        <v>965</v>
      </c>
      <c r="AJ453" t="s">
        <v>182</v>
      </c>
      <c r="AK453">
        <v>3</v>
      </c>
      <c r="AL453" t="s">
        <v>124</v>
      </c>
      <c r="AM453">
        <v>172</v>
      </c>
      <c r="AN453" t="s">
        <v>125</v>
      </c>
      <c r="AO453" s="2">
        <v>45834</v>
      </c>
      <c r="AP453">
        <v>3</v>
      </c>
      <c r="AQ453">
        <v>11.45</v>
      </c>
      <c r="AR453" t="str">
        <f>_xll.BDP($A453, AR$99)</f>
        <v>Industrials</v>
      </c>
      <c r="AS453" t="str">
        <f>_xll.BDP($A453, AS$99)</f>
        <v>Ground Transportation</v>
      </c>
      <c r="AT453">
        <f ca="1">_xll.BQL( A453, "IMPLIED_VOLATILITY("&amp;_xll.BQL.DATE(B$2)&amp;",EXPIRY=30D,PCT_MONEYNESS=100)")</f>
        <v>37.513300000000001</v>
      </c>
    </row>
    <row r="454" spans="1:46" x14ac:dyDescent="0.25">
      <c r="A454" t="s">
        <v>388</v>
      </c>
      <c r="B454">
        <f ca="1">_xll.BDH(A454,"BEST_EPS",$B$2,$B$2,"BEST_FPERIOD_OVERRIDE=1bf","fill=previous","Days=A")</f>
        <v>5.7910000000000004</v>
      </c>
      <c r="C454">
        <f ca="1">_xll.BDH(A454,"BEST_EPS",$B$2,$B$2,"BEST_FPERIOD_OVERRIDE=2bf","fill=previous","Days=A")</f>
        <v>6.415</v>
      </c>
      <c r="D454">
        <f ca="1">_xll.BDH(A454,"BEST_EPS",$B$2,$B$2,"BEST_FPERIOD_OVERRIDE=3bf","fill=previous","Days=A")</f>
        <v>6.8</v>
      </c>
      <c r="E454">
        <f ca="1">_xll.BDH(A454,"BEST_TARGET_PRICE",$B$2,$B$2,"fill=previous","Days=A")</f>
        <v>103.053</v>
      </c>
      <c r="F454">
        <f ca="1">_xll.BDH($A454,F$84,$B$2,$B$2,"Dir=V","Dts=H")</f>
        <v>81.99</v>
      </c>
      <c r="G454">
        <f ca="1">_xll.BDH($A454,G$84,$B$2,$B$2,"Dir=V","Dts=H")</f>
        <v>82</v>
      </c>
      <c r="H454">
        <f ca="1">_xll.BDH($A454,H$84,$B$2,$B$2,"Dir=V","Dts=H")</f>
        <v>80.747299999999996</v>
      </c>
      <c r="I454">
        <f ca="1">_xll.BDH($A454,I$84,$B$2,$B$2,"Dir=V","Dts=H")</f>
        <v>81.16</v>
      </c>
      <c r="J454">
        <f t="shared" si="11"/>
        <v>91.666666666666671</v>
      </c>
      <c r="K454">
        <f t="shared" si="12"/>
        <v>93</v>
      </c>
      <c r="L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Wells Fargo</v>
      </c>
      <c r="M454" t="s">
        <v>815</v>
      </c>
      <c r="N454" t="s">
        <v>177</v>
      </c>
      <c r="O454">
        <v>3</v>
      </c>
      <c r="P454" t="s">
        <v>124</v>
      </c>
      <c r="Q454">
        <v>93</v>
      </c>
      <c r="R454" t="s">
        <v>125</v>
      </c>
      <c r="S454" s="2">
        <v>45811</v>
      </c>
      <c r="T454">
        <v>1</v>
      </c>
      <c r="U454">
        <v>21.79</v>
      </c>
      <c r="W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Zacks</v>
      </c>
      <c r="X454" t="s">
        <v>156</v>
      </c>
      <c r="Y454" t="s">
        <v>137</v>
      </c>
      <c r="Z454">
        <v>3</v>
      </c>
      <c r="AA454" t="s">
        <v>124</v>
      </c>
      <c r="AB454">
        <v>85</v>
      </c>
      <c r="AC454" t="s">
        <v>131</v>
      </c>
      <c r="AD454" s="2">
        <v>45827</v>
      </c>
      <c r="AE454">
        <v>2</v>
      </c>
      <c r="AF454">
        <v>5.07</v>
      </c>
      <c r="AH454" t="str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JP Morgan</v>
      </c>
      <c r="AI454" t="s">
        <v>1011</v>
      </c>
      <c r="AJ454" t="s">
        <v>135</v>
      </c>
      <c r="AK454">
        <v>5</v>
      </c>
      <c r="AL454" t="s">
        <v>124</v>
      </c>
      <c r="AM454">
        <v>97</v>
      </c>
      <c r="AN454" t="s">
        <v>125</v>
      </c>
      <c r="AO454" s="2">
        <v>45840</v>
      </c>
      <c r="AP454">
        <v>3</v>
      </c>
      <c r="AQ454">
        <v>4.18</v>
      </c>
      <c r="AR454" t="str">
        <f>_xll.BDP($A454, AR$99)</f>
        <v>Energy</v>
      </c>
      <c r="AS454" t="str">
        <f>_xll.BDP($A454, AS$99)</f>
        <v>Oil, Gas &amp; Consumable Fuels</v>
      </c>
      <c r="AT454">
        <f ca="1">_xll.BQL( A454, "IMPLIED_VOLATILITY("&amp;_xll.BQL.DATE(B$2)&amp;",EXPIRY=30D,PCT_MONEYNESS=100)")</f>
        <v>28.8812</v>
      </c>
    </row>
    <row r="455" spans="1:46" x14ac:dyDescent="0.25">
      <c r="A455" t="s">
        <v>611</v>
      </c>
      <c r="B455">
        <f ca="1">_xll.BDH(A455,"BEST_EPS",$B$2,$B$2,"BEST_FPERIOD_OVERRIDE=1bf","fill=previous","Days=A")</f>
        <v>8.673</v>
      </c>
      <c r="C455">
        <f ca="1">_xll.BDH(A455,"BEST_EPS",$B$2,$B$2,"BEST_FPERIOD_OVERRIDE=2bf","fill=previous","Days=A")</f>
        <v>9.3420000000000005</v>
      </c>
      <c r="D455">
        <f ca="1">_xll.BDH(A455,"BEST_EPS",$B$2,$B$2,"BEST_FPERIOD_OVERRIDE=3bf","fill=previous","Days=A")</f>
        <v>9.9269999999999996</v>
      </c>
      <c r="E455">
        <f ca="1">_xll.BDH(A455,"BEST_TARGET_PRICE",$B$2,$B$2,"fill=previous","Days=A")</f>
        <v>96.090999999999994</v>
      </c>
      <c r="F455">
        <f ca="1">_xll.BDH($A455,F$84,$B$2,$B$2,"Dir=V","Dts=H")</f>
        <v>72.58</v>
      </c>
      <c r="G455">
        <f ca="1">_xll.BDH($A455,G$84,$B$2,$B$2,"Dir=V","Dts=H")</f>
        <v>73.78</v>
      </c>
      <c r="H455">
        <f ca="1">_xll.BDH($A455,H$84,$B$2,$B$2,"Dir=V","Dts=H")</f>
        <v>71.63</v>
      </c>
      <c r="I455">
        <f ca="1">_xll.BDH($A455,I$84,$B$2,$B$2,"Dir=V","Dts=H")</f>
        <v>72.5</v>
      </c>
      <c r="J455">
        <f t="shared" si="11"/>
        <v>81.333333333333329</v>
      </c>
      <c r="K455">
        <f t="shared" si="12"/>
        <v>84</v>
      </c>
      <c r="L455" t="str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Wells Fargo</v>
      </c>
      <c r="M455" t="s">
        <v>807</v>
      </c>
      <c r="N455" t="s">
        <v>177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18.53</v>
      </c>
      <c r="W455" t="e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#N/A</v>
      </c>
      <c r="X455" t="s">
        <v>807</v>
      </c>
      <c r="Y455" t="s">
        <v>177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17.059999999999999</v>
      </c>
      <c r="AH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Zacks</v>
      </c>
      <c r="AI455" t="s">
        <v>156</v>
      </c>
      <c r="AJ455" t="s">
        <v>137</v>
      </c>
      <c r="AK455">
        <v>3</v>
      </c>
      <c r="AL455" t="s">
        <v>124</v>
      </c>
      <c r="AM455">
        <v>76</v>
      </c>
      <c r="AN455" t="s">
        <v>131</v>
      </c>
      <c r="AO455" s="2">
        <v>45821</v>
      </c>
      <c r="AP455">
        <v>3</v>
      </c>
      <c r="AQ455">
        <v>0</v>
      </c>
      <c r="AR455" t="str">
        <f>_xll.BDP($A455, AR$99)</f>
        <v>Communication Services</v>
      </c>
      <c r="AS455" t="str">
        <f>_xll.BDP($A455, AS$99)</f>
        <v>Media</v>
      </c>
      <c r="AT455">
        <f ca="1">_xll.BQL( A455, "IMPLIED_VOLATILITY("&amp;_xll.BQL.DATE(B$2)&amp;",EXPIRY=30D,PCT_MONEYNESS=100)")</f>
        <v>31.2743</v>
      </c>
    </row>
    <row r="456" spans="1:46" x14ac:dyDescent="0.25">
      <c r="A456" t="s">
        <v>504</v>
      </c>
      <c r="B456">
        <f ca="1">_xll.BDH(A456,"BEST_EPS",$B$2,$B$2,"BEST_FPERIOD_OVERRIDE=1bf","fill=previous","Days=A")</f>
        <v>2.7160000000000002</v>
      </c>
      <c r="C456">
        <f ca="1">_xll.BDH(A456,"BEST_EPS",$B$2,$B$2,"BEST_FPERIOD_OVERRIDE=2bf","fill=previous","Days=A")</f>
        <v>3.8180000000000001</v>
      </c>
      <c r="D456">
        <f ca="1">_xll.BDH(A456,"BEST_EPS",$B$2,$B$2,"BEST_FPERIOD_OVERRIDE=3bf","fill=previous","Days=A")</f>
        <v>27.184000000000001</v>
      </c>
      <c r="E456">
        <f ca="1">_xll.BDH(A456,"BEST_TARGET_PRICE",$B$2,$B$2,"fill=previous","Days=A")</f>
        <v>54.241</v>
      </c>
      <c r="F456">
        <f ca="1">_xll.BDH($A456,F$84,$B$2,$B$2,"Dir=V","Dts=H")</f>
        <v>56.98</v>
      </c>
      <c r="G456">
        <f ca="1">_xll.BDH($A456,G$84,$B$2,$B$2,"Dir=V","Dts=H")</f>
        <v>58.38</v>
      </c>
      <c r="H456">
        <f ca="1">_xll.BDH($A456,H$84,$B$2,$B$2,"Dir=V","Dts=H")</f>
        <v>56.69</v>
      </c>
      <c r="I456">
        <f ca="1">_xll.BDH($A456,I$84,$B$2,$B$2,"Dir=V","Dts=H")</f>
        <v>57.77</v>
      </c>
      <c r="J456">
        <f t="shared" si="11"/>
        <v>40</v>
      </c>
      <c r="K456">
        <f t="shared" si="12"/>
        <v>39</v>
      </c>
      <c r="L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Morgan Stanley</v>
      </c>
      <c r="M456" t="s">
        <v>184</v>
      </c>
      <c r="N456" t="s">
        <v>185</v>
      </c>
      <c r="O456">
        <v>3</v>
      </c>
      <c r="P456" t="s">
        <v>124</v>
      </c>
      <c r="Q456">
        <v>39</v>
      </c>
      <c r="R456" t="s">
        <v>131</v>
      </c>
      <c r="S456" s="2">
        <v>45832</v>
      </c>
      <c r="T456">
        <v>1</v>
      </c>
      <c r="U456">
        <v>56</v>
      </c>
      <c r="W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BNP Paribas Exane</v>
      </c>
      <c r="X456" t="s">
        <v>781</v>
      </c>
      <c r="Y456" t="s">
        <v>191</v>
      </c>
      <c r="Z456">
        <v>1</v>
      </c>
      <c r="AA456" t="s">
        <v>124</v>
      </c>
      <c r="AB456">
        <v>33</v>
      </c>
      <c r="AC456" t="s">
        <v>125</v>
      </c>
      <c r="AD456" s="2">
        <v>45783</v>
      </c>
      <c r="AE456">
        <v>2</v>
      </c>
      <c r="AF456">
        <v>23.19</v>
      </c>
      <c r="AH456" t="str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Zacks</v>
      </c>
      <c r="AI456" t="s">
        <v>156</v>
      </c>
      <c r="AJ456" t="s">
        <v>191</v>
      </c>
      <c r="AK456">
        <v>1</v>
      </c>
      <c r="AL456" t="s">
        <v>138</v>
      </c>
      <c r="AM456">
        <v>48</v>
      </c>
      <c r="AN456" t="s">
        <v>131</v>
      </c>
      <c r="AO456" s="2">
        <v>45845</v>
      </c>
      <c r="AP456">
        <v>3</v>
      </c>
      <c r="AQ456">
        <v>22.49</v>
      </c>
      <c r="AR456" t="str">
        <f>_xll.BDP($A456, AR$99)</f>
        <v>Information Technology</v>
      </c>
      <c r="AS456" t="str">
        <f>_xll.BDP($A456, AS$99)</f>
        <v>Semiconductors &amp; Semiconductor</v>
      </c>
      <c r="AT456">
        <f ca="1">_xll.BQL( A456, "IMPLIED_VOLATILITY("&amp;_xll.BQL.DATE(B$2)&amp;",EXPIRY=30D,PCT_MONEYNESS=100)")</f>
        <v>56.631999999999998</v>
      </c>
    </row>
    <row r="457" spans="1:46" x14ac:dyDescent="0.25">
      <c r="A457" t="s">
        <v>167</v>
      </c>
      <c r="B457">
        <f ca="1">_xll.BDH(A457,"BEST_EPS",$B$2,$B$2,"BEST_FPERIOD_OVERRIDE=1bf","fill=previous","Days=A")</f>
        <v>6.9359999999999999</v>
      </c>
      <c r="C457">
        <f ca="1">_xll.BDH(A457,"BEST_EPS",$B$2,$B$2,"BEST_FPERIOD_OVERRIDE=2bf","fill=previous","Days=A")</f>
        <v>8.3780000000000001</v>
      </c>
      <c r="D457">
        <f ca="1">_xll.BDH(A457,"BEST_EPS",$B$2,$B$2,"BEST_FPERIOD_OVERRIDE=3bf","fill=previous","Days=A")</f>
        <v>10.145</v>
      </c>
      <c r="E457">
        <f ca="1">_xll.BDH(A457,"BEST_TARGET_PRICE",$B$2,$B$2,"fill=previous","Days=A")</f>
        <v>226.56800000000001</v>
      </c>
      <c r="F457">
        <f ca="1">_xll.BDH($A457,F$84,$B$2,$B$2,"Dir=V","Dts=H")</f>
        <v>235.51</v>
      </c>
      <c r="G457">
        <f ca="1">_xll.BDH($A457,G$84,$B$2,$B$2,"Dir=V","Dts=H")</f>
        <v>236.51</v>
      </c>
      <c r="H457">
        <f ca="1">_xll.BDH($A457,H$84,$B$2,$B$2,"Dir=V","Dts=H")</f>
        <v>232</v>
      </c>
      <c r="I457">
        <f ca="1">_xll.BDH($A457,I$84,$B$2,$B$2,"Dir=V","Dts=H")</f>
        <v>235.81</v>
      </c>
      <c r="J457">
        <f t="shared" si="11"/>
        <v>242.6</v>
      </c>
      <c r="K457">
        <f t="shared" si="12"/>
        <v>270</v>
      </c>
      <c r="L457" t="str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Argus Research Company</v>
      </c>
      <c r="M457" t="s">
        <v>657</v>
      </c>
      <c r="N457" t="s">
        <v>126</v>
      </c>
      <c r="O457">
        <v>5</v>
      </c>
      <c r="P457" t="s">
        <v>124</v>
      </c>
      <c r="Q457">
        <v>270</v>
      </c>
      <c r="R457" t="s">
        <v>131</v>
      </c>
      <c r="S457" s="2">
        <v>45847</v>
      </c>
      <c r="T457">
        <v>1</v>
      </c>
      <c r="U457">
        <v>63.55</v>
      </c>
      <c r="W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Baptista Research</v>
      </c>
      <c r="X457" t="s">
        <v>133</v>
      </c>
      <c r="Y457" t="s">
        <v>191</v>
      </c>
      <c r="Z457">
        <v>1</v>
      </c>
      <c r="AA457" t="s">
        <v>138</v>
      </c>
      <c r="AB457">
        <v>217.8</v>
      </c>
      <c r="AC457" t="s">
        <v>131</v>
      </c>
      <c r="AD457" s="2">
        <v>45842</v>
      </c>
      <c r="AE457">
        <v>2</v>
      </c>
      <c r="AF457">
        <v>55</v>
      </c>
      <c r="AH457" t="str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Citizens</v>
      </c>
      <c r="AI457" t="s">
        <v>1163</v>
      </c>
      <c r="AJ457" t="s">
        <v>1164</v>
      </c>
      <c r="AK457">
        <v>4</v>
      </c>
      <c r="AL457" t="s">
        <v>124</v>
      </c>
      <c r="AM457">
        <v>240</v>
      </c>
      <c r="AN457" t="s">
        <v>125</v>
      </c>
      <c r="AO457" s="2">
        <v>45841</v>
      </c>
      <c r="AP457">
        <v>3</v>
      </c>
      <c r="AQ457">
        <v>51.73</v>
      </c>
      <c r="AR457" t="str">
        <f>_xll.BDP($A457, AR$99)</f>
        <v>Information Technology</v>
      </c>
      <c r="AS457" t="str">
        <f>_xll.BDP($A457, AS$99)</f>
        <v>Software</v>
      </c>
      <c r="AT457">
        <f ca="1">_xll.BQL( A457, "IMPLIED_VOLATILITY("&amp;_xll.BQL.DATE(B$2)&amp;",EXPIRY=30D,PCT_MONEYNESS=100)")</f>
        <v>33.86</v>
      </c>
    </row>
    <row r="458" spans="1:46" x14ac:dyDescent="0.25">
      <c r="A458" t="s">
        <v>347</v>
      </c>
      <c r="B458">
        <f ca="1">_xll.BDH(A458,"BEST_EPS",$B$2,$B$2,"BEST_FPERIOD_OVERRIDE=1bf","fill=previous","Days=A")</f>
        <v>3.0489999999999999</v>
      </c>
      <c r="C458">
        <f ca="1">_xll.BDH(A458,"BEST_EPS",$B$2,$B$2,"BEST_FPERIOD_OVERRIDE=2bf","fill=previous","Days=A")</f>
        <v>3.4140000000000001</v>
      </c>
      <c r="D458">
        <f ca="1">_xll.BDH(A458,"BEST_EPS",$B$2,$B$2,"BEST_FPERIOD_OVERRIDE=3bf","fill=previous","Days=A")</f>
        <v>3.78</v>
      </c>
      <c r="E458">
        <f ca="1">_xll.BDH(A458,"BEST_TARGET_PRICE",$B$2,$B$2,"fill=previous","Days=A")</f>
        <v>90.605999999999995</v>
      </c>
      <c r="F458">
        <f ca="1">_xll.BDH($A458,F$84,$B$2,$B$2,"Dir=V","Dts=H")</f>
        <v>91.69</v>
      </c>
      <c r="G458">
        <f ca="1">_xll.BDH($A458,G$84,$B$2,$B$2,"Dir=V","Dts=H")</f>
        <v>92.74</v>
      </c>
      <c r="H458">
        <f ca="1">_xll.BDH($A458,H$84,$B$2,$B$2,"Dir=V","Dts=H")</f>
        <v>90.77</v>
      </c>
      <c r="I458">
        <f ca="1">_xll.BDH($A458,I$84,$B$2,$B$2,"Dir=V","Dts=H")</f>
        <v>92.58</v>
      </c>
      <c r="J458">
        <f t="shared" si="11"/>
        <v>100.66499999999999</v>
      </c>
      <c r="K458">
        <f t="shared" si="12"/>
        <v>96.33</v>
      </c>
      <c r="L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Mizuho Securities</v>
      </c>
      <c r="M458" t="s">
        <v>1184</v>
      </c>
      <c r="N458" t="s">
        <v>123</v>
      </c>
      <c r="O458">
        <v>5</v>
      </c>
      <c r="P458" t="s">
        <v>124</v>
      </c>
      <c r="Q458">
        <v>96.33</v>
      </c>
      <c r="R458" t="s">
        <v>125</v>
      </c>
      <c r="S458" s="2">
        <v>45842</v>
      </c>
      <c r="T458">
        <v>1</v>
      </c>
      <c r="U458">
        <v>34.4</v>
      </c>
      <c r="W458" t="str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Morgan Stanley</v>
      </c>
      <c r="X458" t="s">
        <v>890</v>
      </c>
      <c r="Y458" t="s">
        <v>170</v>
      </c>
      <c r="Z458">
        <v>5</v>
      </c>
      <c r="AA458" t="s">
        <v>124</v>
      </c>
      <c r="AB458">
        <v>105</v>
      </c>
      <c r="AC458" t="s">
        <v>131</v>
      </c>
      <c r="AD458" s="2">
        <v>45819</v>
      </c>
      <c r="AE458">
        <v>2</v>
      </c>
      <c r="AF458">
        <v>12.97</v>
      </c>
      <c r="AH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ISS-EVA</v>
      </c>
      <c r="AI458" t="s">
        <v>156</v>
      </c>
      <c r="AJ458" t="s">
        <v>141</v>
      </c>
      <c r="AK458">
        <v>3</v>
      </c>
      <c r="AL458" t="s">
        <v>138</v>
      </c>
      <c r="AM458" t="s">
        <v>142</v>
      </c>
      <c r="AN458" t="s">
        <v>125</v>
      </c>
      <c r="AO458" s="2">
        <v>45498</v>
      </c>
      <c r="AP458">
        <v>3</v>
      </c>
      <c r="AQ458">
        <v>6.86</v>
      </c>
      <c r="AR458" t="str">
        <f>_xll.BDP($A458, AR$99)</f>
        <v>Consumer Discretionary</v>
      </c>
      <c r="AS458" t="str">
        <f>_xll.BDP($A458, AS$99)</f>
        <v>Specialty Retail</v>
      </c>
      <c r="AT458">
        <f ca="1">_xll.BQL( A458, "IMPLIED_VOLATILITY("&amp;_xll.BQL.DATE(B$2)&amp;",EXPIRY=30D,PCT_MONEYNESS=100)")</f>
        <v>26.258700000000001</v>
      </c>
    </row>
    <row r="459" spans="1:46" x14ac:dyDescent="0.25">
      <c r="A459" t="s">
        <v>472</v>
      </c>
      <c r="B459">
        <f ca="1">_xll.BDH(A459,"BEST_EPS",$B$2,$B$2,"BEST_FPERIOD_OVERRIDE=1bf","fill=previous","Days=A")</f>
        <v>4.2949999999999999</v>
      </c>
      <c r="C459">
        <f ca="1">_xll.BDH(A459,"BEST_EPS",$B$2,$B$2,"BEST_FPERIOD_OVERRIDE=2bf","fill=previous","Days=A")</f>
        <v>4.7850000000000001</v>
      </c>
      <c r="D459">
        <f ca="1">_xll.BDH(A459,"BEST_EPS",$B$2,$B$2,"BEST_FPERIOD_OVERRIDE=3bf","fill=previous","Days=A")</f>
        <v>5.327</v>
      </c>
      <c r="E459">
        <f ca="1">_xll.BDH(A459,"BEST_TARGET_PRICE",$B$2,$B$2,"fill=previous","Days=A")</f>
        <v>103.30800000000001</v>
      </c>
      <c r="F459">
        <f ca="1">_xll.BDH($A459,F$84,$B$2,$B$2,"Dir=V","Dts=H")</f>
        <v>100.16</v>
      </c>
      <c r="G459">
        <f ca="1">_xll.BDH($A459,G$84,$B$2,$B$2,"Dir=V","Dts=H")</f>
        <v>100.16</v>
      </c>
      <c r="H459">
        <f ca="1">_xll.BDH($A459,H$84,$B$2,$B$2,"Dir=V","Dts=H")</f>
        <v>98.45</v>
      </c>
      <c r="I459">
        <f ca="1">_xll.BDH($A459,I$84,$B$2,$B$2,"Dir=V","Dts=H")</f>
        <v>99.34</v>
      </c>
      <c r="J459">
        <f t="shared" si="11"/>
        <v>104.66666666666667</v>
      </c>
      <c r="K459">
        <f t="shared" si="12"/>
        <v>108</v>
      </c>
      <c r="L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RBC Capital</v>
      </c>
      <c r="M459" t="s">
        <v>1147</v>
      </c>
      <c r="N459" t="s">
        <v>123</v>
      </c>
      <c r="O459">
        <v>5</v>
      </c>
      <c r="P459" t="s">
        <v>124</v>
      </c>
      <c r="Q459">
        <v>108</v>
      </c>
      <c r="R459" t="s">
        <v>131</v>
      </c>
      <c r="S459" s="2">
        <v>45842</v>
      </c>
      <c r="T459">
        <v>1</v>
      </c>
      <c r="U459">
        <v>4.03</v>
      </c>
      <c r="W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Wolfe Research</v>
      </c>
      <c r="X459" t="s">
        <v>259</v>
      </c>
      <c r="Y459" t="s">
        <v>191</v>
      </c>
      <c r="Z459">
        <v>1</v>
      </c>
      <c r="AA459" t="s">
        <v>124</v>
      </c>
      <c r="AB459">
        <v>114</v>
      </c>
      <c r="AC459" t="s">
        <v>125</v>
      </c>
      <c r="AD459" s="2">
        <v>45846</v>
      </c>
      <c r="AE459">
        <v>2</v>
      </c>
      <c r="AF459">
        <v>2.0099999999999998</v>
      </c>
      <c r="AH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Barclays</v>
      </c>
      <c r="AI459" t="s">
        <v>779</v>
      </c>
      <c r="AJ459" t="s">
        <v>297</v>
      </c>
      <c r="AK459">
        <v>1</v>
      </c>
      <c r="AL459" t="s">
        <v>124</v>
      </c>
      <c r="AM459">
        <v>92</v>
      </c>
      <c r="AN459" t="s">
        <v>125</v>
      </c>
      <c r="AO459" s="2">
        <v>45847</v>
      </c>
      <c r="AP459">
        <v>3</v>
      </c>
      <c r="AQ459">
        <v>0.62</v>
      </c>
      <c r="AR459" t="str">
        <f>_xll.BDP($A459, AR$99)</f>
        <v>Industrials</v>
      </c>
      <c r="AS459" t="str">
        <f>_xll.BDP($A459, AS$99)</f>
        <v>Machinery</v>
      </c>
      <c r="AT459">
        <f ca="1">_xll.BQL( A459, "IMPLIED_VOLATILITY("&amp;_xll.BQL.DATE(B$2)&amp;",EXPIRY=30D,PCT_MONEYNESS=100)")</f>
        <v>18.509399999999999</v>
      </c>
    </row>
    <row r="460" spans="1:46" x14ac:dyDescent="0.25">
      <c r="A460" t="s">
        <v>424</v>
      </c>
      <c r="B460">
        <f ca="1">_xll.BDH(A460,"BEST_EPS",$B$2,$B$2,"BEST_FPERIOD_OVERRIDE=1bf","fill=previous","Days=A")</f>
        <v>2.8170000000000002</v>
      </c>
      <c r="C460">
        <f ca="1">_xll.BDH(A460,"BEST_EPS",$B$2,$B$2,"BEST_FPERIOD_OVERRIDE=2bf","fill=previous","Days=A")</f>
        <v>3.68</v>
      </c>
      <c r="D460">
        <f ca="1">_xll.BDH(A460,"BEST_EPS",$B$2,$B$2,"BEST_FPERIOD_OVERRIDE=3bf","fill=previous","Days=A")</f>
        <v>4.5510000000000002</v>
      </c>
      <c r="E460">
        <f ca="1">_xll.BDH(A460,"BEST_TARGET_PRICE",$B$2,$B$2,"fill=previous","Days=A")</f>
        <v>49.718000000000004</v>
      </c>
      <c r="F460">
        <f ca="1">_xll.BDH($A460,F$84,$B$2,$B$2,"Dir=V","Dts=H")</f>
        <v>45.58</v>
      </c>
      <c r="G460">
        <f ca="1">_xll.BDH($A460,G$84,$B$2,$B$2,"Dir=V","Dts=H")</f>
        <v>45.85</v>
      </c>
      <c r="H460">
        <f ca="1">_xll.BDH($A460,H$84,$B$2,$B$2,"Dir=V","Dts=H")</f>
        <v>45.23</v>
      </c>
      <c r="I460">
        <f ca="1">_xll.BDH($A460,I$84,$B$2,$B$2,"Dir=V","Dts=H")</f>
        <v>45.57</v>
      </c>
      <c r="J460">
        <f t="shared" si="11"/>
        <v>49</v>
      </c>
      <c r="K460">
        <f t="shared" si="12"/>
        <v>59</v>
      </c>
      <c r="L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Morningstar</v>
      </c>
      <c r="M460" t="s">
        <v>824</v>
      </c>
      <c r="N460" t="s">
        <v>126</v>
      </c>
      <c r="O460">
        <v>5</v>
      </c>
      <c r="P460" t="s">
        <v>124</v>
      </c>
      <c r="Q460">
        <v>59</v>
      </c>
      <c r="R460" t="s">
        <v>125</v>
      </c>
      <c r="S460" s="2">
        <v>45821</v>
      </c>
      <c r="T460">
        <v>1</v>
      </c>
      <c r="U460">
        <v>38.85</v>
      </c>
      <c r="W460" t="str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Evercore ISI</v>
      </c>
      <c r="X460" t="s">
        <v>425</v>
      </c>
      <c r="Y460" t="s">
        <v>191</v>
      </c>
      <c r="Z460">
        <v>1</v>
      </c>
      <c r="AA460" t="s">
        <v>124</v>
      </c>
      <c r="AB460">
        <v>40</v>
      </c>
      <c r="AC460" t="s">
        <v>131</v>
      </c>
      <c r="AD460" s="2">
        <v>45845</v>
      </c>
      <c r="AE460">
        <v>2</v>
      </c>
      <c r="AF460">
        <v>23.47</v>
      </c>
      <c r="AH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Zacks</v>
      </c>
      <c r="AI460" t="s">
        <v>156</v>
      </c>
      <c r="AJ460" t="s">
        <v>137</v>
      </c>
      <c r="AK460">
        <v>3</v>
      </c>
      <c r="AL460" t="s">
        <v>124</v>
      </c>
      <c r="AM460">
        <v>48</v>
      </c>
      <c r="AN460" t="s">
        <v>131</v>
      </c>
      <c r="AO460" s="2">
        <v>45847</v>
      </c>
      <c r="AP460">
        <v>3</v>
      </c>
      <c r="AQ460">
        <v>3.47</v>
      </c>
      <c r="AR460" t="str">
        <f>_xll.BDP($A460, AR$99)</f>
        <v>Energy</v>
      </c>
      <c r="AS460" t="str">
        <f>_xll.BDP($A460, AS$99)</f>
        <v>Oil, Gas &amp; Consumable Fuels</v>
      </c>
      <c r="AT460">
        <f ca="1">_xll.BQL( A460, "IMPLIED_VOLATILITY("&amp;_xll.BQL.DATE(B$2)&amp;",EXPIRY=30D,PCT_MONEYNESS=100)")</f>
        <v>34.940399999999997</v>
      </c>
    </row>
    <row r="461" spans="1:46" x14ac:dyDescent="0.25">
      <c r="A461" t="s">
        <v>273</v>
      </c>
      <c r="B461">
        <f ca="1">_xll.BDH(A461,"BEST_EPS",$B$2,$B$2,"BEST_FPERIOD_OVERRIDE=1bf","fill=previous","Days=A")</f>
        <v>3.661</v>
      </c>
      <c r="C461">
        <f ca="1">_xll.BDH(A461,"BEST_EPS",$B$2,$B$2,"BEST_FPERIOD_OVERRIDE=2bf","fill=previous","Days=A")</f>
        <v>4.1719999999999997</v>
      </c>
      <c r="D461">
        <f ca="1">_xll.BDH(A461,"BEST_EPS",$B$2,$B$2,"BEST_FPERIOD_OVERRIDE=3bf","fill=previous","Days=A")</f>
        <v>4.5149999999999997</v>
      </c>
      <c r="E461">
        <f ca="1">_xll.BDH(A461,"BEST_TARGET_PRICE",$B$2,$B$2,"fill=previous","Days=A")</f>
        <v>213.708</v>
      </c>
      <c r="F461">
        <f ca="1">_xll.BDH($A461,F$84,$B$2,$B$2,"Dir=V","Dts=H")</f>
        <v>204.8</v>
      </c>
      <c r="G461">
        <f ca="1">_xll.BDH($A461,G$84,$B$2,$B$2,"Dir=V","Dts=H")</f>
        <v>206.18</v>
      </c>
      <c r="H461">
        <f ca="1">_xll.BDH($A461,H$84,$B$2,$B$2,"Dir=V","Dts=H")</f>
        <v>202.43</v>
      </c>
      <c r="I461">
        <f ca="1">_xll.BDH($A461,I$84,$B$2,$B$2,"Dir=V","Dts=H")</f>
        <v>206.06</v>
      </c>
      <c r="J461">
        <f t="shared" si="11"/>
        <v>218.23333333333335</v>
      </c>
      <c r="K461">
        <f t="shared" si="12"/>
        <v>229.7</v>
      </c>
      <c r="L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Cmb International Capital Corp Ltd</v>
      </c>
      <c r="M461" t="s">
        <v>1127</v>
      </c>
      <c r="N461" t="s">
        <v>126</v>
      </c>
      <c r="O461">
        <v>5</v>
      </c>
      <c r="P461" t="s">
        <v>124</v>
      </c>
      <c r="Q461">
        <v>229.7</v>
      </c>
      <c r="R461" t="s">
        <v>125</v>
      </c>
      <c r="S461" s="2">
        <v>45835</v>
      </c>
      <c r="T461">
        <v>1</v>
      </c>
      <c r="U461">
        <v>26.68</v>
      </c>
      <c r="W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CITIC Securities Co Ltd</v>
      </c>
      <c r="X461" t="s">
        <v>913</v>
      </c>
      <c r="Y461" t="s">
        <v>126</v>
      </c>
      <c r="Z461">
        <v>5</v>
      </c>
      <c r="AA461" t="s">
        <v>124</v>
      </c>
      <c r="AB461">
        <v>215</v>
      </c>
      <c r="AC461" t="s">
        <v>131</v>
      </c>
      <c r="AD461" s="2">
        <v>45827</v>
      </c>
      <c r="AE461">
        <v>2</v>
      </c>
      <c r="AF461">
        <v>25.52</v>
      </c>
      <c r="AH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Barclays</v>
      </c>
      <c r="AI461" t="s">
        <v>1284</v>
      </c>
      <c r="AJ461" t="s">
        <v>135</v>
      </c>
      <c r="AK461">
        <v>5</v>
      </c>
      <c r="AL461" t="s">
        <v>124</v>
      </c>
      <c r="AM461">
        <v>210</v>
      </c>
      <c r="AN461" t="s">
        <v>125</v>
      </c>
      <c r="AO461" s="2">
        <v>45847</v>
      </c>
      <c r="AP461">
        <v>3</v>
      </c>
      <c r="AQ461">
        <v>20.83</v>
      </c>
      <c r="AR461" t="str">
        <f>_xll.BDP($A461, AR$99)</f>
        <v>Information Technology</v>
      </c>
      <c r="AS461" t="str">
        <f>_xll.BDP($A461, AS$99)</f>
        <v>Software</v>
      </c>
      <c r="AT461">
        <f ca="1">_xll.BQL( A461, "IMPLIED_VOLATILITY("&amp;_xll.BQL.DATE(B$2)&amp;",EXPIRY=30D,PCT_MONEYNESS=100)")</f>
        <v>25.042100000000001</v>
      </c>
    </row>
    <row r="462" spans="1:46" x14ac:dyDescent="0.25">
      <c r="A462" t="s">
        <v>748</v>
      </c>
      <c r="B462">
        <f ca="1">_xll.BDH(A462,"BEST_EPS",$B$2,$B$2,"BEST_FPERIOD_OVERRIDE=1bf","fill=previous","Days=A")</f>
        <v>1.32</v>
      </c>
      <c r="C462">
        <f ca="1">_xll.BDH(A462,"BEST_EPS",$B$2,$B$2,"BEST_FPERIOD_OVERRIDE=2bf","fill=previous","Days=A")</f>
        <v>1.367</v>
      </c>
      <c r="D462">
        <f ca="1">_xll.BDH(A462,"BEST_EPS",$B$2,$B$2,"BEST_FPERIOD_OVERRIDE=3bf","fill=previous","Days=A")</f>
        <v>1.6120000000000001</v>
      </c>
      <c r="E462">
        <f ca="1">_xll.BDH(A462,"BEST_TARGET_PRICE",$B$2,$B$2,"fill=previous","Days=A")</f>
        <v>11.974</v>
      </c>
      <c r="F462">
        <f ca="1">_xll.BDH($A462,F$84,$B$2,$B$2,"Dir=V","Dts=H")</f>
        <v>12.73</v>
      </c>
      <c r="G462">
        <f ca="1">_xll.BDH($A462,G$84,$B$2,$B$2,"Dir=V","Dts=H")</f>
        <v>12.85</v>
      </c>
      <c r="H462">
        <f ca="1">_xll.BDH($A462,H$84,$B$2,$B$2,"Dir=V","Dts=H")</f>
        <v>12.574999999999999</v>
      </c>
      <c r="I462">
        <f ca="1">_xll.BDH($A462,I$84,$B$2,$B$2,"Dir=V","Dts=H")</f>
        <v>12.61</v>
      </c>
      <c r="J462">
        <f t="shared" si="11"/>
        <v>12.666666666666666</v>
      </c>
      <c r="K462">
        <f t="shared" si="12"/>
        <v>14</v>
      </c>
      <c r="L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Guggenheim</v>
      </c>
      <c r="M462" t="s">
        <v>838</v>
      </c>
      <c r="N462" t="s">
        <v>126</v>
      </c>
      <c r="O462">
        <v>5</v>
      </c>
      <c r="P462" t="s">
        <v>124</v>
      </c>
      <c r="Q462">
        <v>14</v>
      </c>
      <c r="R462" t="s">
        <v>125</v>
      </c>
      <c r="S462" s="2">
        <v>45833</v>
      </c>
      <c r="T462">
        <v>1</v>
      </c>
      <c r="U462">
        <v>14.99</v>
      </c>
      <c r="W462" t="str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Citi</v>
      </c>
      <c r="X462" t="s">
        <v>1054</v>
      </c>
      <c r="Y462" t="s">
        <v>137</v>
      </c>
      <c r="Z462">
        <v>3</v>
      </c>
      <c r="AA462" t="s">
        <v>138</v>
      </c>
      <c r="AB462">
        <v>12</v>
      </c>
      <c r="AC462" t="s">
        <v>125</v>
      </c>
      <c r="AD462" s="2">
        <v>45806</v>
      </c>
      <c r="AE462">
        <v>2</v>
      </c>
      <c r="AF462">
        <v>10.44</v>
      </c>
      <c r="AH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Deutsche Bank</v>
      </c>
      <c r="AI462" t="s">
        <v>1283</v>
      </c>
      <c r="AJ462" t="s">
        <v>141</v>
      </c>
      <c r="AK462">
        <v>3</v>
      </c>
      <c r="AL462" t="s">
        <v>138</v>
      </c>
      <c r="AM462">
        <v>12</v>
      </c>
      <c r="AN462" t="s">
        <v>131</v>
      </c>
      <c r="AO462" s="2">
        <v>45749</v>
      </c>
      <c r="AP462">
        <v>3</v>
      </c>
      <c r="AQ462">
        <v>7.9</v>
      </c>
      <c r="AR462" t="str">
        <f>_xll.BDP($A462, AR$99)</f>
        <v>Communication Services</v>
      </c>
      <c r="AS462" t="str">
        <f>_xll.BDP($A462, AS$99)</f>
        <v>Media</v>
      </c>
      <c r="AT462">
        <f ca="1">_xll.BQL( A462, "IMPLIED_VOLATILITY("&amp;_xll.BQL.DATE(B$2)&amp;",EXPIRY=30D,PCT_MONEYNESS=100)")</f>
        <v>96.769900000000007</v>
      </c>
    </row>
    <row r="463" spans="1:46" x14ac:dyDescent="0.25">
      <c r="A463" t="s">
        <v>730</v>
      </c>
      <c r="B463">
        <f ca="1">_xll.BDH(A463,"BEST_EPS",$B$2,$B$2,"BEST_FPERIOD_OVERRIDE=1bf","fill=previous","Days=A")</f>
        <v>9.4870000000000001</v>
      </c>
      <c r="C463">
        <f ca="1">_xll.BDH(A463,"BEST_EPS",$B$2,$B$2,"BEST_FPERIOD_OVERRIDE=2bf","fill=previous","Days=A")</f>
        <v>10.715</v>
      </c>
      <c r="D463">
        <f ca="1">_xll.BDH(A463,"BEST_EPS",$B$2,$B$2,"BEST_FPERIOD_OVERRIDE=3bf","fill=previous","Days=A")</f>
        <v>12.164</v>
      </c>
      <c r="E463">
        <f ca="1">_xll.BDH(A463,"BEST_TARGET_PRICE",$B$2,$B$2,"fill=previous","Days=A")</f>
        <v>246.2</v>
      </c>
      <c r="F463">
        <f ca="1">_xll.BDH($A463,F$84,$B$2,$B$2,"Dir=V","Dts=H")</f>
        <v>233.98</v>
      </c>
      <c r="G463">
        <f ca="1">_xll.BDH($A463,G$84,$B$2,$B$2,"Dir=V","Dts=H")</f>
        <v>235</v>
      </c>
      <c r="H463">
        <f ca="1">_xll.BDH($A463,H$84,$B$2,$B$2,"Dir=V","Dts=H")</f>
        <v>230.77</v>
      </c>
      <c r="I463">
        <f ca="1">_xll.BDH($A463,I$84,$B$2,$B$2,"Dir=V","Dts=H")</f>
        <v>234.08</v>
      </c>
      <c r="J463">
        <f t="shared" si="11"/>
        <v>240.04666666666665</v>
      </c>
      <c r="K463">
        <f t="shared" si="12"/>
        <v>245</v>
      </c>
      <c r="L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Baird</v>
      </c>
      <c r="M463" t="s">
        <v>930</v>
      </c>
      <c r="N463" t="s">
        <v>123</v>
      </c>
      <c r="O463">
        <v>5</v>
      </c>
      <c r="P463" t="s">
        <v>124</v>
      </c>
      <c r="Q463">
        <v>245</v>
      </c>
      <c r="R463" t="s">
        <v>125</v>
      </c>
      <c r="S463" s="2">
        <v>45785</v>
      </c>
      <c r="T463">
        <v>1</v>
      </c>
      <c r="U463">
        <v>67.88</v>
      </c>
      <c r="W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Sadif Investment Analytics</v>
      </c>
      <c r="X463" t="s">
        <v>156</v>
      </c>
      <c r="Y463" t="s">
        <v>141</v>
      </c>
      <c r="Z463">
        <v>3</v>
      </c>
      <c r="AA463" t="s">
        <v>138</v>
      </c>
      <c r="AB463">
        <v>207.14</v>
      </c>
      <c r="AC463" t="s">
        <v>125</v>
      </c>
      <c r="AD463" s="2">
        <v>45757</v>
      </c>
      <c r="AE463">
        <v>2</v>
      </c>
      <c r="AF463">
        <v>50.62</v>
      </c>
      <c r="AH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Zacks</v>
      </c>
      <c r="AI463" t="s">
        <v>156</v>
      </c>
      <c r="AJ463" t="s">
        <v>123</v>
      </c>
      <c r="AK463">
        <v>5</v>
      </c>
      <c r="AL463" t="s">
        <v>124</v>
      </c>
      <c r="AM463">
        <v>268</v>
      </c>
      <c r="AN463" t="s">
        <v>131</v>
      </c>
      <c r="AO463" s="2">
        <v>45827</v>
      </c>
      <c r="AP463">
        <v>3</v>
      </c>
      <c r="AQ463">
        <v>27.55</v>
      </c>
      <c r="AR463" t="str">
        <f>_xll.BDP($A463, AR$99)</f>
        <v>Industrials</v>
      </c>
      <c r="AS463" t="str">
        <f>_xll.BDP($A463, AS$99)</f>
        <v>Professional Services</v>
      </c>
      <c r="AT463">
        <f ca="1">_xll.BQL( A463, "IMPLIED_VOLATILITY("&amp;_xll.BQL.DATE(B$2)&amp;",EXPIRY=30D,PCT_MONEYNESS=100)")</f>
        <v>41.9482</v>
      </c>
    </row>
    <row r="464" spans="1:46" x14ac:dyDescent="0.25">
      <c r="A464" t="s">
        <v>411</v>
      </c>
      <c r="B464">
        <f ca="1">_xll.BDH(A464,"BEST_EPS",$B$2,$B$2,"BEST_FPERIOD_OVERRIDE=1bf","fill=previous","Days=A")</f>
        <v>5.5</v>
      </c>
      <c r="C464">
        <f ca="1">_xll.BDH(A464,"BEST_EPS",$B$2,$B$2,"BEST_FPERIOD_OVERRIDE=2bf","fill=previous","Days=A")</f>
        <v>5.9480000000000004</v>
      </c>
      <c r="D464">
        <f ca="1">_xll.BDH(A464,"BEST_EPS",$B$2,$B$2,"BEST_FPERIOD_OVERRIDE=3bf","fill=previous","Days=A")</f>
        <v>6.3319999999999999</v>
      </c>
      <c r="E464">
        <f ca="1">_xll.BDH(A464,"BEST_TARGET_PRICE",$B$2,$B$2,"fill=previous","Days=A")</f>
        <v>149.61500000000001</v>
      </c>
      <c r="F464">
        <f ca="1">_xll.BDH($A464,F$84,$B$2,$B$2,"Dir=V","Dts=H")</f>
        <v>145.13</v>
      </c>
      <c r="G464">
        <f ca="1">_xll.BDH($A464,G$84,$B$2,$B$2,"Dir=V","Dts=H")</f>
        <v>146.11000000000001</v>
      </c>
      <c r="H464">
        <f ca="1">_xll.BDH($A464,H$84,$B$2,$B$2,"Dir=V","Dts=H")</f>
        <v>144.16</v>
      </c>
      <c r="I464">
        <f ca="1">_xll.BDH($A464,I$84,$B$2,$B$2,"Dir=V","Dts=H")</f>
        <v>145.94</v>
      </c>
      <c r="J464">
        <f t="shared" si="11"/>
        <v>159.66666666666666</v>
      </c>
      <c r="K464">
        <f t="shared" si="12"/>
        <v>170</v>
      </c>
      <c r="L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Argus Research Company</v>
      </c>
      <c r="M464" t="s">
        <v>271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45835</v>
      </c>
      <c r="T464">
        <v>1</v>
      </c>
      <c r="U464">
        <v>28.32</v>
      </c>
      <c r="W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Barclays</v>
      </c>
      <c r="X464" t="s">
        <v>1162</v>
      </c>
      <c r="Y464" t="s">
        <v>177</v>
      </c>
      <c r="Z464">
        <v>3</v>
      </c>
      <c r="AA464" t="s">
        <v>124</v>
      </c>
      <c r="AB464">
        <v>155</v>
      </c>
      <c r="AC464" t="s">
        <v>125</v>
      </c>
      <c r="AD464" s="2">
        <v>45835</v>
      </c>
      <c r="AE464">
        <v>2</v>
      </c>
      <c r="AF464">
        <v>0</v>
      </c>
      <c r="AH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Baptista Research</v>
      </c>
      <c r="AI464" t="s">
        <v>133</v>
      </c>
      <c r="AJ464" t="s">
        <v>141</v>
      </c>
      <c r="AK464">
        <v>3</v>
      </c>
      <c r="AL464" t="s">
        <v>134</v>
      </c>
      <c r="AM464">
        <v>154</v>
      </c>
      <c r="AN464" t="s">
        <v>131</v>
      </c>
      <c r="AO464" s="2">
        <v>45755</v>
      </c>
      <c r="AP464">
        <v>3</v>
      </c>
      <c r="AQ464">
        <v>-20.46</v>
      </c>
      <c r="AR464" t="str">
        <f>_xll.BDP($A464, AR$99)</f>
        <v>Industrials</v>
      </c>
      <c r="AS464" t="str">
        <f>_xll.BDP($A464, AS$99)</f>
        <v>Professional Services</v>
      </c>
      <c r="AT464">
        <f ca="1">_xll.BQL( A464, "IMPLIED_VOLATILITY("&amp;_xll.BQL.DATE(B$2)&amp;",EXPIRY=30D,PCT_MONEYNESS=100)")</f>
        <v>20.489899999999999</v>
      </c>
    </row>
    <row r="465" spans="1:46" x14ac:dyDescent="0.25">
      <c r="A465" t="s">
        <v>406</v>
      </c>
      <c r="B465">
        <f ca="1">_xll.BDH(A465,"BEST_EPS",$B$2,$B$2,"BEST_FPERIOD_OVERRIDE=1bf","fill=previous","Days=A")</f>
        <v>6.3159999999999998</v>
      </c>
      <c r="C465">
        <f ca="1">_xll.BDH(A465,"BEST_EPS",$B$2,$B$2,"BEST_FPERIOD_OVERRIDE=2bf","fill=previous","Days=A")</f>
        <v>7.0140000000000002</v>
      </c>
      <c r="D465">
        <f ca="1">_xll.BDH(A465,"BEST_EPS",$B$2,$B$2,"BEST_FPERIOD_OVERRIDE=3bf","fill=previous","Days=A")</f>
        <v>7.5439999999999996</v>
      </c>
      <c r="E465">
        <f ca="1">_xll.BDH(A465,"BEST_TARGET_PRICE",$B$2,$B$2,"fill=previous","Days=A")</f>
        <v>98.388999999999996</v>
      </c>
      <c r="F465">
        <f ca="1">_xll.BDH($A465,F$84,$B$2,$B$2,"Dir=V","Dts=H")</f>
        <v>98.86</v>
      </c>
      <c r="G465">
        <f ca="1">_xll.BDH($A465,G$84,$B$2,$B$2,"Dir=V","Dts=H")</f>
        <v>99.66</v>
      </c>
      <c r="H465">
        <f ca="1">_xll.BDH($A465,H$84,$B$2,$B$2,"Dir=V","Dts=H")</f>
        <v>97.79</v>
      </c>
      <c r="I465">
        <f ca="1">_xll.BDH($A465,I$84,$B$2,$B$2,"Dir=V","Dts=H")</f>
        <v>98.67</v>
      </c>
      <c r="J465">
        <f t="shared" si="11"/>
        <v>93.333333333333329</v>
      </c>
      <c r="K465">
        <f t="shared" si="12"/>
        <v>90</v>
      </c>
      <c r="L465" t="str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Jefferies</v>
      </c>
      <c r="M465" t="s">
        <v>956</v>
      </c>
      <c r="N465" t="s">
        <v>141</v>
      </c>
      <c r="O465">
        <v>3</v>
      </c>
      <c r="P465" t="s">
        <v>124</v>
      </c>
      <c r="Q465">
        <v>90</v>
      </c>
      <c r="R465" t="s">
        <v>125</v>
      </c>
      <c r="S465" s="2">
        <v>45776</v>
      </c>
      <c r="T465">
        <v>1</v>
      </c>
      <c r="U465">
        <v>16.8</v>
      </c>
      <c r="W465" t="e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#N/A</v>
      </c>
      <c r="X465" t="s">
        <v>883</v>
      </c>
      <c r="Y465" t="s">
        <v>191</v>
      </c>
      <c r="Z465">
        <v>1</v>
      </c>
      <c r="AA465" t="s">
        <v>124</v>
      </c>
      <c r="AB465">
        <v>83</v>
      </c>
      <c r="AC465" t="s">
        <v>125</v>
      </c>
      <c r="AD465" s="2">
        <v>45776</v>
      </c>
      <c r="AE465">
        <v>2</v>
      </c>
      <c r="AF465">
        <v>8.1300000000000008</v>
      </c>
      <c r="AH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Bernstein</v>
      </c>
      <c r="AI465" t="s">
        <v>1101</v>
      </c>
      <c r="AJ465" t="s">
        <v>123</v>
      </c>
      <c r="AK465">
        <v>5</v>
      </c>
      <c r="AL465" t="s">
        <v>124</v>
      </c>
      <c r="AM465">
        <v>107</v>
      </c>
      <c r="AN465" t="s">
        <v>125</v>
      </c>
      <c r="AO465" s="2">
        <v>45845</v>
      </c>
      <c r="AP465">
        <v>3</v>
      </c>
      <c r="AQ465">
        <v>1.48</v>
      </c>
      <c r="AR465" t="str">
        <f>_xll.BDP($A465, AR$99)</f>
        <v>Industrials</v>
      </c>
      <c r="AS465" t="str">
        <f>_xll.BDP($A465, AS$99)</f>
        <v>Machinery</v>
      </c>
      <c r="AT465">
        <f ca="1">_xll.BQL( A465, "IMPLIED_VOLATILITY("&amp;_xll.BQL.DATE(B$2)&amp;",EXPIRY=30D,PCT_MONEYNESS=100)")</f>
        <v>26.442299999999999</v>
      </c>
    </row>
    <row r="466" spans="1:46" x14ac:dyDescent="0.25">
      <c r="A466" t="s">
        <v>442</v>
      </c>
      <c r="B466">
        <f ca="1">_xll.BDH(A466,"BEST_EPS",$B$2,$B$2,"BEST_FPERIOD_OVERRIDE=1bf","fill=previous","Days=A")</f>
        <v>1.5669999999999999</v>
      </c>
      <c r="C466">
        <f ca="1">_xll.BDH(A466,"BEST_EPS",$B$2,$B$2,"BEST_FPERIOD_OVERRIDE=2bf","fill=previous","Days=A")</f>
        <v>1.71</v>
      </c>
      <c r="D466">
        <f ca="1">_xll.BDH(A466,"BEST_EPS",$B$2,$B$2,"BEST_FPERIOD_OVERRIDE=3bf","fill=previous","Days=A")</f>
        <v>1.85</v>
      </c>
      <c r="E466">
        <f ca="1">_xll.BDH(A466,"BEST_TARGET_PRICE",$B$2,$B$2,"fill=previous","Days=A")</f>
        <v>20.2</v>
      </c>
      <c r="F466">
        <f ca="1">_xll.BDH($A466,F$84,$B$2,$B$2,"Dir=V","Dts=H")</f>
        <v>13.68</v>
      </c>
      <c r="G466">
        <f ca="1">_xll.BDH($A466,G$84,$B$2,$B$2,"Dir=V","Dts=H")</f>
        <v>13.69</v>
      </c>
      <c r="H466">
        <f ca="1">_xll.BDH($A466,H$84,$B$2,$B$2,"Dir=V","Dts=H")</f>
        <v>13.385</v>
      </c>
      <c r="I466">
        <f ca="1">_xll.BDH($A466,I$84,$B$2,$B$2,"Dir=V","Dts=H")</f>
        <v>13.52</v>
      </c>
      <c r="J466">
        <f t="shared" si="11"/>
        <v>18.666666666666668</v>
      </c>
      <c r="K466">
        <f t="shared" si="12"/>
        <v>19</v>
      </c>
      <c r="L466" t="e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#N/A</v>
      </c>
      <c r="M466" t="s">
        <v>387</v>
      </c>
      <c r="N466" t="s">
        <v>126</v>
      </c>
      <c r="O466">
        <v>5</v>
      </c>
      <c r="P466" t="s">
        <v>134</v>
      </c>
      <c r="Q466">
        <v>19</v>
      </c>
      <c r="R466" t="s">
        <v>125</v>
      </c>
      <c r="S466" s="2">
        <v>45814</v>
      </c>
      <c r="T466">
        <v>1</v>
      </c>
      <c r="U466">
        <v>15.28</v>
      </c>
      <c r="W466" t="str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Morningstar</v>
      </c>
      <c r="X466" t="s">
        <v>387</v>
      </c>
      <c r="Y466" t="s">
        <v>126</v>
      </c>
      <c r="Z466">
        <v>5</v>
      </c>
      <c r="AA466" t="s">
        <v>134</v>
      </c>
      <c r="AB466">
        <v>19</v>
      </c>
      <c r="AC466" t="s">
        <v>125</v>
      </c>
      <c r="AD466" s="2">
        <v>45814</v>
      </c>
      <c r="AE466">
        <v>2</v>
      </c>
      <c r="AF466">
        <v>12.82</v>
      </c>
      <c r="AH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Morgan Stanley</v>
      </c>
      <c r="AI466" t="s">
        <v>947</v>
      </c>
      <c r="AJ466" t="s">
        <v>280</v>
      </c>
      <c r="AK466">
        <v>1</v>
      </c>
      <c r="AL466" t="s">
        <v>124</v>
      </c>
      <c r="AM466">
        <v>18</v>
      </c>
      <c r="AN466" t="s">
        <v>131</v>
      </c>
      <c r="AO466" s="2">
        <v>45799</v>
      </c>
      <c r="AP466">
        <v>3</v>
      </c>
      <c r="AQ466">
        <v>10.3</v>
      </c>
      <c r="AR466" t="str">
        <f>_xll.BDP($A466, AR$99)</f>
        <v>Utilities</v>
      </c>
      <c r="AS466" t="str">
        <f>_xll.BDP($A466, AS$99)</f>
        <v>Electric Utilities</v>
      </c>
      <c r="AT466">
        <f ca="1">_xll.BQL( A466, "IMPLIED_VOLATILITY("&amp;_xll.BQL.DATE(B$2)&amp;",EXPIRY=30D,PCT_MONEYNESS=100)")</f>
        <v>56.235799999999998</v>
      </c>
    </row>
    <row r="467" spans="1:46" x14ac:dyDescent="0.25">
      <c r="A467" t="s">
        <v>445</v>
      </c>
      <c r="B467">
        <f ca="1">_xll.BDH(A467,"BEST_EPS",$B$2,$B$2,"BEST_FPERIOD_OVERRIDE=1bf","fill=previous","Days=A")</f>
        <v>4.1859999999999999</v>
      </c>
      <c r="C467">
        <f ca="1">_xll.BDH(A467,"BEST_EPS",$B$2,$B$2,"BEST_FPERIOD_OVERRIDE=2bf","fill=previous","Days=A")</f>
        <v>4.4960000000000004</v>
      </c>
      <c r="D467">
        <f ca="1">_xll.BDH(A467,"BEST_EPS",$B$2,$B$2,"BEST_FPERIOD_OVERRIDE=3bf","fill=previous","Days=A")</f>
        <v>4.8049999999999997</v>
      </c>
      <c r="E467">
        <f ca="1">_xll.BDH(A467,"BEST_TARGET_PRICE",$B$2,$B$2,"fill=previous","Days=A")</f>
        <v>87.25</v>
      </c>
      <c r="F467">
        <f ca="1">_xll.BDH($A467,F$84,$B$2,$B$2,"Dir=V","Dts=H")</f>
        <v>81.69</v>
      </c>
      <c r="G467">
        <f ca="1">_xll.BDH($A467,G$84,$B$2,$B$2,"Dir=V","Dts=H")</f>
        <v>81.94</v>
      </c>
      <c r="H467">
        <f ca="1">_xll.BDH($A467,H$84,$B$2,$B$2,"Dir=V","Dts=H")</f>
        <v>80.66</v>
      </c>
      <c r="I467">
        <f ca="1">_xll.BDH($A467,I$84,$B$2,$B$2,"Dir=V","Dts=H")</f>
        <v>81.569999999999993</v>
      </c>
      <c r="J467">
        <f t="shared" si="11"/>
        <v>88.166666666666671</v>
      </c>
      <c r="K467">
        <f t="shared" si="12"/>
        <v>100</v>
      </c>
      <c r="L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Morgan Stanley</v>
      </c>
      <c r="M467" t="s">
        <v>947</v>
      </c>
      <c r="N467" t="s">
        <v>163</v>
      </c>
      <c r="O467">
        <v>5</v>
      </c>
      <c r="P467" t="s">
        <v>124</v>
      </c>
      <c r="Q467">
        <v>100</v>
      </c>
      <c r="R467" t="s">
        <v>131</v>
      </c>
      <c r="S467" s="2">
        <v>45826</v>
      </c>
      <c r="T467">
        <v>1</v>
      </c>
      <c r="U467">
        <v>12.75</v>
      </c>
      <c r="W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Barclays</v>
      </c>
      <c r="X467" t="s">
        <v>410</v>
      </c>
      <c r="Y467" t="s">
        <v>177</v>
      </c>
      <c r="Z467">
        <v>3</v>
      </c>
      <c r="AA467" t="s">
        <v>124</v>
      </c>
      <c r="AB467">
        <v>82</v>
      </c>
      <c r="AC467" t="s">
        <v>125</v>
      </c>
      <c r="AD467" s="2">
        <v>45847</v>
      </c>
      <c r="AE467">
        <v>2</v>
      </c>
      <c r="AF467">
        <v>11.65</v>
      </c>
      <c r="AH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Ladenburg Thalmann</v>
      </c>
      <c r="AI467" t="s">
        <v>827</v>
      </c>
      <c r="AJ467" t="s">
        <v>137</v>
      </c>
      <c r="AK467">
        <v>3</v>
      </c>
      <c r="AL467" t="s">
        <v>138</v>
      </c>
      <c r="AM467">
        <v>82.5</v>
      </c>
      <c r="AN467" t="s">
        <v>131</v>
      </c>
      <c r="AO467" s="2">
        <v>45735</v>
      </c>
      <c r="AP467">
        <v>3</v>
      </c>
      <c r="AQ467">
        <v>9.9700000000000006</v>
      </c>
      <c r="AR467" t="str">
        <f>_xll.BDP($A467, AR$99)</f>
        <v>Utilities</v>
      </c>
      <c r="AS467" t="str">
        <f>_xll.BDP($A467, AS$99)</f>
        <v>Multi-Utilities</v>
      </c>
      <c r="AT467">
        <f ca="1">_xll.BQL( A467, "IMPLIED_VOLATILITY("&amp;_xll.BQL.DATE(B$2)&amp;",EXPIRY=30D,PCT_MONEYNESS=100)")</f>
        <v>22.646000000000001</v>
      </c>
    </row>
    <row r="468" spans="1:46" x14ac:dyDescent="0.25">
      <c r="A468" t="s">
        <v>186</v>
      </c>
      <c r="B468">
        <f ca="1">_xll.BDH(A468,"BEST_EPS",$B$2,$B$2,"BEST_FPERIOD_OVERRIDE=1bf","fill=previous","Days=A")</f>
        <v>8.1329999999999991</v>
      </c>
      <c r="C468">
        <f ca="1">_xll.BDH(A468,"BEST_EPS",$B$2,$B$2,"BEST_FPERIOD_OVERRIDE=2bf","fill=previous","Days=A")</f>
        <v>8.6240000000000006</v>
      </c>
      <c r="D468">
        <f ca="1">_xll.BDH(A468,"BEST_EPS",$B$2,$B$2,"BEST_FPERIOD_OVERRIDE=3bf","fill=previous","Days=A")</f>
        <v>9.0289999999999999</v>
      </c>
      <c r="E468">
        <f ca="1">_xll.BDH(A468,"BEST_TARGET_PRICE",$B$2,$B$2,"fill=previous","Days=A")</f>
        <v>147.68199999999999</v>
      </c>
      <c r="F468">
        <f ca="1">_xll.BDH($A468,F$84,$B$2,$B$2,"Dir=V","Dts=H")</f>
        <v>134.9</v>
      </c>
      <c r="G468">
        <f ca="1">_xll.BDH($A468,G$84,$B$2,$B$2,"Dir=V","Dts=H")</f>
        <v>135.38</v>
      </c>
      <c r="H468">
        <f ca="1">_xll.BDH($A468,H$84,$B$2,$B$2,"Dir=V","Dts=H")</f>
        <v>132.96</v>
      </c>
      <c r="I468">
        <f ca="1">_xll.BDH($A468,I$84,$B$2,$B$2,"Dir=V","Dts=H")</f>
        <v>134.47999999999999</v>
      </c>
      <c r="J468">
        <f t="shared" si="11"/>
        <v>131</v>
      </c>
      <c r="K468">
        <f t="shared" si="12"/>
        <v>110</v>
      </c>
      <c r="L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Rothschild &amp; Co Redburn</v>
      </c>
      <c r="M468" t="s">
        <v>889</v>
      </c>
      <c r="N468" t="s">
        <v>146</v>
      </c>
      <c r="O468">
        <v>1</v>
      </c>
      <c r="P468" t="s">
        <v>124</v>
      </c>
      <c r="Q468">
        <v>110</v>
      </c>
      <c r="R468" t="s">
        <v>125</v>
      </c>
      <c r="S468" s="2">
        <v>45775</v>
      </c>
      <c r="T468">
        <v>1</v>
      </c>
      <c r="U468">
        <v>13.67</v>
      </c>
      <c r="W468" t="str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TD Cowen</v>
      </c>
      <c r="X468" t="s">
        <v>823</v>
      </c>
      <c r="Y468" t="s">
        <v>141</v>
      </c>
      <c r="Z468">
        <v>3</v>
      </c>
      <c r="AA468" t="s">
        <v>124</v>
      </c>
      <c r="AB468">
        <v>130</v>
      </c>
      <c r="AC468" t="s">
        <v>125</v>
      </c>
      <c r="AD468" s="2">
        <v>45846</v>
      </c>
      <c r="AE468">
        <v>2</v>
      </c>
      <c r="AF468">
        <v>7.52</v>
      </c>
      <c r="AH468" t="str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Morgan Stanley</v>
      </c>
      <c r="AI468" t="s">
        <v>1057</v>
      </c>
      <c r="AJ468" t="s">
        <v>185</v>
      </c>
      <c r="AK468">
        <v>3</v>
      </c>
      <c r="AL468" t="s">
        <v>124</v>
      </c>
      <c r="AM468">
        <v>153</v>
      </c>
      <c r="AN468" t="s">
        <v>131</v>
      </c>
      <c r="AO468" s="2">
        <v>45816</v>
      </c>
      <c r="AP468">
        <v>3</v>
      </c>
      <c r="AQ468">
        <v>6.4</v>
      </c>
      <c r="AR468" t="str">
        <f>_xll.BDP($A468, AR$99)</f>
        <v>Consumer Staples</v>
      </c>
      <c r="AS468" t="str">
        <f>_xll.BDP($A468, AS$99)</f>
        <v>Beverages</v>
      </c>
      <c r="AT468">
        <f ca="1">_xll.BQL( A468, "IMPLIED_VOLATILITY("&amp;_xll.BQL.DATE(B$2)&amp;",EXPIRY=30D,PCT_MONEYNESS=100)")</f>
        <v>24.681799999999999</v>
      </c>
    </row>
    <row r="469" spans="1:46" x14ac:dyDescent="0.25">
      <c r="A469" t="s">
        <v>224</v>
      </c>
      <c r="B469">
        <f ca="1">_xll.BDH(A469,"BEST_EPS",$B$2,$B$2,"BEST_FPERIOD_OVERRIDE=1bf","fill=previous","Days=A")</f>
        <v>3.0390000000000001</v>
      </c>
      <c r="C469">
        <f ca="1">_xll.BDH(A469,"BEST_EPS",$B$2,$B$2,"BEST_FPERIOD_OVERRIDE=2bf","fill=previous","Days=A")</f>
        <v>3.089</v>
      </c>
      <c r="D469">
        <f ca="1">_xll.BDH(A469,"BEST_EPS",$B$2,$B$2,"BEST_FPERIOD_OVERRIDE=3bf","fill=previous","Days=A")</f>
        <v>2.95</v>
      </c>
      <c r="E469">
        <f ca="1">_xll.BDH(A469,"BEST_TARGET_PRICE",$B$2,$B$2,"fill=previous","Days=A")</f>
        <v>28.978000000000002</v>
      </c>
      <c r="F469">
        <f ca="1">_xll.BDH($A469,F$84,$B$2,$B$2,"Dir=V","Dts=H")</f>
        <v>25.69</v>
      </c>
      <c r="G469">
        <f ca="1">_xll.BDH($A469,G$84,$B$2,$B$2,"Dir=V","Dts=H")</f>
        <v>25.8399</v>
      </c>
      <c r="H469">
        <f ca="1">_xll.BDH($A469,H$84,$B$2,$B$2,"Dir=V","Dts=H")</f>
        <v>25.34</v>
      </c>
      <c r="I469">
        <f ca="1">_xll.BDH($A469,I$84,$B$2,$B$2,"Dir=V","Dts=H")</f>
        <v>25.56</v>
      </c>
      <c r="J469">
        <f t="shared" si="11"/>
        <v>28.85</v>
      </c>
      <c r="K469">
        <f t="shared" si="12"/>
        <v>27.7</v>
      </c>
      <c r="L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Baptista Research</v>
      </c>
      <c r="M469" t="s">
        <v>133</v>
      </c>
      <c r="N469" t="s">
        <v>123</v>
      </c>
      <c r="O469">
        <v>5</v>
      </c>
      <c r="P469" t="s">
        <v>134</v>
      </c>
      <c r="Q469">
        <v>27.7</v>
      </c>
      <c r="R469" t="s">
        <v>131</v>
      </c>
      <c r="S469" s="2">
        <v>45786</v>
      </c>
      <c r="T469">
        <v>1</v>
      </c>
      <c r="U469">
        <v>14.99</v>
      </c>
      <c r="W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ISS-EVA</v>
      </c>
      <c r="X469" t="s">
        <v>156</v>
      </c>
      <c r="Y469" t="s">
        <v>297</v>
      </c>
      <c r="Z469">
        <v>1</v>
      </c>
      <c r="AA469" t="s">
        <v>124</v>
      </c>
      <c r="AB469" t="s">
        <v>142</v>
      </c>
      <c r="AC469" t="s">
        <v>125</v>
      </c>
      <c r="AD469" s="2">
        <v>45456</v>
      </c>
      <c r="AE469">
        <v>2</v>
      </c>
      <c r="AF469">
        <v>2.15</v>
      </c>
      <c r="AH469" t="e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#N/A</v>
      </c>
      <c r="AI469" t="s">
        <v>982</v>
      </c>
      <c r="AJ469" t="s">
        <v>137</v>
      </c>
      <c r="AK469">
        <v>3</v>
      </c>
      <c r="AL469" t="s">
        <v>124</v>
      </c>
      <c r="AM469">
        <v>30</v>
      </c>
      <c r="AN469" t="s">
        <v>125</v>
      </c>
      <c r="AO469" s="2">
        <v>45846</v>
      </c>
      <c r="AP469">
        <v>3</v>
      </c>
      <c r="AQ469">
        <v>0</v>
      </c>
      <c r="AR469" t="str">
        <f>_xll.BDP($A469, AR$99)</f>
        <v>Health Care</v>
      </c>
      <c r="AS469" t="str">
        <f>_xll.BDP($A469, AS$99)</f>
        <v>Pharmaceuticals</v>
      </c>
      <c r="AT469">
        <f ca="1">_xll.BQL( A469, "IMPLIED_VOLATILITY("&amp;_xll.BQL.DATE(B$2)&amp;",EXPIRY=30D,PCT_MONEYNESS=100)")</f>
        <v>23.413399999999999</v>
      </c>
    </row>
    <row r="470" spans="1:46" x14ac:dyDescent="0.25">
      <c r="A470" t="s">
        <v>619</v>
      </c>
      <c r="B470">
        <f ca="1">_xll.BDH(A470,"BEST_EPS",$B$2,$B$2,"BEST_FPERIOD_OVERRIDE=1bf","fill=previous","Days=A")</f>
        <v>8.5760000000000005</v>
      </c>
      <c r="C470">
        <f ca="1">_xll.BDH(A470,"BEST_EPS",$B$2,$B$2,"BEST_FPERIOD_OVERRIDE=2bf","fill=previous","Days=A")</f>
        <v>9.5429999999999993</v>
      </c>
      <c r="D470">
        <f ca="1">_xll.BDH(A470,"BEST_EPS",$B$2,$B$2,"BEST_FPERIOD_OVERRIDE=3bf","fill=previous","Days=A")</f>
        <v>10.548</v>
      </c>
      <c r="E470">
        <f ca="1">_xll.BDH(A470,"BEST_TARGET_PRICE",$B$2,$B$2,"fill=previous","Days=A")</f>
        <v>83.929000000000002</v>
      </c>
      <c r="F470">
        <f ca="1">_xll.BDH($A470,F$84,$B$2,$B$2,"Dir=V","Dts=H")</f>
        <v>81.709999999999994</v>
      </c>
      <c r="G470">
        <f ca="1">_xll.BDH($A470,G$84,$B$2,$B$2,"Dir=V","Dts=H")</f>
        <v>82.025000000000006</v>
      </c>
      <c r="H470">
        <f ca="1">_xll.BDH($A470,H$84,$B$2,$B$2,"Dir=V","Dts=H")</f>
        <v>80.44</v>
      </c>
      <c r="I470">
        <f ca="1">_xll.BDH($A470,I$84,$B$2,$B$2,"Dir=V","Dts=H")</f>
        <v>80.86</v>
      </c>
      <c r="J470">
        <f t="shared" si="11"/>
        <v>96.333333333333329</v>
      </c>
      <c r="K470">
        <f t="shared" si="12"/>
        <v>89</v>
      </c>
      <c r="L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Piper Sandler &amp; Co</v>
      </c>
      <c r="M470" t="s">
        <v>973</v>
      </c>
      <c r="N470" t="s">
        <v>135</v>
      </c>
      <c r="O470">
        <v>5</v>
      </c>
      <c r="P470" t="s">
        <v>124</v>
      </c>
      <c r="Q470">
        <v>89</v>
      </c>
      <c r="R470" t="s">
        <v>125</v>
      </c>
      <c r="S470" s="2">
        <v>45841</v>
      </c>
      <c r="T470">
        <v>1</v>
      </c>
      <c r="U470">
        <v>10.85</v>
      </c>
      <c r="W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JP Morgan</v>
      </c>
      <c r="X470" t="s">
        <v>1145</v>
      </c>
      <c r="Y470" t="s">
        <v>135</v>
      </c>
      <c r="Z470">
        <v>5</v>
      </c>
      <c r="AA470" t="s">
        <v>124</v>
      </c>
      <c r="AB470">
        <v>101</v>
      </c>
      <c r="AC470" t="s">
        <v>125</v>
      </c>
      <c r="AD470" s="2">
        <v>45846</v>
      </c>
      <c r="AE470">
        <v>2</v>
      </c>
      <c r="AF470">
        <v>6.05</v>
      </c>
      <c r="AH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Raymond James</v>
      </c>
      <c r="AI470" t="s">
        <v>909</v>
      </c>
      <c r="AJ470" t="s">
        <v>157</v>
      </c>
      <c r="AK470">
        <v>5</v>
      </c>
      <c r="AL470" t="s">
        <v>124</v>
      </c>
      <c r="AM470">
        <v>99</v>
      </c>
      <c r="AN470" t="s">
        <v>125</v>
      </c>
      <c r="AO470" s="2">
        <v>45840</v>
      </c>
      <c r="AP470">
        <v>3</v>
      </c>
      <c r="AQ470">
        <v>4.49</v>
      </c>
      <c r="AR470" t="str">
        <f>_xll.BDP($A470, AR$99)</f>
        <v>Financials</v>
      </c>
      <c r="AS470" t="str">
        <f>_xll.BDP($A470, AS$99)</f>
        <v>Insurance</v>
      </c>
      <c r="AT470">
        <f ca="1">_xll.BQL( A470, "IMPLIED_VOLATILITY("&amp;_xll.BQL.DATE(B$2)&amp;",EXPIRY=30D,PCT_MONEYNESS=100)")</f>
        <v>32.5199</v>
      </c>
    </row>
    <row r="471" spans="1:46" x14ac:dyDescent="0.25">
      <c r="A471" t="s">
        <v>168</v>
      </c>
      <c r="B471">
        <f ca="1">_xll.BDH(A471,"BEST_EPS",$B$2,$B$2,"BEST_FPERIOD_OVERRIDE=1bf","fill=previous","Days=A")</f>
        <v>7.0110000000000001</v>
      </c>
      <c r="C471">
        <f ca="1">_xll.BDH(A471,"BEST_EPS",$B$2,$B$2,"BEST_FPERIOD_OVERRIDE=2bf","fill=previous","Days=A")</f>
        <v>7.4530000000000003</v>
      </c>
      <c r="D471">
        <f ca="1">_xll.BDH(A471,"BEST_EPS",$B$2,$B$2,"BEST_FPERIOD_OVERRIDE=3bf","fill=previous","Days=A")</f>
        <v>7.9109999999999996</v>
      </c>
      <c r="E471">
        <f ca="1">_xll.BDH(A471,"BEST_TARGET_PRICE",$B$2,$B$2,"fill=previous","Days=A")</f>
        <v>175</v>
      </c>
      <c r="F471">
        <f ca="1">_xll.BDH($A471,F$84,$B$2,$B$2,"Dir=V","Dts=H")</f>
        <v>158.1</v>
      </c>
      <c r="G471">
        <f ca="1">_xll.BDH($A471,G$84,$B$2,$B$2,"Dir=V","Dts=H")</f>
        <v>158.19999999999999</v>
      </c>
      <c r="H471">
        <f ca="1">_xll.BDH($A471,H$84,$B$2,$B$2,"Dir=V","Dts=H")</f>
        <v>155.94999999999999</v>
      </c>
      <c r="I471">
        <f ca="1">_xll.BDH($A471,I$84,$B$2,$B$2,"Dir=V","Dts=H")</f>
        <v>157.52000000000001</v>
      </c>
      <c r="J471">
        <f t="shared" si="11"/>
        <v>153.33333333333334</v>
      </c>
      <c r="K471">
        <f t="shared" si="12"/>
        <v>160</v>
      </c>
      <c r="L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Barclays</v>
      </c>
      <c r="M471" t="s">
        <v>767</v>
      </c>
      <c r="N471" t="s">
        <v>177</v>
      </c>
      <c r="O471">
        <v>3</v>
      </c>
      <c r="P471" t="s">
        <v>124</v>
      </c>
      <c r="Q471">
        <v>160</v>
      </c>
      <c r="R471" t="s">
        <v>125</v>
      </c>
      <c r="S471" s="2">
        <v>45846</v>
      </c>
      <c r="T471">
        <v>1</v>
      </c>
      <c r="U471">
        <v>4.63</v>
      </c>
      <c r="W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Morningstar</v>
      </c>
      <c r="X471" t="s">
        <v>294</v>
      </c>
      <c r="Y471" t="s">
        <v>146</v>
      </c>
      <c r="Z471">
        <v>1</v>
      </c>
      <c r="AA471" t="s">
        <v>124</v>
      </c>
      <c r="AB471">
        <v>140</v>
      </c>
      <c r="AC471" t="s">
        <v>125</v>
      </c>
      <c r="AD471" s="2">
        <v>45772</v>
      </c>
      <c r="AE471">
        <v>2</v>
      </c>
      <c r="AF471">
        <v>2.85</v>
      </c>
      <c r="AH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Jefferies</v>
      </c>
      <c r="AI471" t="s">
        <v>1075</v>
      </c>
      <c r="AJ471" t="s">
        <v>141</v>
      </c>
      <c r="AK471">
        <v>3</v>
      </c>
      <c r="AL471" t="s">
        <v>124</v>
      </c>
      <c r="AM471">
        <v>160</v>
      </c>
      <c r="AN471" t="s">
        <v>125</v>
      </c>
      <c r="AO471" s="2">
        <v>45824</v>
      </c>
      <c r="AP471">
        <v>3</v>
      </c>
      <c r="AQ471">
        <v>1.49</v>
      </c>
      <c r="AR471" t="str">
        <f>_xll.BDP($A471, AR$99)</f>
        <v>Consumer Staples</v>
      </c>
      <c r="AS471" t="str">
        <f>_xll.BDP($A471, AS$99)</f>
        <v>Household Products</v>
      </c>
      <c r="AT471">
        <f ca="1">_xll.BQL( A471, "IMPLIED_VOLATILITY("&amp;_xll.BQL.DATE(B$2)&amp;",EXPIRY=30D,PCT_MONEYNESS=100)")</f>
        <v>20.343800000000002</v>
      </c>
    </row>
    <row r="472" spans="1:46" x14ac:dyDescent="0.25">
      <c r="A472" t="s">
        <v>241</v>
      </c>
      <c r="B472">
        <f ca="1">_xll.BDH(A472,"BEST_EPS",$B$2,$B$2,"BEST_FPERIOD_OVERRIDE=1bf","fill=previous","Days=A")</f>
        <v>16.173999999999999</v>
      </c>
      <c r="C472">
        <f ca="1">_xll.BDH(A472,"BEST_EPS",$B$2,$B$2,"BEST_FPERIOD_OVERRIDE=2bf","fill=previous","Days=A")</f>
        <v>16.353000000000002</v>
      </c>
      <c r="D472">
        <f ca="1">_xll.BDH(A472,"BEST_EPS",$B$2,$B$2,"BEST_FPERIOD_OVERRIDE=3bf","fill=previous","Days=A")</f>
        <v>17.318999999999999</v>
      </c>
      <c r="E472">
        <f ca="1">_xll.BDH(A472,"BEST_TARGET_PRICE",$B$2,$B$2,"fill=previous","Days=A")</f>
        <v>293.55599999999998</v>
      </c>
      <c r="F472">
        <f ca="1">_xll.BDH($A472,F$84,$B$2,$B$2,"Dir=V","Dts=H")</f>
        <v>252.185</v>
      </c>
      <c r="G472">
        <f ca="1">_xll.BDH($A472,G$84,$B$2,$B$2,"Dir=V","Dts=H")</f>
        <v>252.99</v>
      </c>
      <c r="H472">
        <f ca="1">_xll.BDH($A472,H$84,$B$2,$B$2,"Dir=V","Dts=H")</f>
        <v>249.77</v>
      </c>
      <c r="I472">
        <f ca="1">_xll.BDH($A472,I$84,$B$2,$B$2,"Dir=V","Dts=H")</f>
        <v>250.41</v>
      </c>
      <c r="J472">
        <f t="shared" si="11"/>
        <v>298.33333333333331</v>
      </c>
      <c r="K472">
        <f t="shared" si="12"/>
        <v>290</v>
      </c>
      <c r="L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Keefe Bruyette &amp; Woods</v>
      </c>
      <c r="M472" t="s">
        <v>775</v>
      </c>
      <c r="N472" t="s">
        <v>182</v>
      </c>
      <c r="O472">
        <v>3</v>
      </c>
      <c r="P472" t="s">
        <v>124</v>
      </c>
      <c r="Q472">
        <v>290</v>
      </c>
      <c r="R472" t="s">
        <v>125</v>
      </c>
      <c r="S472" s="2">
        <v>45846</v>
      </c>
      <c r="T472">
        <v>1</v>
      </c>
      <c r="U472">
        <v>33.67</v>
      </c>
      <c r="W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Morgan Stanley</v>
      </c>
      <c r="X472" t="s">
        <v>770</v>
      </c>
      <c r="Y472" t="s">
        <v>185</v>
      </c>
      <c r="Z472">
        <v>3</v>
      </c>
      <c r="AA472" t="s">
        <v>138</v>
      </c>
      <c r="AB472">
        <v>290</v>
      </c>
      <c r="AC472" t="s">
        <v>131</v>
      </c>
      <c r="AD472" s="2">
        <v>45845</v>
      </c>
      <c r="AE472">
        <v>2</v>
      </c>
      <c r="AF472">
        <v>23.4</v>
      </c>
      <c r="AH472" t="str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Roth Capital Partners</v>
      </c>
      <c r="AI472" t="s">
        <v>946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45831</v>
      </c>
      <c r="AP472">
        <v>3</v>
      </c>
      <c r="AQ472">
        <v>22.47</v>
      </c>
      <c r="AR472" t="str">
        <f>_xll.BDP($A472, AR$99)</f>
        <v>Financials</v>
      </c>
      <c r="AS472" t="str">
        <f>_xll.BDP($A472, AS$99)</f>
        <v>Insurance</v>
      </c>
      <c r="AT472">
        <f ca="1">_xll.BQL( A472, "IMPLIED_VOLATILITY("&amp;_xll.BQL.DATE(B$2)&amp;",EXPIRY=30D,PCT_MONEYNESS=100)")</f>
        <v>26.746300000000002</v>
      </c>
    </row>
    <row r="473" spans="1:46" x14ac:dyDescent="0.25">
      <c r="A473" t="s">
        <v>324</v>
      </c>
      <c r="B473">
        <f ca="1">_xll.BDH(A473,"BEST_EPS",$B$2,$B$2,"BEST_FPERIOD_OVERRIDE=1bf","fill=previous","Days=A")</f>
        <v>28.905999999999999</v>
      </c>
      <c r="C473">
        <f ca="1">_xll.BDH(A473,"BEST_EPS",$B$2,$B$2,"BEST_FPERIOD_OVERRIDE=2bf","fill=previous","Days=A")</f>
        <v>31.254000000000001</v>
      </c>
      <c r="D473">
        <f ca="1">_xll.BDH(A473,"BEST_EPS",$B$2,$B$2,"BEST_FPERIOD_OVERRIDE=3bf","fill=previous","Days=A")</f>
        <v>33.725000000000001</v>
      </c>
      <c r="E473">
        <f ca="1">_xll.BDH(A473,"BEST_TARGET_PRICE",$B$2,$B$2,"fill=previous","Days=A")</f>
        <v>727.68200000000002</v>
      </c>
      <c r="F473">
        <f ca="1">_xll.BDH($A473,F$84,$B$2,$B$2,"Dir=V","Dts=H")</f>
        <v>712.85</v>
      </c>
      <c r="G473">
        <f ca="1">_xll.BDH($A473,G$84,$B$2,$B$2,"Dir=V","Dts=H")</f>
        <v>714.66</v>
      </c>
      <c r="H473">
        <f ca="1">_xll.BDH($A473,H$84,$B$2,$B$2,"Dir=V","Dts=H")</f>
        <v>705.35</v>
      </c>
      <c r="I473">
        <f ca="1">_xll.BDH($A473,I$84,$B$2,$B$2,"Dir=V","Dts=H")</f>
        <v>707.59</v>
      </c>
      <c r="J473">
        <f t="shared" si="11"/>
        <v>730</v>
      </c>
      <c r="K473">
        <f t="shared" si="12"/>
        <v>785</v>
      </c>
      <c r="L473" t="e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</v>
      </c>
      <c r="M473" t="s">
        <v>898</v>
      </c>
      <c r="N473" t="s">
        <v>123</v>
      </c>
      <c r="O473">
        <v>5</v>
      </c>
      <c r="P473" t="s">
        <v>124</v>
      </c>
      <c r="Q473">
        <v>735</v>
      </c>
      <c r="R473" t="s">
        <v>125</v>
      </c>
      <c r="S473" s="2">
        <v>45784</v>
      </c>
      <c r="T473">
        <v>1</v>
      </c>
      <c r="U473">
        <v>31.71</v>
      </c>
      <c r="W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Mizuho Securities</v>
      </c>
      <c r="X473" t="s">
        <v>1281</v>
      </c>
      <c r="Y473" t="s">
        <v>123</v>
      </c>
      <c r="Z473">
        <v>5</v>
      </c>
      <c r="AA473" t="s">
        <v>124</v>
      </c>
      <c r="AB473">
        <v>785</v>
      </c>
      <c r="AC473" t="s">
        <v>125</v>
      </c>
      <c r="AD473" s="2">
        <v>45847</v>
      </c>
      <c r="AE473">
        <v>2</v>
      </c>
      <c r="AF473">
        <v>40.380000000000003</v>
      </c>
      <c r="AH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Stifel</v>
      </c>
      <c r="AI473" t="s">
        <v>477</v>
      </c>
      <c r="AJ473" t="s">
        <v>141</v>
      </c>
      <c r="AK473">
        <v>3</v>
      </c>
      <c r="AL473" t="s">
        <v>124</v>
      </c>
      <c r="AM473">
        <v>670</v>
      </c>
      <c r="AN473" t="s">
        <v>125</v>
      </c>
      <c r="AO473" s="2">
        <v>45840</v>
      </c>
      <c r="AP473">
        <v>3</v>
      </c>
      <c r="AQ473">
        <v>38.08</v>
      </c>
      <c r="AR473" t="str">
        <f>_xll.BDP($A473, AR$99)</f>
        <v>Industrials</v>
      </c>
      <c r="AS473" t="str">
        <f>_xll.BDP($A473, AS$99)</f>
        <v>Machinery</v>
      </c>
      <c r="AT473">
        <f ca="1">_xll.BQL( A473, "IMPLIED_VOLATILITY("&amp;_xll.BQL.DATE(B$2)&amp;",EXPIRY=30D,PCT_MONEYNESS=100)")</f>
        <v>25.7592</v>
      </c>
    </row>
    <row r="474" spans="1:46" x14ac:dyDescent="0.25">
      <c r="A474" t="s">
        <v>524</v>
      </c>
      <c r="B474">
        <f ca="1">_xll.BDH(A474,"BEST_EPS",$B$2,$B$2,"BEST_FPERIOD_OVERRIDE=1bf","fill=previous","Days=A")</f>
        <v>11.816000000000001</v>
      </c>
      <c r="C474">
        <f ca="1">_xll.BDH(A474,"BEST_EPS",$B$2,$B$2,"BEST_FPERIOD_OVERRIDE=2bf","fill=previous","Days=A")</f>
        <v>13.093999999999999</v>
      </c>
      <c r="D474">
        <f ca="1">_xll.BDH(A474,"BEST_EPS",$B$2,$B$2,"BEST_FPERIOD_OVERRIDE=3bf","fill=previous","Days=A")</f>
        <v>15.191000000000001</v>
      </c>
      <c r="E474">
        <f ca="1">_xll.BDH(A474,"BEST_TARGET_PRICE",$B$2,$B$2,"fill=previous","Days=A")</f>
        <v>122.214</v>
      </c>
      <c r="F474">
        <f ca="1">_xll.BDH($A474,F$84,$B$2,$B$2,"Dir=V","Dts=H")</f>
        <v>109.56</v>
      </c>
      <c r="G474">
        <f ca="1">_xll.BDH($A474,G$84,$B$2,$B$2,"Dir=V","Dts=H")</f>
        <v>114.34</v>
      </c>
      <c r="H474">
        <f ca="1">_xll.BDH($A474,H$84,$B$2,$B$2,"Dir=V","Dts=H")</f>
        <v>109.05</v>
      </c>
      <c r="I474">
        <f ca="1">_xll.BDH($A474,I$84,$B$2,$B$2,"Dir=V","Dts=H")</f>
        <v>113.77</v>
      </c>
      <c r="J474">
        <f t="shared" si="11"/>
        <v>99</v>
      </c>
      <c r="K474">
        <f t="shared" si="12"/>
        <v>98</v>
      </c>
      <c r="L474" t="e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#N/A</v>
      </c>
      <c r="M474" t="s">
        <v>405</v>
      </c>
      <c r="N474" t="s">
        <v>146</v>
      </c>
      <c r="O474">
        <v>1</v>
      </c>
      <c r="P474" t="s">
        <v>138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tr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Seaport Global</v>
      </c>
      <c r="X474" t="s">
        <v>405</v>
      </c>
      <c r="Y474" t="s">
        <v>137</v>
      </c>
      <c r="Z474">
        <v>3</v>
      </c>
      <c r="AA474" t="s">
        <v>124</v>
      </c>
      <c r="AB474" t="s">
        <v>142</v>
      </c>
      <c r="AC474" t="s">
        <v>125</v>
      </c>
      <c r="AD474" s="2">
        <v>45769</v>
      </c>
      <c r="AE474">
        <v>2</v>
      </c>
      <c r="AF474">
        <v>31.52</v>
      </c>
      <c r="AH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Barclays</v>
      </c>
      <c r="AI474" t="s">
        <v>808</v>
      </c>
      <c r="AJ474" t="s">
        <v>177</v>
      </c>
      <c r="AK474">
        <v>3</v>
      </c>
      <c r="AL474" t="s">
        <v>124</v>
      </c>
      <c r="AM474">
        <v>98</v>
      </c>
      <c r="AN474" t="s">
        <v>125</v>
      </c>
      <c r="AO474" s="2">
        <v>45810</v>
      </c>
      <c r="AP474">
        <v>3</v>
      </c>
      <c r="AQ474">
        <v>15.98</v>
      </c>
      <c r="AR474" t="str">
        <f>_xll.BDP($A474, AR$99)</f>
        <v>Consumer Discretionary</v>
      </c>
      <c r="AS474" t="str">
        <f>_xll.BDP($A474, AS$99)</f>
        <v>Household Durables</v>
      </c>
      <c r="AT474">
        <f ca="1">_xll.BQL( A474, "IMPLIED_VOLATILITY("&amp;_xll.BQL.DATE(B$2)&amp;",EXPIRY=30D,PCT_MONEYNESS=100)")</f>
        <v>33.8245</v>
      </c>
    </row>
    <row r="475" spans="1:46" x14ac:dyDescent="0.25">
      <c r="A475" t="s">
        <v>616</v>
      </c>
      <c r="B475">
        <f ca="1">_xll.BDH(A475,"BEST_EPS",$B$2,$B$2,"BEST_FPERIOD_OVERRIDE=1bf","fill=previous","Days=A")</f>
        <v>10.752000000000001</v>
      </c>
      <c r="C475">
        <f ca="1">_xll.BDH(A475,"BEST_EPS",$B$2,$B$2,"BEST_FPERIOD_OVERRIDE=2bf","fill=previous","Days=A")</f>
        <v>11.506</v>
      </c>
      <c r="D475">
        <f ca="1">_xll.BDH(A475,"BEST_EPS",$B$2,$B$2,"BEST_FPERIOD_OVERRIDE=3bf","fill=previous","Days=A")</f>
        <v>12.696</v>
      </c>
      <c r="E475">
        <f ca="1">_xll.BDH(A475,"BEST_TARGET_PRICE",$B$2,$B$2,"fill=previous","Days=A")</f>
        <v>202.727</v>
      </c>
      <c r="F475">
        <f ca="1">_xll.BDH($A475,F$84,$B$2,$B$2,"Dir=V","Dts=H")</f>
        <v>204.06</v>
      </c>
      <c r="G475">
        <f ca="1">_xll.BDH($A475,G$84,$B$2,$B$2,"Dir=V","Dts=H")</f>
        <v>204.46</v>
      </c>
      <c r="H475">
        <f ca="1">_xll.BDH($A475,H$84,$B$2,$B$2,"Dir=V","Dts=H")</f>
        <v>202.33</v>
      </c>
      <c r="I475">
        <f ca="1">_xll.BDH($A475,I$84,$B$2,$B$2,"Dir=V","Dts=H")</f>
        <v>204.08</v>
      </c>
      <c r="J475">
        <f t="shared" si="11"/>
        <v>239.20000000000002</v>
      </c>
      <c r="K475">
        <f t="shared" si="12"/>
        <v>239.6</v>
      </c>
      <c r="L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Baptista Research</v>
      </c>
      <c r="M475" t="s">
        <v>133</v>
      </c>
      <c r="N475" t="s">
        <v>123</v>
      </c>
      <c r="O475">
        <v>5</v>
      </c>
      <c r="P475" t="s">
        <v>134</v>
      </c>
      <c r="Q475">
        <v>239.6</v>
      </c>
      <c r="R475" t="s">
        <v>131</v>
      </c>
      <c r="S475" s="2">
        <v>45744</v>
      </c>
      <c r="T475">
        <v>1</v>
      </c>
      <c r="U475">
        <v>26.13</v>
      </c>
      <c r="W475" t="e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#N/A</v>
      </c>
      <c r="X475" t="s">
        <v>648</v>
      </c>
      <c r="Y475" t="s">
        <v>126</v>
      </c>
      <c r="Z475">
        <v>5</v>
      </c>
      <c r="AA475" t="s">
        <v>124</v>
      </c>
      <c r="AB475">
        <v>239</v>
      </c>
      <c r="AC475" t="s">
        <v>125</v>
      </c>
      <c r="AD475" s="2">
        <v>45839</v>
      </c>
      <c r="AE475">
        <v>2</v>
      </c>
      <c r="AF475">
        <v>15.36</v>
      </c>
      <c r="AH475" t="str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Truist Securities</v>
      </c>
      <c r="AI475" t="s">
        <v>648</v>
      </c>
      <c r="AJ475" t="s">
        <v>126</v>
      </c>
      <c r="AK475">
        <v>5</v>
      </c>
      <c r="AL475" t="s">
        <v>124</v>
      </c>
      <c r="AM475">
        <v>239</v>
      </c>
      <c r="AN475" t="s">
        <v>125</v>
      </c>
      <c r="AO475" s="2">
        <v>45839</v>
      </c>
      <c r="AP475">
        <v>3</v>
      </c>
      <c r="AQ475">
        <v>15.7</v>
      </c>
      <c r="AR475" t="str">
        <f>_xll.BDP($A475, AR$99)</f>
        <v>Materials</v>
      </c>
      <c r="AS475" t="str">
        <f>_xll.BDP($A475, AS$99)</f>
        <v>Containers &amp; Packaging</v>
      </c>
      <c r="AT475">
        <f ca="1">_xll.BQL( A475, "IMPLIED_VOLATILITY("&amp;_xll.BQL.DATE(B$2)&amp;",EXPIRY=30D,PCT_MONEYNESS=100)")</f>
        <v>25.667300000000001</v>
      </c>
    </row>
    <row r="476" spans="1:46" x14ac:dyDescent="0.25">
      <c r="A476" t="s">
        <v>260</v>
      </c>
      <c r="B476">
        <f ca="1">_xll.BDH(A476,"BEST_EPS",$B$2,$B$2,"BEST_FPERIOD_OVERRIDE=1bf","fill=previous","Days=A")</f>
        <v>3.948</v>
      </c>
      <c r="C476">
        <f ca="1">_xll.BDH(A476,"BEST_EPS",$B$2,$B$2,"BEST_FPERIOD_OVERRIDE=2bf","fill=previous","Days=A")</f>
        <v>3.665</v>
      </c>
      <c r="D476">
        <f ca="1">_xll.BDH(A476,"BEST_EPS",$B$2,$B$2,"BEST_FPERIOD_OVERRIDE=3bf","fill=previous","Days=A")</f>
        <v>3.52</v>
      </c>
      <c r="E476">
        <f ca="1">_xll.BDH(A476,"BEST_TARGET_PRICE",$B$2,$B$2,"fill=previous","Days=A")</f>
        <v>119.041</v>
      </c>
      <c r="F476">
        <f ca="1">_xll.BDH($A476,F$84,$B$2,$B$2,"Dir=V","Dts=H")</f>
        <v>107.13</v>
      </c>
      <c r="G476">
        <f ca="1">_xll.BDH($A476,G$84,$B$2,$B$2,"Dir=V","Dts=H")</f>
        <v>107.49</v>
      </c>
      <c r="H476">
        <f ca="1">_xll.BDH($A476,H$84,$B$2,$B$2,"Dir=V","Dts=H")</f>
        <v>105.28</v>
      </c>
      <c r="I476">
        <f ca="1">_xll.BDH($A476,I$84,$B$2,$B$2,"Dir=V","Dts=H")</f>
        <v>106.39</v>
      </c>
      <c r="J476">
        <f t="shared" si="11"/>
        <v>118.33333333333333</v>
      </c>
      <c r="K476">
        <f t="shared" si="12"/>
        <v>125</v>
      </c>
      <c r="L476" t="str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Morningstar</v>
      </c>
      <c r="M476" t="s">
        <v>261</v>
      </c>
      <c r="N476" t="s">
        <v>126</v>
      </c>
      <c r="O476">
        <v>5</v>
      </c>
      <c r="P476" t="s">
        <v>124</v>
      </c>
      <c r="Q476">
        <v>125</v>
      </c>
      <c r="R476" t="s">
        <v>125</v>
      </c>
      <c r="S476" s="2">
        <v>45764</v>
      </c>
      <c r="T476">
        <v>1</v>
      </c>
      <c r="U476">
        <v>12.95</v>
      </c>
      <c r="W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RBC Capital</v>
      </c>
      <c r="X476" t="s">
        <v>929</v>
      </c>
      <c r="Y476" t="s">
        <v>344</v>
      </c>
      <c r="Z476">
        <v>3</v>
      </c>
      <c r="AA476" t="s">
        <v>124</v>
      </c>
      <c r="AB476">
        <v>117</v>
      </c>
      <c r="AC476" t="s">
        <v>131</v>
      </c>
      <c r="AD476" s="2">
        <v>45775</v>
      </c>
      <c r="AE476">
        <v>2</v>
      </c>
      <c r="AF476">
        <v>3.96</v>
      </c>
      <c r="AH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Goldman Sachs</v>
      </c>
      <c r="AI476" t="s">
        <v>1280</v>
      </c>
      <c r="AJ476" t="s">
        <v>137</v>
      </c>
      <c r="AK476">
        <v>3</v>
      </c>
      <c r="AL476" t="s">
        <v>124</v>
      </c>
      <c r="AM476">
        <v>113</v>
      </c>
      <c r="AN476" t="s">
        <v>131</v>
      </c>
      <c r="AO476" s="2">
        <v>45770</v>
      </c>
      <c r="AP476">
        <v>3</v>
      </c>
      <c r="AQ476">
        <v>3.7</v>
      </c>
      <c r="AR476" t="str">
        <f>_xll.BDP($A476, AR$99)</f>
        <v>Real Estate</v>
      </c>
      <c r="AS476" t="str">
        <f>_xll.BDP($A476, AS$99)</f>
        <v>Industrial REITs</v>
      </c>
      <c r="AT476">
        <f ca="1">_xll.BQL( A476, "IMPLIED_VOLATILITY("&amp;_xll.BQL.DATE(B$2)&amp;",EXPIRY=30D,PCT_MONEYNESS=100)")</f>
        <v>25.8598</v>
      </c>
    </row>
    <row r="477" spans="1:46" x14ac:dyDescent="0.25">
      <c r="A477" t="s">
        <v>204</v>
      </c>
      <c r="B477">
        <f ca="1">_xll.BDH(A477,"BEST_EPS",$B$2,$B$2,"BEST_FPERIOD_OVERRIDE=1bf","fill=previous","Days=A")</f>
        <v>7.8780000000000001</v>
      </c>
      <c r="C477">
        <f ca="1">_xll.BDH(A477,"BEST_EPS",$B$2,$B$2,"BEST_FPERIOD_OVERRIDE=2bf","fill=previous","Days=A")</f>
        <v>8.6920000000000002</v>
      </c>
      <c r="D477">
        <f ca="1">_xll.BDH(A477,"BEST_EPS",$B$2,$B$2,"BEST_FPERIOD_OVERRIDE=3bf","fill=previous","Days=A")</f>
        <v>9.5380000000000003</v>
      </c>
      <c r="E477">
        <f ca="1">_xll.BDH(A477,"BEST_TARGET_PRICE",$B$2,$B$2,"fill=previous","Days=A")</f>
        <v>184.684</v>
      </c>
      <c r="F477">
        <f ca="1">_xll.BDH($A477,F$84,$B$2,$B$2,"Dir=V","Dts=H")</f>
        <v>179.57</v>
      </c>
      <c r="G477">
        <f ca="1">_xll.BDH($A477,G$84,$B$2,$B$2,"Dir=V","Dts=H")</f>
        <v>179.6</v>
      </c>
      <c r="H477">
        <f ca="1">_xll.BDH($A477,H$84,$B$2,$B$2,"Dir=V","Dts=H")</f>
        <v>176.3</v>
      </c>
      <c r="I477">
        <f ca="1">_xll.BDH($A477,I$84,$B$2,$B$2,"Dir=V","Dts=H")</f>
        <v>177.98</v>
      </c>
      <c r="J477">
        <f t="shared" si="11"/>
        <v>181.66666666666666</v>
      </c>
      <c r="K477">
        <f t="shared" si="12"/>
        <v>195</v>
      </c>
      <c r="L477" t="str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Deutsche Bank</v>
      </c>
      <c r="M477" t="s">
        <v>893</v>
      </c>
      <c r="N477" t="s">
        <v>126</v>
      </c>
      <c r="O477">
        <v>5</v>
      </c>
      <c r="P477" t="s">
        <v>124</v>
      </c>
      <c r="Q477">
        <v>195</v>
      </c>
      <c r="R477" t="s">
        <v>131</v>
      </c>
      <c r="S477" s="2">
        <v>45847</v>
      </c>
      <c r="T477">
        <v>1</v>
      </c>
      <c r="U477">
        <v>80.010000000000005</v>
      </c>
      <c r="W477" t="str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Panmure Liberum</v>
      </c>
      <c r="X477" t="s">
        <v>938</v>
      </c>
      <c r="Y477" t="s">
        <v>141</v>
      </c>
      <c r="Z477">
        <v>3</v>
      </c>
      <c r="AA477" t="s">
        <v>138</v>
      </c>
      <c r="AB477">
        <v>175</v>
      </c>
      <c r="AC477" t="s">
        <v>125</v>
      </c>
      <c r="AD477" s="2">
        <v>45805</v>
      </c>
      <c r="AE477">
        <v>2</v>
      </c>
      <c r="AF477">
        <v>79.760000000000005</v>
      </c>
      <c r="AH477" t="e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#N/A</v>
      </c>
      <c r="AI477" t="s">
        <v>938</v>
      </c>
      <c r="AJ477" t="s">
        <v>141</v>
      </c>
      <c r="AK477">
        <v>3</v>
      </c>
      <c r="AL477" t="s">
        <v>138</v>
      </c>
      <c r="AM477">
        <v>175</v>
      </c>
      <c r="AN477" t="s">
        <v>125</v>
      </c>
      <c r="AO477" s="2">
        <v>45805</v>
      </c>
      <c r="AP477">
        <v>3</v>
      </c>
      <c r="AQ477">
        <v>82.13</v>
      </c>
      <c r="AR477" t="str">
        <f>_xll.BDP($A477, AR$99)</f>
        <v>Consumer Staples</v>
      </c>
      <c r="AS477" t="str">
        <f>_xll.BDP($A477, AS$99)</f>
        <v>Tobacco</v>
      </c>
      <c r="AT477">
        <f ca="1">_xll.BQL( A477, "IMPLIED_VOLATILITY("&amp;_xll.BQL.DATE(B$2)&amp;",EXPIRY=30D,PCT_MONEYNESS=100)")</f>
        <v>29.078399999999998</v>
      </c>
    </row>
    <row r="478" spans="1:46" x14ac:dyDescent="0.25">
      <c r="A478" t="s">
        <v>337</v>
      </c>
      <c r="B478">
        <f ca="1">_xll.BDH(A478,"BEST_EPS",$B$2,$B$2,"BEST_FPERIOD_OVERRIDE=1bf","fill=previous","Days=A")</f>
        <v>16.164000000000001</v>
      </c>
      <c r="C478">
        <f ca="1">_xll.BDH(A478,"BEST_EPS",$B$2,$B$2,"BEST_FPERIOD_OVERRIDE=2bf","fill=previous","Days=A")</f>
        <v>18.225000000000001</v>
      </c>
      <c r="D478">
        <f ca="1">_xll.BDH(A478,"BEST_EPS",$B$2,$B$2,"BEST_FPERIOD_OVERRIDE=3bf","fill=previous","Days=A")</f>
        <v>17.940000000000001</v>
      </c>
      <c r="E478">
        <f ca="1">_xll.BDH(A478,"BEST_TARGET_PRICE",$B$2,$B$2,"fill=previous","Days=A")</f>
        <v>207.13</v>
      </c>
      <c r="F478">
        <f ca="1">_xll.BDH($A478,F$84,$B$2,$B$2,"Dir=V","Dts=H")</f>
        <v>200</v>
      </c>
      <c r="G478">
        <f ca="1">_xll.BDH($A478,G$84,$B$2,$B$2,"Dir=V","Dts=H")</f>
        <v>200.95</v>
      </c>
      <c r="H478">
        <f ca="1">_xll.BDH($A478,H$84,$B$2,$B$2,"Dir=V","Dts=H")</f>
        <v>196.03</v>
      </c>
      <c r="I478">
        <f ca="1">_xll.BDH($A478,I$84,$B$2,$B$2,"Dir=V","Dts=H")</f>
        <v>196.14</v>
      </c>
      <c r="J478">
        <f t="shared" si="11"/>
        <v>203</v>
      </c>
      <c r="K478">
        <f t="shared" si="12"/>
        <v>225</v>
      </c>
      <c r="L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Baird</v>
      </c>
      <c r="M478" t="s">
        <v>341</v>
      </c>
      <c r="N478" t="s">
        <v>123</v>
      </c>
      <c r="O478">
        <v>5</v>
      </c>
      <c r="P478" t="s">
        <v>124</v>
      </c>
      <c r="Q478">
        <v>225</v>
      </c>
      <c r="R478" t="s">
        <v>125</v>
      </c>
      <c r="S478" s="2">
        <v>45847</v>
      </c>
      <c r="T478">
        <v>1</v>
      </c>
      <c r="U478">
        <v>29.31</v>
      </c>
      <c r="W478" t="str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Morningstar</v>
      </c>
      <c r="X478" t="s">
        <v>261</v>
      </c>
      <c r="Y478" t="s">
        <v>141</v>
      </c>
      <c r="Z478">
        <v>3</v>
      </c>
      <c r="AA478" t="s">
        <v>124</v>
      </c>
      <c r="AB478">
        <v>181</v>
      </c>
      <c r="AC478" t="s">
        <v>125</v>
      </c>
      <c r="AD478" s="2">
        <v>45837</v>
      </c>
      <c r="AE478">
        <v>2</v>
      </c>
      <c r="AF478">
        <v>29.28</v>
      </c>
      <c r="AH478" t="str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Wolfe Research</v>
      </c>
      <c r="AI478" t="s">
        <v>945</v>
      </c>
      <c r="AJ478" t="s">
        <v>161</v>
      </c>
      <c r="AK478">
        <v>3</v>
      </c>
      <c r="AL478" t="s">
        <v>138</v>
      </c>
      <c r="AM478" t="s">
        <v>142</v>
      </c>
      <c r="AN478" t="s">
        <v>125</v>
      </c>
      <c r="AO478" s="2">
        <v>45841</v>
      </c>
      <c r="AP478">
        <v>3</v>
      </c>
      <c r="AQ478">
        <v>28.38</v>
      </c>
      <c r="AR478" t="str">
        <f>_xll.BDP($A478, AR$99)</f>
        <v>Financials</v>
      </c>
      <c r="AS478" t="str">
        <f>_xll.BDP($A478, AS$99)</f>
        <v>Banks</v>
      </c>
      <c r="AT478">
        <f ca="1">_xll.BQL( A478, "IMPLIED_VOLATILITY("&amp;_xll.BQL.DATE(B$2)&amp;",EXPIRY=30D,PCT_MONEYNESS=100)")</f>
        <v>24.785599999999999</v>
      </c>
    </row>
    <row r="479" spans="1:46" x14ac:dyDescent="0.25">
      <c r="A479" t="s">
        <v>669</v>
      </c>
      <c r="B479">
        <f ca="1">_xll.BDH(A479,"BEST_EPS",$B$2,$B$2,"BEST_FPERIOD_OVERRIDE=1bf","fill=previous","Days=A")</f>
        <v>4.9930000000000003</v>
      </c>
      <c r="C479">
        <f ca="1">_xll.BDH(A479,"BEST_EPS",$B$2,$B$2,"BEST_FPERIOD_OVERRIDE=2bf","fill=previous","Days=A")</f>
        <v>5.4329999999999998</v>
      </c>
      <c r="D479">
        <f ca="1">_xll.BDH(A479,"BEST_EPS",$B$2,$B$2,"BEST_FPERIOD_OVERRIDE=3bf","fill=previous","Days=A")</f>
        <v>5.9029999999999996</v>
      </c>
      <c r="E479">
        <f ca="1">_xll.BDH(A479,"BEST_TARGET_PRICE",$B$2,$B$2,"fill=previous","Days=A")</f>
        <v>106.95</v>
      </c>
      <c r="F479">
        <f ca="1">_xll.BDH($A479,F$84,$B$2,$B$2,"Dir=V","Dts=H")</f>
        <v>106.47</v>
      </c>
      <c r="G479">
        <f ca="1">_xll.BDH($A479,G$84,$B$2,$B$2,"Dir=V","Dts=H")</f>
        <v>107</v>
      </c>
      <c r="H479">
        <f ca="1">_xll.BDH($A479,H$84,$B$2,$B$2,"Dir=V","Dts=H")</f>
        <v>105.24</v>
      </c>
      <c r="I479">
        <f ca="1">_xll.BDH($A479,I$84,$B$2,$B$2,"Dir=V","Dts=H")</f>
        <v>106.9</v>
      </c>
      <c r="J479">
        <f t="shared" si="11"/>
        <v>112.5</v>
      </c>
      <c r="K479">
        <f t="shared" si="12"/>
        <v>118</v>
      </c>
      <c r="L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Mizuho Securities</v>
      </c>
      <c r="M479" t="s">
        <v>1281</v>
      </c>
      <c r="N479" t="s">
        <v>123</v>
      </c>
      <c r="O479">
        <v>5</v>
      </c>
      <c r="P479" t="s">
        <v>124</v>
      </c>
      <c r="Q479">
        <v>118</v>
      </c>
      <c r="R479" t="s">
        <v>125</v>
      </c>
      <c r="S479" s="2">
        <v>45847</v>
      </c>
      <c r="T479">
        <v>1</v>
      </c>
      <c r="U479">
        <v>42.19</v>
      </c>
      <c r="W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KeyBanc Capital Markets</v>
      </c>
      <c r="X479" t="s">
        <v>670</v>
      </c>
      <c r="Y479" t="s">
        <v>419</v>
      </c>
      <c r="Z479">
        <v>3</v>
      </c>
      <c r="AA479" t="s">
        <v>124</v>
      </c>
      <c r="AB479" t="s">
        <v>142</v>
      </c>
      <c r="AC479" t="s">
        <v>125</v>
      </c>
      <c r="AD479" s="2">
        <v>45769</v>
      </c>
      <c r="AE479">
        <v>2</v>
      </c>
      <c r="AF479">
        <v>35.090000000000003</v>
      </c>
      <c r="AH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Baird</v>
      </c>
      <c r="AI479" t="s">
        <v>1146</v>
      </c>
      <c r="AJ479" t="s">
        <v>123</v>
      </c>
      <c r="AK479">
        <v>5</v>
      </c>
      <c r="AL479" t="s">
        <v>124</v>
      </c>
      <c r="AM479">
        <v>107</v>
      </c>
      <c r="AN479" t="s">
        <v>125</v>
      </c>
      <c r="AO479" s="2">
        <v>45769</v>
      </c>
      <c r="AP479">
        <v>3</v>
      </c>
      <c r="AQ479">
        <v>16.350000000000001</v>
      </c>
      <c r="AR479" t="str">
        <f>_xll.BDP($A479, AR$99)</f>
        <v>Industrials</v>
      </c>
      <c r="AS479" t="str">
        <f>_xll.BDP($A479, AS$99)</f>
        <v>Machinery</v>
      </c>
      <c r="AT479">
        <f ca="1">_xll.BQL( A479, "IMPLIED_VOLATILITY("&amp;_xll.BQL.DATE(B$2)&amp;",EXPIRY=30D,PCT_MONEYNESS=100)")</f>
        <v>24.404599999999999</v>
      </c>
    </row>
    <row r="480" spans="1:46" x14ac:dyDescent="0.25">
      <c r="A480" t="s">
        <v>721</v>
      </c>
      <c r="B480">
        <f ca="1">_xll.BDH(A480,"BEST_EPS",$B$2,$B$2,"BEST_FPERIOD_OVERRIDE=1bf","fill=previous","Days=A")</f>
        <v>4.7889999999999997</v>
      </c>
      <c r="C480">
        <f ca="1">_xll.BDH(A480,"BEST_EPS",$B$2,$B$2,"BEST_FPERIOD_OVERRIDE=2bf","fill=previous","Days=A")</f>
        <v>5.3739999999999997</v>
      </c>
      <c r="D480">
        <f ca="1">_xll.BDH(A480,"BEST_EPS",$B$2,$B$2,"BEST_FPERIOD_OVERRIDE=3bf","fill=previous","Days=A")</f>
        <v>5.867</v>
      </c>
      <c r="E480">
        <f ca="1">_xll.BDH(A480,"BEST_TARGET_PRICE",$B$2,$B$2,"fill=previous","Days=A")</f>
        <v>96.332999999999998</v>
      </c>
      <c r="F480">
        <f ca="1">_xll.BDH($A480,F$84,$B$2,$B$2,"Dir=V","Dts=H")</f>
        <v>89.87</v>
      </c>
      <c r="G480">
        <f ca="1">_xll.BDH($A480,G$84,$B$2,$B$2,"Dir=V","Dts=H")</f>
        <v>90.18</v>
      </c>
      <c r="H480">
        <f ca="1">_xll.BDH($A480,H$84,$B$2,$B$2,"Dir=V","Dts=H")</f>
        <v>89.15</v>
      </c>
      <c r="I480">
        <f ca="1">_xll.BDH($A480,I$84,$B$2,$B$2,"Dir=V","Dts=H")</f>
        <v>89.96</v>
      </c>
      <c r="J480">
        <f t="shared" si="11"/>
        <v>95</v>
      </c>
      <c r="K480">
        <f t="shared" si="12"/>
        <v>89</v>
      </c>
      <c r="L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Ladenburg Thalmann</v>
      </c>
      <c r="M480" t="s">
        <v>827</v>
      </c>
      <c r="N480" t="s">
        <v>137</v>
      </c>
      <c r="O480">
        <v>3</v>
      </c>
      <c r="P480" t="s">
        <v>124</v>
      </c>
      <c r="Q480">
        <v>89</v>
      </c>
      <c r="R480" t="s">
        <v>131</v>
      </c>
      <c r="S480" s="2">
        <v>45838</v>
      </c>
      <c r="T480">
        <v>1</v>
      </c>
      <c r="U480">
        <v>28.2</v>
      </c>
      <c r="W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Barclays</v>
      </c>
      <c r="X480" t="s">
        <v>410</v>
      </c>
      <c r="Y480" t="s">
        <v>177</v>
      </c>
      <c r="Z480">
        <v>3</v>
      </c>
      <c r="AA480" t="s">
        <v>124</v>
      </c>
      <c r="AB480">
        <v>94</v>
      </c>
      <c r="AC480" t="s">
        <v>125</v>
      </c>
      <c r="AD480" s="2">
        <v>45845</v>
      </c>
      <c r="AE480">
        <v>2</v>
      </c>
      <c r="AF480">
        <v>22.32</v>
      </c>
      <c r="AH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Mizuho Securities</v>
      </c>
      <c r="AI480" t="s">
        <v>397</v>
      </c>
      <c r="AJ480" t="s">
        <v>123</v>
      </c>
      <c r="AK480">
        <v>5</v>
      </c>
      <c r="AL480" t="s">
        <v>124</v>
      </c>
      <c r="AM480">
        <v>102</v>
      </c>
      <c r="AN480" t="s">
        <v>125</v>
      </c>
      <c r="AO480" s="2">
        <v>45826</v>
      </c>
      <c r="AP480">
        <v>3</v>
      </c>
      <c r="AQ480">
        <v>22.08</v>
      </c>
      <c r="AR480" t="str">
        <f>_xll.BDP($A480, AR$99)</f>
        <v>Utilities</v>
      </c>
      <c r="AS480" t="str">
        <f>_xll.BDP($A480, AS$99)</f>
        <v>Electric Utilities</v>
      </c>
      <c r="AT480">
        <f ca="1">_xll.BQL( A480, "IMPLIED_VOLATILITY("&amp;_xll.BQL.DATE(B$2)&amp;",EXPIRY=30D,PCT_MONEYNESS=100)")</f>
        <v>18.361999999999998</v>
      </c>
    </row>
    <row r="481" spans="1:46" x14ac:dyDescent="0.25">
      <c r="A481" t="s">
        <v>654</v>
      </c>
      <c r="B481">
        <f ca="1">_xll.BDH(A481,"BEST_EPS",$B$2,$B$2,"BEST_FPERIOD_OVERRIDE=1bf","fill=previous","Days=A")</f>
        <v>4.8650000000000002</v>
      </c>
      <c r="C481">
        <f ca="1">_xll.BDH(A481,"BEST_EPS",$B$2,$B$2,"BEST_FPERIOD_OVERRIDE=2bf","fill=previous","Days=A")</f>
        <v>6.0640000000000001</v>
      </c>
      <c r="D481">
        <f ca="1">_xll.BDH(A481,"BEST_EPS",$B$2,$B$2,"BEST_FPERIOD_OVERRIDE=3bf","fill=previous","Days=A")</f>
        <v>7.2919999999999998</v>
      </c>
      <c r="E481">
        <f ca="1">_xll.BDH(A481,"BEST_TARGET_PRICE",$B$2,$B$2,"fill=previous","Days=A")</f>
        <v>338.48</v>
      </c>
      <c r="F481">
        <f ca="1">_xll.BDH($A481,F$84,$B$2,$B$2,"Dir=V","Dts=H")</f>
        <v>297.79000000000002</v>
      </c>
      <c r="G481">
        <f ca="1">_xll.BDH($A481,G$84,$B$2,$B$2,"Dir=V","Dts=H")</f>
        <v>298.72500000000002</v>
      </c>
      <c r="H481">
        <f ca="1">_xll.BDH($A481,H$84,$B$2,$B$2,"Dir=V","Dts=H")</f>
        <v>293.38249999999999</v>
      </c>
      <c r="I481">
        <f ca="1">_xll.BDH($A481,I$84,$B$2,$B$2,"Dir=V","Dts=H")</f>
        <v>297.45999999999998</v>
      </c>
      <c r="J481">
        <f t="shared" si="11"/>
        <v>340</v>
      </c>
      <c r="K481">
        <f t="shared" si="12"/>
        <v>330</v>
      </c>
      <c r="L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Nephron Research LLC</v>
      </c>
      <c r="M481" t="s">
        <v>1282</v>
      </c>
      <c r="N481" t="s">
        <v>126</v>
      </c>
      <c r="O481">
        <v>5</v>
      </c>
      <c r="P481" t="s">
        <v>124</v>
      </c>
      <c r="Q481">
        <v>330</v>
      </c>
      <c r="R481" t="s">
        <v>131</v>
      </c>
      <c r="S481" s="2">
        <v>45847</v>
      </c>
      <c r="T481">
        <v>1</v>
      </c>
      <c r="U481">
        <v>49.25</v>
      </c>
      <c r="W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William Blair</v>
      </c>
      <c r="X481" t="s">
        <v>1074</v>
      </c>
      <c r="Y481" t="s">
        <v>123</v>
      </c>
      <c r="Z481">
        <v>5</v>
      </c>
      <c r="AA481" t="s">
        <v>124</v>
      </c>
      <c r="AB481" t="s">
        <v>142</v>
      </c>
      <c r="AC481" t="s">
        <v>125</v>
      </c>
      <c r="AD481" s="2">
        <v>45839</v>
      </c>
      <c r="AE481">
        <v>2</v>
      </c>
      <c r="AF481">
        <v>43.46</v>
      </c>
      <c r="AH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Wolfe Research</v>
      </c>
      <c r="AI481" t="s">
        <v>783</v>
      </c>
      <c r="AJ481" t="s">
        <v>123</v>
      </c>
      <c r="AK481">
        <v>5</v>
      </c>
      <c r="AL481" t="s">
        <v>134</v>
      </c>
      <c r="AM481">
        <v>350</v>
      </c>
      <c r="AN481" t="s">
        <v>125</v>
      </c>
      <c r="AO481" s="2">
        <v>45789</v>
      </c>
      <c r="AP481">
        <v>3</v>
      </c>
      <c r="AQ481">
        <v>24.26</v>
      </c>
      <c r="AR481" t="str">
        <f>_xll.BDP($A481, AR$99)</f>
        <v>Health Care</v>
      </c>
      <c r="AS481" t="str">
        <f>_xll.BDP($A481, AS$99)</f>
        <v>Health Care Equipment &amp; Suppli</v>
      </c>
      <c r="AT481">
        <f ca="1">_xll.BQL( A481, "IMPLIED_VOLATILITY("&amp;_xll.BQL.DATE(B$2)&amp;",EXPIRY=30D,PCT_MONEYNESS=100)")</f>
        <v>39.605800000000002</v>
      </c>
    </row>
    <row r="482" spans="1:46" x14ac:dyDescent="0.25">
      <c r="A482" t="s">
        <v>691</v>
      </c>
      <c r="B482">
        <f ca="1">_xll.BDH(A482,"BEST_EPS",$B$2,$B$2,"BEST_FPERIOD_OVERRIDE=1bf","fill=previous","Days=A")</f>
        <v>11.500999999999999</v>
      </c>
      <c r="C482">
        <f ca="1">_xll.BDH(A482,"BEST_EPS",$B$2,$B$2,"BEST_FPERIOD_OVERRIDE=2bf","fill=previous","Days=A")</f>
        <v>12.579000000000001</v>
      </c>
      <c r="D482">
        <f ca="1">_xll.BDH(A482,"BEST_EPS",$B$2,$B$2,"BEST_FPERIOD_OVERRIDE=3bf","fill=previous","Days=A")</f>
        <v>14.464</v>
      </c>
      <c r="E482">
        <f ca="1">_xll.BDH(A482,"BEST_TARGET_PRICE",$B$2,$B$2,"fill=previous","Days=A")</f>
        <v>321.91699999999997</v>
      </c>
      <c r="F482">
        <f ca="1">_xll.BDH($A482,F$84,$B$2,$B$2,"Dir=V","Dts=H")</f>
        <v>302.74</v>
      </c>
      <c r="G482">
        <f ca="1">_xll.BDH($A482,G$84,$B$2,$B$2,"Dir=V","Dts=H")</f>
        <v>308.99</v>
      </c>
      <c r="H482">
        <f ca="1">_xll.BDH($A482,H$84,$B$2,$B$2,"Dir=V","Dts=H")</f>
        <v>302.35000000000002</v>
      </c>
      <c r="I482">
        <f ca="1">_xll.BDH($A482,I$84,$B$2,$B$2,"Dir=V","Dts=H")</f>
        <v>308.464</v>
      </c>
      <c r="J482">
        <f t="shared" si="11"/>
        <v>342.5</v>
      </c>
      <c r="K482">
        <f t="shared" si="12"/>
        <v>375</v>
      </c>
      <c r="L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ISS-EVA</v>
      </c>
      <c r="M482" t="s">
        <v>156</v>
      </c>
      <c r="N482" t="s">
        <v>146</v>
      </c>
      <c r="O482">
        <v>1</v>
      </c>
      <c r="P482" t="s">
        <v>138</v>
      </c>
      <c r="Q482" t="s">
        <v>142</v>
      </c>
      <c r="R482" t="s">
        <v>125</v>
      </c>
      <c r="S482" s="2">
        <v>45499</v>
      </c>
      <c r="T482">
        <v>1</v>
      </c>
      <c r="U482">
        <v>17.420000000000002</v>
      </c>
      <c r="W482" t="str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Longbow Research</v>
      </c>
      <c r="X482" t="s">
        <v>1198</v>
      </c>
      <c r="Y482" t="s">
        <v>126</v>
      </c>
      <c r="Z482">
        <v>5</v>
      </c>
      <c r="AA482" t="s">
        <v>124</v>
      </c>
      <c r="AB482">
        <v>375</v>
      </c>
      <c r="AC482" t="s">
        <v>125</v>
      </c>
      <c r="AD482" s="2">
        <v>45826</v>
      </c>
      <c r="AE482">
        <v>2</v>
      </c>
      <c r="AF482">
        <v>0.84</v>
      </c>
      <c r="AH482" t="str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Baird</v>
      </c>
      <c r="AI482" t="s">
        <v>1277</v>
      </c>
      <c r="AJ482" t="s">
        <v>137</v>
      </c>
      <c r="AK482">
        <v>3</v>
      </c>
      <c r="AL482" t="s">
        <v>124</v>
      </c>
      <c r="AM482">
        <v>310</v>
      </c>
      <c r="AN482" t="s">
        <v>125</v>
      </c>
      <c r="AO482" s="2">
        <v>45847</v>
      </c>
      <c r="AP482">
        <v>3</v>
      </c>
      <c r="AQ482">
        <v>0</v>
      </c>
      <c r="AR482" t="str">
        <f>_xll.BDP($A482, AR$99)</f>
        <v>Consumer Discretionary</v>
      </c>
      <c r="AS482" t="str">
        <f>_xll.BDP($A482, AS$99)</f>
        <v>Distributors</v>
      </c>
      <c r="AT482">
        <f ca="1">_xll.BQL( A482, "IMPLIED_VOLATILITY("&amp;_xll.BQL.DATE(B$2)&amp;",EXPIRY=30D,PCT_MONEYNESS=100)")</f>
        <v>35.043900000000001</v>
      </c>
    </row>
    <row r="483" spans="1:46" x14ac:dyDescent="0.25">
      <c r="A483" t="s">
        <v>511</v>
      </c>
      <c r="B483">
        <f ca="1">_xll.BDH(A483,"BEST_EPS",$B$2,$B$2,"BEST_FPERIOD_OVERRIDE=1bf","fill=previous","Days=A")</f>
        <v>8.2289999999999992</v>
      </c>
      <c r="C483">
        <f ca="1">_xll.BDH(A483,"BEST_EPS",$B$2,$B$2,"BEST_FPERIOD_OVERRIDE=2bf","fill=previous","Days=A")</f>
        <v>8.9749999999999996</v>
      </c>
      <c r="D483">
        <f ca="1">_xll.BDH(A483,"BEST_EPS",$B$2,$B$2,"BEST_FPERIOD_OVERRIDE=3bf","fill=previous","Days=A")</f>
        <v>9.6449999999999996</v>
      </c>
      <c r="E483">
        <f ca="1">_xll.BDH(A483,"BEST_TARGET_PRICE",$B$2,$B$2,"fill=previous","Days=A")</f>
        <v>126.95</v>
      </c>
      <c r="F483">
        <f ca="1">_xll.BDH($A483,F$84,$B$2,$B$2,"Dir=V","Dts=H")</f>
        <v>118.16</v>
      </c>
      <c r="G483">
        <f ca="1">_xll.BDH($A483,G$84,$B$2,$B$2,"Dir=V","Dts=H")</f>
        <v>118.74</v>
      </c>
      <c r="H483">
        <f ca="1">_xll.BDH($A483,H$84,$B$2,$B$2,"Dir=V","Dts=H")</f>
        <v>117.105</v>
      </c>
      <c r="I483">
        <f ca="1">_xll.BDH($A483,I$84,$B$2,$B$2,"Dir=V","Dts=H")</f>
        <v>118.19</v>
      </c>
      <c r="J483">
        <f t="shared" si="11"/>
        <v>121</v>
      </c>
      <c r="K483">
        <f t="shared" si="12"/>
        <v>120</v>
      </c>
      <c r="L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Zacks</v>
      </c>
      <c r="M483" t="s">
        <v>156</v>
      </c>
      <c r="N483" t="s">
        <v>137</v>
      </c>
      <c r="O483">
        <v>3</v>
      </c>
      <c r="P483" t="s">
        <v>124</v>
      </c>
      <c r="Q483">
        <v>120</v>
      </c>
      <c r="R483" t="s">
        <v>131</v>
      </c>
      <c r="S483" s="2">
        <v>45838</v>
      </c>
      <c r="T483">
        <v>1</v>
      </c>
      <c r="U483">
        <v>15.1</v>
      </c>
      <c r="W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Morningstar</v>
      </c>
      <c r="X483" t="s">
        <v>512</v>
      </c>
      <c r="Y483" t="s">
        <v>141</v>
      </c>
      <c r="Z483">
        <v>3</v>
      </c>
      <c r="AA483" t="s">
        <v>138</v>
      </c>
      <c r="AB483">
        <v>119</v>
      </c>
      <c r="AC483" t="s">
        <v>125</v>
      </c>
      <c r="AD483" s="2">
        <v>45777</v>
      </c>
      <c r="AE483">
        <v>2</v>
      </c>
      <c r="AF483">
        <v>12.55</v>
      </c>
      <c r="AH483" t="str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Fermium Research LLC</v>
      </c>
      <c r="AI483" t="s">
        <v>1007</v>
      </c>
      <c r="AJ483" t="s">
        <v>126</v>
      </c>
      <c r="AK483">
        <v>5</v>
      </c>
      <c r="AL483" t="s">
        <v>124</v>
      </c>
      <c r="AM483">
        <v>124</v>
      </c>
      <c r="AN483" t="s">
        <v>125</v>
      </c>
      <c r="AO483" s="2">
        <v>45833</v>
      </c>
      <c r="AP483">
        <v>3</v>
      </c>
      <c r="AQ483">
        <v>8.59</v>
      </c>
      <c r="AR483" t="str">
        <f>_xll.BDP($A483, AR$99)</f>
        <v>Materials</v>
      </c>
      <c r="AS483" t="str">
        <f>_xll.BDP($A483, AS$99)</f>
        <v>Chemicals</v>
      </c>
      <c r="AT483">
        <f ca="1">_xll.BQL( A483, "IMPLIED_VOLATILITY("&amp;_xll.BQL.DATE(B$2)&amp;",EXPIRY=30D,PCT_MONEYNESS=100)")</f>
        <v>23.942299999999999</v>
      </c>
    </row>
    <row r="484" spans="1:46" x14ac:dyDescent="0.25">
      <c r="A484" t="s">
        <v>567</v>
      </c>
      <c r="B484">
        <f ca="1">_xll.BDH(A484,"BEST_EPS",$B$2,$B$2,"BEST_FPERIOD_OVERRIDE=1bf","fill=previous","Days=A")</f>
        <v>1.89</v>
      </c>
      <c r="C484">
        <f ca="1">_xll.BDH(A484,"BEST_EPS",$B$2,$B$2,"BEST_FPERIOD_OVERRIDE=2bf","fill=previous","Days=A")</f>
        <v>2.0249999999999999</v>
      </c>
      <c r="D484">
        <f ca="1">_xll.BDH(A484,"BEST_EPS",$B$2,$B$2,"BEST_FPERIOD_OVERRIDE=3bf","fill=previous","Days=A")</f>
        <v>2.177</v>
      </c>
      <c r="E484">
        <f ca="1">_xll.BDH(A484,"BEST_TARGET_PRICE",$B$2,$B$2,"fill=previous","Days=A")</f>
        <v>37.799999999999997</v>
      </c>
      <c r="F484">
        <f ca="1">_xll.BDH($A484,F$84,$B$2,$B$2,"Dir=V","Dts=H")</f>
        <v>33.54</v>
      </c>
      <c r="G484">
        <f ca="1">_xll.BDH($A484,G$84,$B$2,$B$2,"Dir=V","Dts=H")</f>
        <v>33.880000000000003</v>
      </c>
      <c r="H484">
        <f ca="1">_xll.BDH($A484,H$84,$B$2,$B$2,"Dir=V","Dts=H")</f>
        <v>33.380000000000003</v>
      </c>
      <c r="I484">
        <f ca="1">_xll.BDH($A484,I$84,$B$2,$B$2,"Dir=V","Dts=H")</f>
        <v>33.76</v>
      </c>
      <c r="J484">
        <f t="shared" si="11"/>
        <v>34.333333333333336</v>
      </c>
      <c r="K484">
        <f t="shared" si="12"/>
        <v>37</v>
      </c>
      <c r="L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Morgan Stanley</v>
      </c>
      <c r="M484" t="s">
        <v>947</v>
      </c>
      <c r="N484" t="s">
        <v>170</v>
      </c>
      <c r="O484">
        <v>5</v>
      </c>
      <c r="P484" t="s">
        <v>124</v>
      </c>
      <c r="Q484">
        <v>37</v>
      </c>
      <c r="R484" t="s">
        <v>131</v>
      </c>
      <c r="S484" s="2">
        <v>45826</v>
      </c>
      <c r="T484">
        <v>1</v>
      </c>
      <c r="U484">
        <v>26.51</v>
      </c>
      <c r="W484" t="e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#N/A</v>
      </c>
      <c r="X484" t="s">
        <v>396</v>
      </c>
      <c r="Y484" t="s">
        <v>141</v>
      </c>
      <c r="Z484">
        <v>3</v>
      </c>
      <c r="AA484" t="s">
        <v>134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e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#N/A</v>
      </c>
      <c r="AI484" t="s">
        <v>396</v>
      </c>
      <c r="AJ484" t="s">
        <v>141</v>
      </c>
      <c r="AK484">
        <v>3</v>
      </c>
      <c r="AL484" t="s">
        <v>134</v>
      </c>
      <c r="AM484">
        <v>33</v>
      </c>
      <c r="AN484" t="s">
        <v>125</v>
      </c>
      <c r="AO484" s="2">
        <v>45793</v>
      </c>
      <c r="AP484">
        <v>3</v>
      </c>
      <c r="AQ484">
        <v>6.83</v>
      </c>
      <c r="AR484" t="str">
        <f>_xll.BDP($A484, AR$99)</f>
        <v>Utilities</v>
      </c>
      <c r="AS484" t="str">
        <f>_xll.BDP($A484, AS$99)</f>
        <v>Electric Utilities</v>
      </c>
      <c r="AT484">
        <f ca="1">_xll.BQL( A484, "IMPLIED_VOLATILITY("&amp;_xll.BQL.DATE(B$2)&amp;",EXPIRY=30D,PCT_MONEYNESS=100)")</f>
        <v>18.718800000000002</v>
      </c>
    </row>
    <row r="485" spans="1:46" x14ac:dyDescent="0.25">
      <c r="A485" t="s">
        <v>447</v>
      </c>
      <c r="B485">
        <f ca="1">_xll.BDH(A485,"BEST_EPS",$B$2,$B$2,"BEST_FPERIOD_OVERRIDE=1bf","fill=previous","Days=A")</f>
        <v>14.228</v>
      </c>
      <c r="C485">
        <f ca="1">_xll.BDH(A485,"BEST_EPS",$B$2,$B$2,"BEST_FPERIOD_OVERRIDE=2bf","fill=previous","Days=A")</f>
        <v>15.342000000000001</v>
      </c>
      <c r="D485">
        <f ca="1">_xll.BDH(A485,"BEST_EPS",$B$2,$B$2,"BEST_FPERIOD_OVERRIDE=3bf","fill=previous","Days=A")</f>
        <v>16.475000000000001</v>
      </c>
      <c r="E485">
        <f ca="1">_xll.BDH(A485,"BEST_TARGET_PRICE",$B$2,$B$2,"fill=previous","Days=A")</f>
        <v>115</v>
      </c>
      <c r="F485">
        <f ca="1">_xll.BDH($A485,F$84,$B$2,$B$2,"Dir=V","Dts=H")</f>
        <v>107.98</v>
      </c>
      <c r="G485">
        <f ca="1">_xll.BDH($A485,G$84,$B$2,$B$2,"Dir=V","Dts=H")</f>
        <v>108.44</v>
      </c>
      <c r="H485">
        <f ca="1">_xll.BDH($A485,H$84,$B$2,$B$2,"Dir=V","Dts=H")</f>
        <v>106.19</v>
      </c>
      <c r="I485">
        <f ca="1">_xll.BDH($A485,I$84,$B$2,$B$2,"Dir=V","Dts=H")</f>
        <v>106.6</v>
      </c>
      <c r="J485">
        <f t="shared" ref="J485:J548" si="13">AVERAGE(Q485,AB485,AM485)</f>
        <v>116.56666666666666</v>
      </c>
      <c r="K485">
        <f t="shared" ref="K485:K548" si="14">IF(OR(ISNA(L485),Q485=0,Q485="#N/A N/A"),IF(OR(ISNA(W485),AB485=0,AB485="#N/A N/A"),IF(OR(ISNA(AH485),AM485=0,AM485="#N/A N/A"),E485,AM485),AB485),Q485)</f>
        <v>108</v>
      </c>
      <c r="L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Morningstar</v>
      </c>
      <c r="M485" t="s">
        <v>261</v>
      </c>
      <c r="N485" t="s">
        <v>141</v>
      </c>
      <c r="O485">
        <v>3</v>
      </c>
      <c r="P485" t="s">
        <v>124</v>
      </c>
      <c r="Q485">
        <v>108</v>
      </c>
      <c r="R485" t="s">
        <v>125</v>
      </c>
      <c r="S485" s="2">
        <v>45778</v>
      </c>
      <c r="T485">
        <v>1</v>
      </c>
      <c r="U485">
        <v>18.77</v>
      </c>
      <c r="W485" t="str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Baptista Research</v>
      </c>
      <c r="X485" t="s">
        <v>133</v>
      </c>
      <c r="Y485" t="s">
        <v>123</v>
      </c>
      <c r="Z485">
        <v>5</v>
      </c>
      <c r="AA485" t="s">
        <v>134</v>
      </c>
      <c r="AB485">
        <v>128.69999999999999</v>
      </c>
      <c r="AC485" t="s">
        <v>131</v>
      </c>
      <c r="AD485" s="2">
        <v>45730</v>
      </c>
      <c r="AE485">
        <v>2</v>
      </c>
      <c r="AF485">
        <v>8.86</v>
      </c>
      <c r="AH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Wells Fargo</v>
      </c>
      <c r="AI485" t="s">
        <v>242</v>
      </c>
      <c r="AJ485" t="s">
        <v>177</v>
      </c>
      <c r="AK485">
        <v>3</v>
      </c>
      <c r="AL485" t="s">
        <v>124</v>
      </c>
      <c r="AM485">
        <v>113</v>
      </c>
      <c r="AN485" t="s">
        <v>125</v>
      </c>
      <c r="AO485" s="2">
        <v>45782</v>
      </c>
      <c r="AP485">
        <v>3</v>
      </c>
      <c r="AQ485">
        <v>7.38</v>
      </c>
      <c r="AR485" t="str">
        <f>_xll.BDP($A485, AR$99)</f>
        <v>Financials</v>
      </c>
      <c r="AS485" t="str">
        <f>_xll.BDP($A485, AS$99)</f>
        <v>Insurance</v>
      </c>
      <c r="AT485">
        <f ca="1">_xll.BQL( A485, "IMPLIED_VOLATILITY("&amp;_xll.BQL.DATE(B$2)&amp;",EXPIRY=30D,PCT_MONEYNESS=100)")</f>
        <v>23.587499999999999</v>
      </c>
    </row>
    <row r="486" spans="1:46" x14ac:dyDescent="0.25">
      <c r="A486" t="s">
        <v>358</v>
      </c>
      <c r="B486">
        <f ca="1">_xll.BDH(A486,"BEST_EPS",$B$2,$B$2,"BEST_FPERIOD_OVERRIDE=1bf","fill=previous","Days=A")</f>
        <v>10.259</v>
      </c>
      <c r="C486">
        <f ca="1">_xll.BDH(A486,"BEST_EPS",$B$2,$B$2,"BEST_FPERIOD_OVERRIDE=2bf","fill=previous","Days=A")</f>
        <v>11</v>
      </c>
      <c r="D486">
        <f ca="1">_xll.BDH(A486,"BEST_EPS",$B$2,$B$2,"BEST_FPERIOD_OVERRIDE=3bf","fill=previous","Days=A")</f>
        <v>11.771000000000001</v>
      </c>
      <c r="E486">
        <f ca="1">_xll.BDH(A486,"BEST_TARGET_PRICE",$B$2,$B$2,"fill=previous","Days=A")</f>
        <v>332</v>
      </c>
      <c r="F486">
        <f ca="1">_xll.BDH($A486,F$84,$B$2,$B$2,"Dir=V","Dts=H")</f>
        <v>290.83999999999997</v>
      </c>
      <c r="G486">
        <f ca="1">_xll.BDH($A486,G$84,$B$2,$B$2,"Dir=V","Dts=H")</f>
        <v>291.73</v>
      </c>
      <c r="H486">
        <f ca="1">_xll.BDH($A486,H$84,$B$2,$B$2,"Dir=V","Dts=H")</f>
        <v>286.91000000000003</v>
      </c>
      <c r="I486">
        <f ca="1">_xll.BDH($A486,I$84,$B$2,$B$2,"Dir=V","Dts=H")</f>
        <v>288.99</v>
      </c>
      <c r="J486">
        <f t="shared" si="13"/>
        <v>326</v>
      </c>
      <c r="K486">
        <f t="shared" si="14"/>
        <v>340</v>
      </c>
      <c r="L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Scotiabank</v>
      </c>
      <c r="M486" t="s">
        <v>262</v>
      </c>
      <c r="N486" t="s">
        <v>221</v>
      </c>
      <c r="O486">
        <v>5</v>
      </c>
      <c r="P486" t="s">
        <v>124</v>
      </c>
      <c r="Q486">
        <v>340</v>
      </c>
      <c r="R486" t="s">
        <v>131</v>
      </c>
      <c r="S486" s="2">
        <v>45812</v>
      </c>
      <c r="T486">
        <v>1</v>
      </c>
      <c r="U486">
        <v>10.31</v>
      </c>
      <c r="W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Truist Securities</v>
      </c>
      <c r="X486" t="s">
        <v>903</v>
      </c>
      <c r="Y486" t="s">
        <v>126</v>
      </c>
      <c r="Z486">
        <v>5</v>
      </c>
      <c r="AA486" t="s">
        <v>124</v>
      </c>
      <c r="AB486">
        <v>320</v>
      </c>
      <c r="AC486" t="s">
        <v>125</v>
      </c>
      <c r="AD486" s="2">
        <v>45785</v>
      </c>
      <c r="AE486">
        <v>2</v>
      </c>
      <c r="AF486">
        <v>8.9600000000000009</v>
      </c>
      <c r="AH486" t="str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Morningstar</v>
      </c>
      <c r="AI486" t="s">
        <v>261</v>
      </c>
      <c r="AJ486" t="s">
        <v>141</v>
      </c>
      <c r="AK486">
        <v>3</v>
      </c>
      <c r="AL486" t="s">
        <v>124</v>
      </c>
      <c r="AM486">
        <v>318</v>
      </c>
      <c r="AN486" t="s">
        <v>125</v>
      </c>
      <c r="AO486" s="2">
        <v>45778</v>
      </c>
      <c r="AP486">
        <v>3</v>
      </c>
      <c r="AQ486">
        <v>7.27</v>
      </c>
      <c r="AR486" t="str">
        <f>_xll.BDP($A486, AR$99)</f>
        <v>Real Estate</v>
      </c>
      <c r="AS486" t="str">
        <f>_xll.BDP($A486, AS$99)</f>
        <v>Specialized REITs</v>
      </c>
      <c r="AT486">
        <f ca="1">_xll.BQL( A486, "IMPLIED_VOLATILITY("&amp;_xll.BQL.DATE(B$2)&amp;",EXPIRY=30D,PCT_MONEYNESS=100)")</f>
        <v>22.6386</v>
      </c>
    </row>
    <row r="487" spans="1:46" x14ac:dyDescent="0.25">
      <c r="A487" t="s">
        <v>393</v>
      </c>
      <c r="B487">
        <f ca="1">_xll.BDH(A487,"BEST_EPS",$B$2,$B$2,"BEST_FPERIOD_OVERRIDE=1bf","fill=previous","Days=A")</f>
        <v>7.7130000000000001</v>
      </c>
      <c r="C487">
        <f ca="1">_xll.BDH(A487,"BEST_EPS",$B$2,$B$2,"BEST_FPERIOD_OVERRIDE=2bf","fill=previous","Days=A")</f>
        <v>11.044</v>
      </c>
      <c r="D487">
        <f ca="1">_xll.BDH(A487,"BEST_EPS",$B$2,$B$2,"BEST_FPERIOD_OVERRIDE=3bf","fill=previous","Days=A")</f>
        <v>12.128</v>
      </c>
      <c r="E487">
        <f ca="1">_xll.BDH(A487,"BEST_TARGET_PRICE",$B$2,$B$2,"fill=previous","Days=A")</f>
        <v>129.90899999999999</v>
      </c>
      <c r="F487">
        <f ca="1">_xll.BDH($A487,F$84,$B$2,$B$2,"Dir=V","Dts=H")</f>
        <v>130</v>
      </c>
      <c r="G487">
        <f ca="1">_xll.BDH($A487,G$84,$B$2,$B$2,"Dir=V","Dts=H")</f>
        <v>132.22</v>
      </c>
      <c r="H487">
        <f ca="1">_xll.BDH($A487,H$84,$B$2,$B$2,"Dir=V","Dts=H")</f>
        <v>129.66480000000001</v>
      </c>
      <c r="I487">
        <f ca="1">_xll.BDH($A487,I$84,$B$2,$B$2,"Dir=V","Dts=H")</f>
        <v>130.51</v>
      </c>
      <c r="J487">
        <f t="shared" si="13"/>
        <v>137.56666666666666</v>
      </c>
      <c r="K487">
        <f t="shared" si="14"/>
        <v>128</v>
      </c>
      <c r="L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Morningstar</v>
      </c>
      <c r="M487" t="s">
        <v>264</v>
      </c>
      <c r="N487" t="s">
        <v>141</v>
      </c>
      <c r="O487">
        <v>3</v>
      </c>
      <c r="P487" t="s">
        <v>138</v>
      </c>
      <c r="Q487">
        <v>128</v>
      </c>
      <c r="R487" t="s">
        <v>125</v>
      </c>
      <c r="S487" s="2">
        <v>45791</v>
      </c>
      <c r="T487">
        <v>1</v>
      </c>
      <c r="U487">
        <v>35.700000000000003</v>
      </c>
      <c r="W487" t="str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Wolfe Research</v>
      </c>
      <c r="X487" t="s">
        <v>940</v>
      </c>
      <c r="Y487" t="s">
        <v>123</v>
      </c>
      <c r="Z487">
        <v>5</v>
      </c>
      <c r="AA487" t="s">
        <v>124</v>
      </c>
      <c r="AB487">
        <v>156</v>
      </c>
      <c r="AC487" t="s">
        <v>125</v>
      </c>
      <c r="AD487" s="2">
        <v>45830</v>
      </c>
      <c r="AE487">
        <v>2</v>
      </c>
      <c r="AF487">
        <v>15.78</v>
      </c>
      <c r="AH487" t="str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Baptista Research</v>
      </c>
      <c r="AI487" t="s">
        <v>133</v>
      </c>
      <c r="AJ487" t="s">
        <v>123</v>
      </c>
      <c r="AK487">
        <v>5</v>
      </c>
      <c r="AL487" t="s">
        <v>124</v>
      </c>
      <c r="AM487">
        <v>128.69999999999999</v>
      </c>
      <c r="AN487" t="s">
        <v>131</v>
      </c>
      <c r="AO487" s="2">
        <v>45782</v>
      </c>
      <c r="AP487">
        <v>3</v>
      </c>
      <c r="AQ487">
        <v>4.76</v>
      </c>
      <c r="AR487" t="str">
        <f>_xll.BDP($A487, AR$99)</f>
        <v>Energy</v>
      </c>
      <c r="AS487" t="str">
        <f>_xll.BDP($A487, AS$99)</f>
        <v>Oil, Gas &amp; Consumable Fuels</v>
      </c>
      <c r="AT487">
        <f ca="1">_xll.BQL( A487, "IMPLIED_VOLATILITY("&amp;_xll.BQL.DATE(B$2)&amp;",EXPIRY=30D,PCT_MONEYNESS=100)")</f>
        <v>29.8551</v>
      </c>
    </row>
    <row r="488" spans="1:46" x14ac:dyDescent="0.25">
      <c r="A488" t="s">
        <v>603</v>
      </c>
      <c r="B488">
        <f ca="1">_xll.BDH(A488,"BEST_EPS",$B$2,$B$2,"BEST_FPERIOD_OVERRIDE=1bf","fill=previous","Days=A")</f>
        <v>6.7290000000000001</v>
      </c>
      <c r="C488">
        <f ca="1">_xll.BDH(A488,"BEST_EPS",$B$2,$B$2,"BEST_FPERIOD_OVERRIDE=2bf","fill=previous","Days=A")</f>
        <v>7.415</v>
      </c>
      <c r="D488">
        <f ca="1">_xll.BDH(A488,"BEST_EPS",$B$2,$B$2,"BEST_FPERIOD_OVERRIDE=3bf","fill=previous","Days=A")</f>
        <v>8.1590000000000007</v>
      </c>
      <c r="E488">
        <f ca="1">_xll.BDH(A488,"BEST_TARGET_PRICE",$B$2,$B$2,"fill=previous","Days=A")</f>
        <v>187</v>
      </c>
      <c r="F488">
        <f ca="1">_xll.BDH($A488,F$84,$B$2,$B$2,"Dir=V","Dts=H")</f>
        <v>179.27</v>
      </c>
      <c r="G488">
        <f ca="1">_xll.BDH($A488,G$84,$B$2,$B$2,"Dir=V","Dts=H")</f>
        <v>213.14</v>
      </c>
      <c r="H488">
        <f ca="1">_xll.BDH($A488,H$84,$B$2,$B$2,"Dir=V","Dts=H")</f>
        <v>176.77600000000001</v>
      </c>
      <c r="I488">
        <f ca="1">_xll.BDH($A488,I$84,$B$2,$B$2,"Dir=V","Dts=H")</f>
        <v>210.47</v>
      </c>
      <c r="J488">
        <f t="shared" si="13"/>
        <v>184.23333333333335</v>
      </c>
      <c r="K488">
        <f t="shared" si="14"/>
        <v>177.7</v>
      </c>
      <c r="L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Baptista Research</v>
      </c>
      <c r="M488" t="s">
        <v>133</v>
      </c>
      <c r="N488" t="s">
        <v>141</v>
      </c>
      <c r="O488">
        <v>3</v>
      </c>
      <c r="P488" t="s">
        <v>138</v>
      </c>
      <c r="Q488">
        <v>177.7</v>
      </c>
      <c r="R488" t="s">
        <v>131</v>
      </c>
      <c r="S488" s="2">
        <v>45790</v>
      </c>
      <c r="T488">
        <v>1</v>
      </c>
      <c r="U488">
        <v>2.64</v>
      </c>
      <c r="W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Zacks</v>
      </c>
      <c r="X488" t="s">
        <v>156</v>
      </c>
      <c r="Y488" t="s">
        <v>137</v>
      </c>
      <c r="Z488">
        <v>3</v>
      </c>
      <c r="AA488" t="s">
        <v>124</v>
      </c>
      <c r="AB488">
        <v>185</v>
      </c>
      <c r="AC488" t="s">
        <v>131</v>
      </c>
      <c r="AD488" s="2">
        <v>45842</v>
      </c>
      <c r="AE488">
        <v>2</v>
      </c>
      <c r="AF488">
        <v>0</v>
      </c>
      <c r="AH488" t="str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Berenberg</v>
      </c>
      <c r="AI488" t="s">
        <v>1278</v>
      </c>
      <c r="AJ488" t="s">
        <v>141</v>
      </c>
      <c r="AK488">
        <v>3</v>
      </c>
      <c r="AL488" t="s">
        <v>124</v>
      </c>
      <c r="AM488">
        <v>190</v>
      </c>
      <c r="AN488" t="s">
        <v>125</v>
      </c>
      <c r="AO488" s="2">
        <v>45834</v>
      </c>
      <c r="AP488">
        <v>3</v>
      </c>
      <c r="AQ488">
        <v>-1.06</v>
      </c>
      <c r="AR488" t="str">
        <f>_xll.BDP($A488, AR$99)</f>
        <v>Information Technology</v>
      </c>
      <c r="AS488" t="str">
        <f>_xll.BDP($A488, AS$99)</f>
        <v>Software</v>
      </c>
      <c r="AT488">
        <f ca="1">_xll.BQL( A488, "IMPLIED_VOLATILITY("&amp;_xll.BQL.DATE(B$2)&amp;",EXPIRY=30D,PCT_MONEYNESS=100)")</f>
        <v>28.833600000000001</v>
      </c>
    </row>
    <row r="489" spans="1:46" x14ac:dyDescent="0.25">
      <c r="A489" t="s">
        <v>457</v>
      </c>
      <c r="B489">
        <f ca="1">_xll.BDH(A489,"BEST_EPS",$B$2,$B$2,"BEST_FPERIOD_OVERRIDE=1bf","fill=previous","Days=A")</f>
        <v>11.093999999999999</v>
      </c>
      <c r="C489">
        <f ca="1">_xll.BDH(A489,"BEST_EPS",$B$2,$B$2,"BEST_FPERIOD_OVERRIDE=2bf","fill=previous","Days=A")</f>
        <v>12.711</v>
      </c>
      <c r="D489">
        <f ca="1">_xll.BDH(A489,"BEST_EPS",$B$2,$B$2,"BEST_FPERIOD_OVERRIDE=3bf","fill=previous","Days=A")</f>
        <v>14.909000000000001</v>
      </c>
      <c r="E489">
        <f ca="1">_xll.BDH(A489,"BEST_TARGET_PRICE",$B$2,$B$2,"fill=previous","Days=A")</f>
        <v>360.53800000000001</v>
      </c>
      <c r="F489">
        <f ca="1">_xll.BDH($A489,F$84,$B$2,$B$2,"Dir=V","Dts=H")</f>
        <v>382</v>
      </c>
      <c r="G489">
        <f ca="1">_xll.BDH($A489,G$84,$B$2,$B$2,"Dir=V","Dts=H")</f>
        <v>383.2799</v>
      </c>
      <c r="H489">
        <f ca="1">_xll.BDH($A489,H$84,$B$2,$B$2,"Dir=V","Dts=H")</f>
        <v>377.96</v>
      </c>
      <c r="I489">
        <f ca="1">_xll.BDH($A489,I$84,$B$2,$B$2,"Dir=V","Dts=H")</f>
        <v>382.12</v>
      </c>
      <c r="J489">
        <f t="shared" si="13"/>
        <v>375.33333333333331</v>
      </c>
      <c r="K489">
        <f t="shared" si="14"/>
        <v>420</v>
      </c>
      <c r="L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Vertical Research Partners</v>
      </c>
      <c r="M489" t="s">
        <v>1279</v>
      </c>
      <c r="N489" t="s">
        <v>126</v>
      </c>
      <c r="O489">
        <v>5</v>
      </c>
      <c r="P489" t="s">
        <v>124</v>
      </c>
      <c r="Q489">
        <v>420</v>
      </c>
      <c r="R489" t="s">
        <v>125</v>
      </c>
      <c r="S489" s="2">
        <v>45847</v>
      </c>
      <c r="T489">
        <v>1</v>
      </c>
      <c r="U489">
        <v>48.45</v>
      </c>
      <c r="W489" t="str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Northland Securities</v>
      </c>
      <c r="X489" t="s">
        <v>1199</v>
      </c>
      <c r="Y489" t="s">
        <v>182</v>
      </c>
      <c r="Z489">
        <v>3</v>
      </c>
      <c r="AA489" t="s">
        <v>138</v>
      </c>
      <c r="AB489">
        <v>354</v>
      </c>
      <c r="AC489" t="s">
        <v>125</v>
      </c>
      <c r="AD489" s="2">
        <v>45840</v>
      </c>
      <c r="AE489">
        <v>2</v>
      </c>
      <c r="AF489">
        <v>46.82</v>
      </c>
      <c r="AH489" t="str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Wolfe Research</v>
      </c>
      <c r="AI489" t="s">
        <v>484</v>
      </c>
      <c r="AJ489" t="s">
        <v>123</v>
      </c>
      <c r="AK489">
        <v>5</v>
      </c>
      <c r="AL489" t="s">
        <v>124</v>
      </c>
      <c r="AM489">
        <v>352</v>
      </c>
      <c r="AN489" t="s">
        <v>131</v>
      </c>
      <c r="AO489" s="2">
        <v>45778</v>
      </c>
      <c r="AP489">
        <v>3</v>
      </c>
      <c r="AQ489">
        <v>30.48</v>
      </c>
      <c r="AR489" t="str">
        <f>_xll.BDP($A489, AR$99)</f>
        <v>Industrials</v>
      </c>
      <c r="AS489" t="str">
        <f>_xll.BDP($A489, AS$99)</f>
        <v>Construction &amp; Engineering</v>
      </c>
      <c r="AT489">
        <f ca="1">_xll.BQL( A489, "IMPLIED_VOLATILITY("&amp;_xll.BQL.DATE(B$2)&amp;",EXPIRY=30D,PCT_MONEYNESS=100)")</f>
        <v>36.450200000000002</v>
      </c>
    </row>
    <row r="490" spans="1:46" x14ac:dyDescent="0.25">
      <c r="A490" t="s">
        <v>335</v>
      </c>
      <c r="B490">
        <f ca="1">_xll.BDH(A490,"BEST_EPS",$B$2,$B$2,"BEST_FPERIOD_OVERRIDE=1bf","fill=previous","Days=A")</f>
        <v>5.3620000000000001</v>
      </c>
      <c r="C490">
        <f ca="1">_xll.BDH(A490,"BEST_EPS",$B$2,$B$2,"BEST_FPERIOD_OVERRIDE=2bf","fill=previous","Days=A")</f>
        <v>6.032</v>
      </c>
      <c r="D490">
        <f ca="1">_xll.BDH(A490,"BEST_EPS",$B$2,$B$2,"BEST_FPERIOD_OVERRIDE=3bf","fill=previous","Days=A")</f>
        <v>6.8019999999999996</v>
      </c>
      <c r="E490">
        <f ca="1">_xll.BDH(A490,"BEST_TARGET_PRICE",$B$2,$B$2,"fill=previous","Days=A")</f>
        <v>81.204999999999998</v>
      </c>
      <c r="F490">
        <f ca="1">_xll.BDH($A490,F$84,$B$2,$B$2,"Dir=V","Dts=H")</f>
        <v>75.489999999999995</v>
      </c>
      <c r="G490">
        <f ca="1">_xll.BDH($A490,G$84,$B$2,$B$2,"Dir=V","Dts=H")</f>
        <v>75.790000000000006</v>
      </c>
      <c r="H490">
        <f ca="1">_xll.BDH($A490,H$84,$B$2,$B$2,"Dir=V","Dts=H")</f>
        <v>74.375</v>
      </c>
      <c r="I490">
        <f ca="1">_xll.BDH($A490,I$84,$B$2,$B$2,"Dir=V","Dts=H")</f>
        <v>74.83</v>
      </c>
      <c r="J490">
        <f t="shared" si="13"/>
        <v>83.76</v>
      </c>
      <c r="K490">
        <f t="shared" si="14"/>
        <v>78.28</v>
      </c>
      <c r="L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Sadif Investment Analytics</v>
      </c>
      <c r="M490" t="s">
        <v>156</v>
      </c>
      <c r="N490" t="s">
        <v>126</v>
      </c>
      <c r="O490">
        <v>5</v>
      </c>
      <c r="P490" t="s">
        <v>134</v>
      </c>
      <c r="Q490">
        <v>78.28</v>
      </c>
      <c r="R490" t="s">
        <v>125</v>
      </c>
      <c r="S490" s="2">
        <v>45826</v>
      </c>
      <c r="T490">
        <v>1</v>
      </c>
      <c r="U490">
        <v>82.5</v>
      </c>
      <c r="W490" t="str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Morningstar</v>
      </c>
      <c r="X490" t="s">
        <v>327</v>
      </c>
      <c r="Y490" t="s">
        <v>126</v>
      </c>
      <c r="Z490">
        <v>5</v>
      </c>
      <c r="AA490" t="s">
        <v>124</v>
      </c>
      <c r="AB490">
        <v>94</v>
      </c>
      <c r="AC490" t="s">
        <v>125</v>
      </c>
      <c r="AD490" s="2">
        <v>45776</v>
      </c>
      <c r="AE490">
        <v>2</v>
      </c>
      <c r="AF490">
        <v>50.11</v>
      </c>
      <c r="AH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Zacks</v>
      </c>
      <c r="AI490" t="s">
        <v>156</v>
      </c>
      <c r="AJ490" t="s">
        <v>137</v>
      </c>
      <c r="AK490">
        <v>3</v>
      </c>
      <c r="AL490" t="s">
        <v>124</v>
      </c>
      <c r="AM490">
        <v>79</v>
      </c>
      <c r="AN490" t="s">
        <v>131</v>
      </c>
      <c r="AO490" s="2">
        <v>45821</v>
      </c>
      <c r="AP490">
        <v>3</v>
      </c>
      <c r="AQ490">
        <v>28.11</v>
      </c>
      <c r="AR490" t="str">
        <f>_xll.BDP($A490, AR$99)</f>
        <v>Financials</v>
      </c>
      <c r="AS490" t="str">
        <f>_xll.BDP($A490, AS$99)</f>
        <v>Financial Services</v>
      </c>
      <c r="AT490">
        <f ca="1">_xll.BQL( A490, "IMPLIED_VOLATILITY("&amp;_xll.BQL.DATE(B$2)&amp;",EXPIRY=30D,PCT_MONEYNESS=100)")</f>
        <v>47.0747</v>
      </c>
    </row>
    <row r="491" spans="1:46" x14ac:dyDescent="0.25">
      <c r="A491" t="s">
        <v>207</v>
      </c>
      <c r="B491">
        <f ca="1">_xll.BDH(A491,"BEST_EPS",$B$2,$B$2,"BEST_FPERIOD_OVERRIDE=1bf","fill=previous","Days=A")</f>
        <v>11.874000000000001</v>
      </c>
      <c r="C491">
        <f ca="1">_xll.BDH(A491,"BEST_EPS",$B$2,$B$2,"BEST_FPERIOD_OVERRIDE=2bf","fill=previous","Days=A")</f>
        <v>12.113</v>
      </c>
      <c r="D491">
        <f ca="1">_xll.BDH(A491,"BEST_EPS",$B$2,$B$2,"BEST_FPERIOD_OVERRIDE=3bf","fill=previous","Days=A")</f>
        <v>12.834</v>
      </c>
      <c r="E491">
        <f ca="1">_xll.BDH(A491,"BEST_TARGET_PRICE",$B$2,$B$2,"fill=previous","Days=A")</f>
        <v>175.85300000000001</v>
      </c>
      <c r="F491">
        <f ca="1">_xll.BDH($A491,F$84,$B$2,$B$2,"Dir=V","Dts=H")</f>
        <v>159.4</v>
      </c>
      <c r="G491">
        <f ca="1">_xll.BDH($A491,G$84,$B$2,$B$2,"Dir=V","Dts=H")</f>
        <v>161.4838</v>
      </c>
      <c r="H491">
        <f ca="1">_xll.BDH($A491,H$84,$B$2,$B$2,"Dir=V","Dts=H")</f>
        <v>158.25</v>
      </c>
      <c r="I491">
        <f ca="1">_xll.BDH($A491,I$84,$B$2,$B$2,"Dir=V","Dts=H")</f>
        <v>159.35</v>
      </c>
      <c r="J491">
        <f t="shared" si="13"/>
        <v>160</v>
      </c>
      <c r="K491">
        <f t="shared" si="14"/>
        <v>140</v>
      </c>
      <c r="L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Wells Fargo</v>
      </c>
      <c r="M491" t="s">
        <v>916</v>
      </c>
      <c r="N491" t="s">
        <v>297</v>
      </c>
      <c r="O491">
        <v>1</v>
      </c>
      <c r="P491" t="s">
        <v>124</v>
      </c>
      <c r="Q491">
        <v>140</v>
      </c>
      <c r="R491" t="s">
        <v>125</v>
      </c>
      <c r="S491" s="2">
        <v>45817</v>
      </c>
      <c r="T491">
        <v>1</v>
      </c>
      <c r="U491">
        <v>21.31</v>
      </c>
      <c r="W491" t="str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Morningstar</v>
      </c>
      <c r="X491" t="s">
        <v>910</v>
      </c>
      <c r="Y491" t="s">
        <v>141</v>
      </c>
      <c r="Z491">
        <v>3</v>
      </c>
      <c r="AA491" t="s">
        <v>138</v>
      </c>
      <c r="AB491">
        <v>170</v>
      </c>
      <c r="AC491" t="s">
        <v>125</v>
      </c>
      <c r="AD491" s="2">
        <v>45791</v>
      </c>
      <c r="AE491">
        <v>2</v>
      </c>
      <c r="AF491">
        <v>15.5</v>
      </c>
      <c r="AH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Citi</v>
      </c>
      <c r="AI491" t="s">
        <v>906</v>
      </c>
      <c r="AJ491" t="s">
        <v>137</v>
      </c>
      <c r="AK491">
        <v>3</v>
      </c>
      <c r="AL491" t="s">
        <v>124</v>
      </c>
      <c r="AM491">
        <v>170</v>
      </c>
      <c r="AN491" t="s">
        <v>125</v>
      </c>
      <c r="AO491" s="2">
        <v>45845</v>
      </c>
      <c r="AP491">
        <v>3</v>
      </c>
      <c r="AQ491">
        <v>0</v>
      </c>
      <c r="AR491" t="str">
        <f>_xll.BDP($A491, AR$99)</f>
        <v>Information Technology</v>
      </c>
      <c r="AS491" t="str">
        <f>_xll.BDP($A491, AS$99)</f>
        <v>Semiconductors &amp; Semiconductor</v>
      </c>
      <c r="AT491">
        <f ca="1">_xll.BQL( A491, "IMPLIED_VOLATILITY("&amp;_xll.BQL.DATE(B$2)&amp;",EXPIRY=30D,PCT_MONEYNESS=100)")</f>
        <v>33.174199999999999</v>
      </c>
    </row>
    <row r="492" spans="1:46" x14ac:dyDescent="0.25">
      <c r="A492" t="s">
        <v>725</v>
      </c>
      <c r="B492">
        <f ca="1">_xll.BDH(A492,"BEST_EPS",$B$2,$B$2,"BEST_FPERIOD_OVERRIDE=1bf","fill=previous","Days=A")</f>
        <v>5.8090000000000002</v>
      </c>
      <c r="C492">
        <f ca="1">_xll.BDH(A492,"BEST_EPS",$B$2,$B$2,"BEST_FPERIOD_OVERRIDE=2bf","fill=previous","Days=A")</f>
        <v>6.835</v>
      </c>
      <c r="D492">
        <f ca="1">_xll.BDH(A492,"BEST_EPS",$B$2,$B$2,"BEST_FPERIOD_OVERRIDE=3bf","fill=previous","Days=A")</f>
        <v>7.4349999999999996</v>
      </c>
      <c r="E492">
        <f ca="1">_xll.BDH(A492,"BEST_TARGET_PRICE",$B$2,$B$2,"fill=previous","Days=A")</f>
        <v>81.650000000000006</v>
      </c>
      <c r="F492">
        <f ca="1">_xll.BDH($A492,F$84,$B$2,$B$2,"Dir=V","Dts=H")</f>
        <v>88.21</v>
      </c>
      <c r="G492">
        <f ca="1">_xll.BDH($A492,G$84,$B$2,$B$2,"Dir=V","Dts=H")</f>
        <v>90.1</v>
      </c>
      <c r="H492">
        <f ca="1">_xll.BDH($A492,H$84,$B$2,$B$2,"Dir=V","Dts=H")</f>
        <v>87.69</v>
      </c>
      <c r="I492">
        <f ca="1">_xll.BDH($A492,I$84,$B$2,$B$2,"Dir=V","Dts=H")</f>
        <v>89.88</v>
      </c>
      <c r="J492">
        <f t="shared" si="13"/>
        <v>78.013333333333335</v>
      </c>
      <c r="K492">
        <f t="shared" si="14"/>
        <v>80</v>
      </c>
      <c r="L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Morningstar</v>
      </c>
      <c r="M492" t="s">
        <v>910</v>
      </c>
      <c r="N492" t="s">
        <v>141</v>
      </c>
      <c r="O492">
        <v>3</v>
      </c>
      <c r="P492" t="s">
        <v>138</v>
      </c>
      <c r="Q492">
        <v>80</v>
      </c>
      <c r="R492" t="s">
        <v>125</v>
      </c>
      <c r="S492" s="2">
        <v>45779</v>
      </c>
      <c r="T492">
        <v>1</v>
      </c>
      <c r="U492">
        <v>42.04</v>
      </c>
      <c r="W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Citi</v>
      </c>
      <c r="X492" t="s">
        <v>778</v>
      </c>
      <c r="Y492" t="s">
        <v>146</v>
      </c>
      <c r="Z492">
        <v>1</v>
      </c>
      <c r="AA492" t="s">
        <v>124</v>
      </c>
      <c r="AB492">
        <v>67</v>
      </c>
      <c r="AC492" t="s">
        <v>125</v>
      </c>
      <c r="AD492" s="2">
        <v>45818</v>
      </c>
      <c r="AE492">
        <v>2</v>
      </c>
      <c r="AF492">
        <v>27.14</v>
      </c>
      <c r="AH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Sadif Investment Analytics</v>
      </c>
      <c r="AI492" t="s">
        <v>156</v>
      </c>
      <c r="AJ492" t="s">
        <v>126</v>
      </c>
      <c r="AK492">
        <v>5</v>
      </c>
      <c r="AL492" t="s">
        <v>134</v>
      </c>
      <c r="AM492">
        <v>87.04</v>
      </c>
      <c r="AN492" t="s">
        <v>125</v>
      </c>
      <c r="AO492" s="2">
        <v>45764</v>
      </c>
      <c r="AP492">
        <v>3</v>
      </c>
      <c r="AQ492">
        <v>19.22</v>
      </c>
      <c r="AR492" t="str">
        <f>_xll.BDP($A492, AR$99)</f>
        <v>Information Technology</v>
      </c>
      <c r="AS492" t="str">
        <f>_xll.BDP($A492, AS$99)</f>
        <v>Semiconductors &amp; Semiconductor</v>
      </c>
      <c r="AT492">
        <f ca="1">_xll.BQL( A492, "IMPLIED_VOLATILITY("&amp;_xll.BQL.DATE(B$2)&amp;",EXPIRY=30D,PCT_MONEYNESS=100)")</f>
        <v>42.731299999999997</v>
      </c>
    </row>
    <row r="493" spans="1:46" x14ac:dyDescent="0.25">
      <c r="A493" t="s">
        <v>438</v>
      </c>
      <c r="B493">
        <f ca="1">_xll.BDH(A493,"BEST_EPS",$B$2,$B$2,"BEST_FPERIOD_OVERRIDE=1bf","fill=previous","Days=A")</f>
        <v>16.677</v>
      </c>
      <c r="C493">
        <f ca="1">_xll.BDH(A493,"BEST_EPS",$B$2,$B$2,"BEST_FPERIOD_OVERRIDE=2bf","fill=previous","Days=A")</f>
        <v>19.228999999999999</v>
      </c>
      <c r="D493">
        <f ca="1">_xll.BDH(A493,"BEST_EPS",$B$2,$B$2,"BEST_FPERIOD_OVERRIDE=3bf","fill=previous","Days=A")</f>
        <v>22.004000000000001</v>
      </c>
      <c r="E493">
        <f ca="1">_xll.BDH(A493,"BEST_TARGET_PRICE",$B$2,$B$2,"fill=previous","Days=A")</f>
        <v>298.29199999999997</v>
      </c>
      <c r="F493">
        <f ca="1">_xll.BDH($A493,F$84,$B$2,$B$2,"Dir=V","Dts=H")</f>
        <v>333.87</v>
      </c>
      <c r="G493">
        <f ca="1">_xll.BDH($A493,G$84,$B$2,$B$2,"Dir=V","Dts=H")</f>
        <v>335.08</v>
      </c>
      <c r="H493">
        <f ca="1">_xll.BDH($A493,H$84,$B$2,$B$2,"Dir=V","Dts=H")</f>
        <v>328.94</v>
      </c>
      <c r="I493">
        <f ca="1">_xll.BDH($A493,I$84,$B$2,$B$2,"Dir=V","Dts=H")</f>
        <v>333.57</v>
      </c>
      <c r="J493">
        <f t="shared" si="13"/>
        <v>301.76666666666665</v>
      </c>
      <c r="K493">
        <f t="shared" si="14"/>
        <v>358</v>
      </c>
      <c r="L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Barclays</v>
      </c>
      <c r="M493" t="s">
        <v>755</v>
      </c>
      <c r="N493" t="s">
        <v>135</v>
      </c>
      <c r="O493">
        <v>5</v>
      </c>
      <c r="P493" t="s">
        <v>124</v>
      </c>
      <c r="Q493">
        <v>358</v>
      </c>
      <c r="R493" t="s">
        <v>125</v>
      </c>
      <c r="S493" s="2">
        <v>45847</v>
      </c>
      <c r="T493">
        <v>1</v>
      </c>
      <c r="U493">
        <v>107.58</v>
      </c>
      <c r="W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Baptista Research</v>
      </c>
      <c r="X493" t="s">
        <v>133</v>
      </c>
      <c r="Y493" t="s">
        <v>123</v>
      </c>
      <c r="Z493">
        <v>5</v>
      </c>
      <c r="AA493" t="s">
        <v>134</v>
      </c>
      <c r="AB493">
        <v>268.3</v>
      </c>
      <c r="AC493" t="s">
        <v>131</v>
      </c>
      <c r="AD493" s="2">
        <v>45787</v>
      </c>
      <c r="AE493">
        <v>2</v>
      </c>
      <c r="AF493">
        <v>102.63</v>
      </c>
      <c r="AH493" t="e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#N/A</v>
      </c>
      <c r="AI493" t="s">
        <v>156</v>
      </c>
      <c r="AJ493" t="s">
        <v>137</v>
      </c>
      <c r="AK493">
        <v>3</v>
      </c>
      <c r="AL493" t="s">
        <v>124</v>
      </c>
      <c r="AM493">
        <v>279</v>
      </c>
      <c r="AN493" t="s">
        <v>131</v>
      </c>
      <c r="AO493" s="2">
        <v>45813</v>
      </c>
      <c r="AP493">
        <v>3</v>
      </c>
      <c r="AQ493">
        <v>60.22</v>
      </c>
      <c r="AR493" t="str">
        <f>_xll.BDP($A493, AR$99)</f>
        <v>Consumer Discretionary</v>
      </c>
      <c r="AS493" t="str">
        <f>_xll.BDP($A493, AS$99)</f>
        <v>Hotels, Restaurants &amp; Leisure</v>
      </c>
      <c r="AT493">
        <f ca="1">_xll.BQL( A493, "IMPLIED_VOLATILITY("&amp;_xll.BQL.DATE(B$2)&amp;",EXPIRY=30D,PCT_MONEYNESS=100)")</f>
        <v>41.54</v>
      </c>
    </row>
    <row r="494" spans="1:46" x14ac:dyDescent="0.25">
      <c r="A494" t="s">
        <v>686</v>
      </c>
      <c r="B494">
        <f ca="1">_xll.BDH(A494,"BEST_EPS",$B$2,$B$2,"BEST_FPERIOD_OVERRIDE=1bf","fill=previous","Days=A")</f>
        <v>2.3290000000000002</v>
      </c>
      <c r="C494">
        <f ca="1">_xll.BDH(A494,"BEST_EPS",$B$2,$B$2,"BEST_FPERIOD_OVERRIDE=2bf","fill=previous","Days=A")</f>
        <v>2.5249999999999999</v>
      </c>
      <c r="D494">
        <f ca="1">_xll.BDH(A494,"BEST_EPS",$B$2,$B$2,"BEST_FPERIOD_OVERRIDE=3bf","fill=previous","Days=A")</f>
        <v>2.7080000000000002</v>
      </c>
      <c r="E494">
        <f ca="1">_xll.BDH(A494,"BEST_TARGET_PRICE",$B$2,$B$2,"fill=previous","Days=A")</f>
        <v>78.954999999999998</v>
      </c>
      <c r="F494">
        <f ca="1">_xll.BDH($A494,F$84,$B$2,$B$2,"Dir=V","Dts=H")</f>
        <v>69.67</v>
      </c>
      <c r="G494">
        <f ca="1">_xll.BDH($A494,G$84,$B$2,$B$2,"Dir=V","Dts=H")</f>
        <v>70.03</v>
      </c>
      <c r="H494">
        <f ca="1">_xll.BDH($A494,H$84,$B$2,$B$2,"Dir=V","Dts=H")</f>
        <v>68.849999999999994</v>
      </c>
      <c r="I494">
        <f ca="1">_xll.BDH($A494,I$84,$B$2,$B$2,"Dir=V","Dts=H")</f>
        <v>69.02</v>
      </c>
      <c r="J494">
        <f t="shared" si="13"/>
        <v>79.666666666666671</v>
      </c>
      <c r="K494">
        <f t="shared" si="14"/>
        <v>84</v>
      </c>
      <c r="L494" t="str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Morningstar</v>
      </c>
      <c r="M494" t="s">
        <v>380</v>
      </c>
      <c r="N494" t="s">
        <v>126</v>
      </c>
      <c r="O494">
        <v>5</v>
      </c>
      <c r="P494" t="s">
        <v>124</v>
      </c>
      <c r="Q494">
        <v>84</v>
      </c>
      <c r="R494" t="s">
        <v>125</v>
      </c>
      <c r="S494" s="2">
        <v>45777</v>
      </c>
      <c r="T494">
        <v>1</v>
      </c>
      <c r="U494">
        <v>19.2</v>
      </c>
      <c r="W494" t="str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Mizuho Securities</v>
      </c>
      <c r="X494" t="s">
        <v>381</v>
      </c>
      <c r="Y494" t="s">
        <v>123</v>
      </c>
      <c r="Z494">
        <v>5</v>
      </c>
      <c r="AA494" t="s">
        <v>124</v>
      </c>
      <c r="AB494">
        <v>79</v>
      </c>
      <c r="AC494" t="s">
        <v>125</v>
      </c>
      <c r="AD494" s="2">
        <v>45847</v>
      </c>
      <c r="AE494">
        <v>2</v>
      </c>
      <c r="AF494">
        <v>17.02</v>
      </c>
      <c r="AH494" t="str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Deutsche Bank</v>
      </c>
      <c r="AI494" t="s">
        <v>1248</v>
      </c>
      <c r="AJ494" t="s">
        <v>141</v>
      </c>
      <c r="AK494">
        <v>3</v>
      </c>
      <c r="AL494" t="s">
        <v>124</v>
      </c>
      <c r="AM494">
        <v>76</v>
      </c>
      <c r="AN494" t="s">
        <v>131</v>
      </c>
      <c r="AO494" s="2">
        <v>45841</v>
      </c>
      <c r="AP494">
        <v>3</v>
      </c>
      <c r="AQ494">
        <v>15.9</v>
      </c>
      <c r="AR494" t="str">
        <f>_xll.BDP($A494, AR$99)</f>
        <v>Real Estate</v>
      </c>
      <c r="AS494" t="str">
        <f>_xll.BDP($A494, AS$99)</f>
        <v>Retail REITs</v>
      </c>
      <c r="AT494">
        <f ca="1">_xll.BQL( A494, "IMPLIED_VOLATILITY("&amp;_xll.BQL.DATE(B$2)&amp;",EXPIRY=30D,PCT_MONEYNESS=100)")</f>
        <v>21.421199999999999</v>
      </c>
    </row>
    <row r="495" spans="1:46" x14ac:dyDescent="0.25">
      <c r="A495" t="s">
        <v>252</v>
      </c>
      <c r="B495">
        <f ca="1">_xll.BDH(A495,"BEST_EPS",$B$2,$B$2,"BEST_FPERIOD_OVERRIDE=1bf","fill=previous","Days=A")</f>
        <v>37.018000000000001</v>
      </c>
      <c r="C495">
        <f ca="1">_xll.BDH(A495,"BEST_EPS",$B$2,$B$2,"BEST_FPERIOD_OVERRIDE=2bf","fill=previous","Days=A")</f>
        <v>43.192</v>
      </c>
      <c r="D495">
        <f ca="1">_xll.BDH(A495,"BEST_EPS",$B$2,$B$2,"BEST_FPERIOD_OVERRIDE=3bf","fill=previous","Days=A")</f>
        <v>49.433999999999997</v>
      </c>
      <c r="E495">
        <f ca="1">_xll.BDH(A495,"BEST_TARGET_PRICE",$B$2,$B$2,"fill=previous","Days=A")</f>
        <v>723.28</v>
      </c>
      <c r="F495">
        <f ca="1">_xll.BDH($A495,F$84,$B$2,$B$2,"Dir=V","Dts=H")</f>
        <v>547.1</v>
      </c>
      <c r="G495">
        <f ca="1">_xll.BDH($A495,G$84,$B$2,$B$2,"Dir=V","Dts=H")</f>
        <v>558.38</v>
      </c>
      <c r="H495">
        <f ca="1">_xll.BDH($A495,H$84,$B$2,$B$2,"Dir=V","Dts=H")</f>
        <v>545.38</v>
      </c>
      <c r="I495">
        <f ca="1">_xll.BDH($A495,I$84,$B$2,$B$2,"Dir=V","Dts=H")</f>
        <v>552.58000000000004</v>
      </c>
      <c r="J495">
        <f t="shared" si="13"/>
        <v>610</v>
      </c>
      <c r="K495">
        <f t="shared" si="14"/>
        <v>540</v>
      </c>
      <c r="L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Zacks</v>
      </c>
      <c r="M495" t="s">
        <v>156</v>
      </c>
      <c r="N495" t="s">
        <v>137</v>
      </c>
      <c r="O495">
        <v>3</v>
      </c>
      <c r="P495" t="s">
        <v>124</v>
      </c>
      <c r="Q495">
        <v>540</v>
      </c>
      <c r="R495" t="s">
        <v>131</v>
      </c>
      <c r="S495" s="2">
        <v>45827</v>
      </c>
      <c r="T495">
        <v>1</v>
      </c>
      <c r="U495">
        <v>0</v>
      </c>
      <c r="W495" t="str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Leerink Partners</v>
      </c>
      <c r="X495" t="s">
        <v>225</v>
      </c>
      <c r="Y495" t="s">
        <v>123</v>
      </c>
      <c r="Z495">
        <v>5</v>
      </c>
      <c r="AA495" t="s">
        <v>124</v>
      </c>
      <c r="AB495">
        <v>645</v>
      </c>
      <c r="AC495" t="s">
        <v>125</v>
      </c>
      <c r="AD495" s="2">
        <v>45845</v>
      </c>
      <c r="AE495">
        <v>2</v>
      </c>
      <c r="AF495">
        <v>-23.97</v>
      </c>
      <c r="AH495" t="e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#N/A</v>
      </c>
      <c r="AI495" t="s">
        <v>225</v>
      </c>
      <c r="AJ495" t="s">
        <v>123</v>
      </c>
      <c r="AK495">
        <v>5</v>
      </c>
      <c r="AL495" t="s">
        <v>124</v>
      </c>
      <c r="AM495">
        <v>645</v>
      </c>
      <c r="AN495" t="s">
        <v>125</v>
      </c>
      <c r="AO495" s="2">
        <v>45828</v>
      </c>
      <c r="AP495">
        <v>3</v>
      </c>
      <c r="AQ495">
        <v>-29.37</v>
      </c>
      <c r="AR495" t="str">
        <f>_xll.BDP($A495, AR$99)</f>
        <v>Health Care</v>
      </c>
      <c r="AS495" t="str">
        <f>_xll.BDP($A495, AS$99)</f>
        <v>Biotechnology</v>
      </c>
      <c r="AT495">
        <f ca="1">_xll.BQL( A495, "IMPLIED_VOLATILITY("&amp;_xll.BQL.DATE(B$2)&amp;",EXPIRY=30D,PCT_MONEYNESS=100)")</f>
        <v>41.139499999999998</v>
      </c>
    </row>
    <row r="496" spans="1:46" x14ac:dyDescent="0.25">
      <c r="A496" t="s">
        <v>607</v>
      </c>
      <c r="B496">
        <f ca="1">_xll.BDH(A496,"BEST_EPS",$B$2,$B$2,"BEST_FPERIOD_OVERRIDE=1bf","fill=previous","Days=A")</f>
        <v>2.35</v>
      </c>
      <c r="C496">
        <f ca="1">_xll.BDH(A496,"BEST_EPS",$B$2,$B$2,"BEST_FPERIOD_OVERRIDE=2bf","fill=previous","Days=A")</f>
        <v>2.556</v>
      </c>
      <c r="D496">
        <f ca="1">_xll.BDH(A496,"BEST_EPS",$B$2,$B$2,"BEST_FPERIOD_OVERRIDE=3bf","fill=previous","Days=A")</f>
        <v>2.42</v>
      </c>
      <c r="E496">
        <f ca="1">_xll.BDH(A496,"BEST_TARGET_PRICE",$B$2,$B$2,"fill=previous","Days=A")</f>
        <v>25.1</v>
      </c>
      <c r="F496">
        <f ca="1">_xll.BDH($A496,F$84,$B$2,$B$2,"Dir=V","Dts=H")</f>
        <v>24.88</v>
      </c>
      <c r="G496">
        <f ca="1">_xll.BDH($A496,G$84,$B$2,$B$2,"Dir=V","Dts=H")</f>
        <v>24.96</v>
      </c>
      <c r="H496">
        <f ca="1">_xll.BDH($A496,H$84,$B$2,$B$2,"Dir=V","Dts=H")</f>
        <v>24.59</v>
      </c>
      <c r="I496">
        <f ca="1">_xll.BDH($A496,I$84,$B$2,$B$2,"Dir=V","Dts=H")</f>
        <v>24.63</v>
      </c>
      <c r="J496">
        <f t="shared" si="13"/>
        <v>26.333333333333332</v>
      </c>
      <c r="K496">
        <f t="shared" si="14"/>
        <v>27</v>
      </c>
      <c r="L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Morgan Stanley</v>
      </c>
      <c r="M496" t="s">
        <v>162</v>
      </c>
      <c r="N496" t="s">
        <v>353</v>
      </c>
      <c r="O496">
        <v>3</v>
      </c>
      <c r="P496" t="s">
        <v>124</v>
      </c>
      <c r="Q496">
        <v>27</v>
      </c>
      <c r="R496" t="s">
        <v>131</v>
      </c>
      <c r="S496" s="2">
        <v>45840</v>
      </c>
      <c r="T496">
        <v>1</v>
      </c>
      <c r="U496">
        <v>32.67</v>
      </c>
      <c r="W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Wolfe Research</v>
      </c>
      <c r="X496" t="s">
        <v>945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45841</v>
      </c>
      <c r="AE496">
        <v>2</v>
      </c>
      <c r="AF496">
        <v>30.05</v>
      </c>
      <c r="AH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Morningstar</v>
      </c>
      <c r="AI496" t="s">
        <v>558</v>
      </c>
      <c r="AJ496" t="s">
        <v>141</v>
      </c>
      <c r="AK496">
        <v>3</v>
      </c>
      <c r="AL496" t="s">
        <v>124</v>
      </c>
      <c r="AM496">
        <v>24</v>
      </c>
      <c r="AN496" t="s">
        <v>125</v>
      </c>
      <c r="AO496" s="2">
        <v>45834</v>
      </c>
      <c r="AP496">
        <v>3</v>
      </c>
      <c r="AQ496">
        <v>25.9</v>
      </c>
      <c r="AR496" t="str">
        <f>_xll.BDP($A496, AR$99)</f>
        <v>Financials</v>
      </c>
      <c r="AS496" t="str">
        <f>_xll.BDP($A496, AS$99)</f>
        <v>Banks</v>
      </c>
      <c r="AT496">
        <f ca="1">_xll.BQL( A496, "IMPLIED_VOLATILITY("&amp;_xll.BQL.DATE(B$2)&amp;",EXPIRY=30D,PCT_MONEYNESS=100)")</f>
        <v>28.0608</v>
      </c>
    </row>
    <row r="497" spans="1:46" x14ac:dyDescent="0.25">
      <c r="A497" t="s">
        <v>564</v>
      </c>
      <c r="B497">
        <f ca="1">_xll.BDH(A497,"BEST_EPS",$B$2,$B$2,"BEST_FPERIOD_OVERRIDE=1bf","fill=previous","Days=A")</f>
        <v>11.178000000000001</v>
      </c>
      <c r="C497">
        <f ca="1">_xll.BDH(A497,"BEST_EPS",$B$2,$B$2,"BEST_FPERIOD_OVERRIDE=2bf","fill=previous","Days=A")</f>
        <v>12.303000000000001</v>
      </c>
      <c r="D497">
        <f ca="1">_xll.BDH(A497,"BEST_EPS",$B$2,$B$2,"BEST_FPERIOD_OVERRIDE=3bf","fill=previous","Days=A")</f>
        <v>12.705</v>
      </c>
      <c r="E497">
        <f ca="1">_xll.BDH(A497,"BEST_TARGET_PRICE",$B$2,$B$2,"fill=previous","Days=A")</f>
        <v>161.19999999999999</v>
      </c>
      <c r="F497">
        <f ca="1">_xll.BDH($A497,F$84,$B$2,$B$2,"Dir=V","Dts=H")</f>
        <v>159.29</v>
      </c>
      <c r="G497">
        <f ca="1">_xll.BDH($A497,G$84,$B$2,$B$2,"Dir=V","Dts=H")</f>
        <v>160</v>
      </c>
      <c r="H497">
        <f ca="1">_xll.BDH($A497,H$84,$B$2,$B$2,"Dir=V","Dts=H")</f>
        <v>158.1</v>
      </c>
      <c r="I497">
        <f ca="1">_xll.BDH($A497,I$84,$B$2,$B$2,"Dir=V","Dts=H")</f>
        <v>158.66</v>
      </c>
      <c r="J497">
        <f t="shared" si="13"/>
        <v>160</v>
      </c>
      <c r="K497">
        <f t="shared" si="14"/>
        <v>155</v>
      </c>
      <c r="L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Wells Fargo</v>
      </c>
      <c r="M497" t="s">
        <v>1110</v>
      </c>
      <c r="N497" t="s">
        <v>177</v>
      </c>
      <c r="O497">
        <v>3</v>
      </c>
      <c r="P497" t="s">
        <v>124</v>
      </c>
      <c r="Q497">
        <v>155</v>
      </c>
      <c r="R497" t="s">
        <v>125</v>
      </c>
      <c r="S497" s="2">
        <v>45833</v>
      </c>
      <c r="T497">
        <v>1</v>
      </c>
      <c r="U497">
        <v>38.82</v>
      </c>
      <c r="W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JP Morgan</v>
      </c>
      <c r="X497" t="s">
        <v>773</v>
      </c>
      <c r="Y497" t="s">
        <v>137</v>
      </c>
      <c r="Z497">
        <v>3</v>
      </c>
      <c r="AA497" t="s">
        <v>124</v>
      </c>
      <c r="AB497">
        <v>151</v>
      </c>
      <c r="AC497" t="s">
        <v>125</v>
      </c>
      <c r="AD497" s="2">
        <v>45846</v>
      </c>
      <c r="AE497">
        <v>2</v>
      </c>
      <c r="AF497">
        <v>36.270000000000003</v>
      </c>
      <c r="AH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Seaport Global</v>
      </c>
      <c r="AI497" t="s">
        <v>1071</v>
      </c>
      <c r="AJ497" t="s">
        <v>126</v>
      </c>
      <c r="AK497">
        <v>5</v>
      </c>
      <c r="AL497" t="s">
        <v>124</v>
      </c>
      <c r="AM497">
        <v>174</v>
      </c>
      <c r="AN497" t="s">
        <v>125</v>
      </c>
      <c r="AO497" s="2">
        <v>45846</v>
      </c>
      <c r="AP497">
        <v>3</v>
      </c>
      <c r="AQ497">
        <v>36</v>
      </c>
      <c r="AR497" t="str">
        <f>_xll.BDP($A497, AR$99)</f>
        <v>Financials</v>
      </c>
      <c r="AS497" t="str">
        <f>_xll.BDP($A497, AS$99)</f>
        <v>Capital Markets</v>
      </c>
      <c r="AT497">
        <f ca="1">_xll.BQL( A497, "IMPLIED_VOLATILITY("&amp;_xll.BQL.DATE(B$2)&amp;",EXPIRY=30D,PCT_MONEYNESS=100)")</f>
        <v>24.811699999999998</v>
      </c>
    </row>
    <row r="498" spans="1:46" x14ac:dyDescent="0.25">
      <c r="A498" t="s">
        <v>717</v>
      </c>
      <c r="B498">
        <f ca="1">_xll.BDH(A498,"BEST_EPS",$B$2,$B$2,"BEST_FPERIOD_OVERRIDE=1bf","fill=previous","Days=A")</f>
        <v>14.196999999999999</v>
      </c>
      <c r="C498">
        <f ca="1">_xll.BDH(A498,"BEST_EPS",$B$2,$B$2,"BEST_FPERIOD_OVERRIDE=2bf","fill=previous","Days=A")</f>
        <v>15.662000000000001</v>
      </c>
      <c r="D498">
        <f ca="1">_xll.BDH(A498,"BEST_EPS",$B$2,$B$2,"BEST_FPERIOD_OVERRIDE=3bf","fill=previous","Days=A")</f>
        <v>17.183</v>
      </c>
      <c r="E498">
        <f ca="1">_xll.BDH(A498,"BEST_TARGET_PRICE",$B$2,$B$2,"fill=previous","Days=A")</f>
        <v>300.41199999999998</v>
      </c>
      <c r="F498">
        <f ca="1">_xll.BDH($A498,F$84,$B$2,$B$2,"Dir=V","Dts=H")</f>
        <v>287.02999999999997</v>
      </c>
      <c r="G498">
        <f ca="1">_xll.BDH($A498,G$84,$B$2,$B$2,"Dir=V","Dts=H")</f>
        <v>291.54000000000002</v>
      </c>
      <c r="H498">
        <f ca="1">_xll.BDH($A498,H$84,$B$2,$B$2,"Dir=V","Dts=H")</f>
        <v>285.75</v>
      </c>
      <c r="I498">
        <f ca="1">_xll.BDH($A498,I$84,$B$2,$B$2,"Dir=V","Dts=H")</f>
        <v>290.56</v>
      </c>
      <c r="J498">
        <f t="shared" si="13"/>
        <v>312.59999999999997</v>
      </c>
      <c r="K498">
        <f t="shared" si="14"/>
        <v>316.8</v>
      </c>
      <c r="L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Baptista Research</v>
      </c>
      <c r="M498" t="s">
        <v>133</v>
      </c>
      <c r="N498" t="s">
        <v>141</v>
      </c>
      <c r="O498">
        <v>3</v>
      </c>
      <c r="P498" t="s">
        <v>134</v>
      </c>
      <c r="Q498">
        <v>316.8</v>
      </c>
      <c r="R498" t="s">
        <v>131</v>
      </c>
      <c r="S498" s="2">
        <v>45808</v>
      </c>
      <c r="T498">
        <v>1</v>
      </c>
      <c r="U498">
        <v>76.13</v>
      </c>
      <c r="W498" t="str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Barclays</v>
      </c>
      <c r="X498" t="s">
        <v>1233</v>
      </c>
      <c r="Y498" t="s">
        <v>135</v>
      </c>
      <c r="Z498">
        <v>5</v>
      </c>
      <c r="AA498" t="s">
        <v>124</v>
      </c>
      <c r="AB498">
        <v>321</v>
      </c>
      <c r="AC498" t="s">
        <v>125</v>
      </c>
      <c r="AD498" s="2">
        <v>45846</v>
      </c>
      <c r="AE498">
        <v>2</v>
      </c>
      <c r="AF498">
        <v>63.32</v>
      </c>
      <c r="AH498" t="str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Wells Fargo</v>
      </c>
      <c r="AI498" t="s">
        <v>801</v>
      </c>
      <c r="AJ498" t="s">
        <v>135</v>
      </c>
      <c r="AK498">
        <v>5</v>
      </c>
      <c r="AL498" t="s">
        <v>124</v>
      </c>
      <c r="AM498">
        <v>300</v>
      </c>
      <c r="AN498" t="s">
        <v>125</v>
      </c>
      <c r="AO498" s="2">
        <v>45799</v>
      </c>
      <c r="AP498">
        <v>3</v>
      </c>
      <c r="AQ498">
        <v>56.77</v>
      </c>
      <c r="AR498" t="str">
        <f>_xll.BDP($A498, AR$99)</f>
        <v>Consumer Discretionary</v>
      </c>
      <c r="AS498" t="str">
        <f>_xll.BDP($A498, AS$99)</f>
        <v>Textiles, Apparel &amp; Luxury Goo</v>
      </c>
      <c r="AT498">
        <f ca="1">_xll.BQL( A498, "IMPLIED_VOLATILITY("&amp;_xll.BQL.DATE(B$2)&amp;",EXPIRY=30D,PCT_MONEYNESS=100)")</f>
        <v>40.214100000000002</v>
      </c>
    </row>
    <row r="499" spans="1:46" x14ac:dyDescent="0.25">
      <c r="A499" t="s">
        <v>478</v>
      </c>
      <c r="B499">
        <f ca="1">_xll.BDH(A499,"BEST_EPS",$B$2,$B$2,"BEST_FPERIOD_OVERRIDE=1bf","fill=previous","Days=A")</f>
        <v>10.63</v>
      </c>
      <c r="C499">
        <f ca="1">_xll.BDH(A499,"BEST_EPS",$B$2,$B$2,"BEST_FPERIOD_OVERRIDE=2bf","fill=previous","Days=A")</f>
        <v>11.698</v>
      </c>
      <c r="D499">
        <f ca="1">_xll.BDH(A499,"BEST_EPS",$B$2,$B$2,"BEST_FPERIOD_OVERRIDE=3bf","fill=previous","Days=A")</f>
        <v>12.81</v>
      </c>
      <c r="E499">
        <f ca="1">_xll.BDH(A499,"BEST_TARGET_PRICE",$B$2,$B$2,"fill=previous","Days=A")</f>
        <v>263.733</v>
      </c>
      <c r="F499">
        <f ca="1">_xll.BDH($A499,F$84,$B$2,$B$2,"Dir=V","Dts=H")</f>
        <v>256.79000000000002</v>
      </c>
      <c r="G499">
        <f ca="1">_xll.BDH($A499,G$84,$B$2,$B$2,"Dir=V","Dts=H")</f>
        <v>256.79000000000002</v>
      </c>
      <c r="H499">
        <f ca="1">_xll.BDH($A499,H$84,$B$2,$B$2,"Dir=V","Dts=H")</f>
        <v>251.4</v>
      </c>
      <c r="I499">
        <f ca="1">_xll.BDH($A499,I$84,$B$2,$B$2,"Dir=V","Dts=H")</f>
        <v>255.98</v>
      </c>
      <c r="J499">
        <f t="shared" si="13"/>
        <v>250</v>
      </c>
      <c r="K499">
        <f t="shared" si="14"/>
        <v>250</v>
      </c>
      <c r="L499" t="e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#N/A</v>
      </c>
      <c r="M499" t="s">
        <v>754</v>
      </c>
      <c r="N499" t="s">
        <v>141</v>
      </c>
      <c r="O499">
        <v>3</v>
      </c>
      <c r="P499" t="s">
        <v>124</v>
      </c>
      <c r="Q499" t="s">
        <v>142</v>
      </c>
      <c r="R499" t="s">
        <v>125</v>
      </c>
      <c r="S499" s="2">
        <v>45771</v>
      </c>
      <c r="T499">
        <v>1</v>
      </c>
      <c r="U499">
        <v>33.47</v>
      </c>
      <c r="W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Mizuho Securities</v>
      </c>
      <c r="X499" t="s">
        <v>1070</v>
      </c>
      <c r="Y499" t="s">
        <v>123</v>
      </c>
      <c r="Z499">
        <v>5</v>
      </c>
      <c r="AA499" t="s">
        <v>124</v>
      </c>
      <c r="AB499">
        <v>250</v>
      </c>
      <c r="AC499" t="s">
        <v>125</v>
      </c>
      <c r="AD499" s="2">
        <v>45835</v>
      </c>
      <c r="AE499">
        <v>2</v>
      </c>
      <c r="AF499">
        <v>34.19</v>
      </c>
      <c r="AH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Needham</v>
      </c>
      <c r="AI499" t="s">
        <v>754</v>
      </c>
      <c r="AJ499" t="s">
        <v>141</v>
      </c>
      <c r="AK499">
        <v>3</v>
      </c>
      <c r="AL499" t="s">
        <v>124</v>
      </c>
      <c r="AM499" t="s">
        <v>142</v>
      </c>
      <c r="AN499" t="s">
        <v>125</v>
      </c>
      <c r="AO499" s="2">
        <v>45797</v>
      </c>
      <c r="AP499">
        <v>3</v>
      </c>
      <c r="AQ499">
        <v>27.16</v>
      </c>
      <c r="AR499" t="str">
        <f>_xll.BDP($A499, AR$99)</f>
        <v>Health Care</v>
      </c>
      <c r="AS499" t="str">
        <f>_xll.BDP($A499, AS$99)</f>
        <v>Health Care Equipment &amp; Suppli</v>
      </c>
      <c r="AT499">
        <f ca="1">_xll.BQL( A499, "IMPLIED_VOLATILITY("&amp;_xll.BQL.DATE(B$2)&amp;",EXPIRY=30D,PCT_MONEYNESS=100)")</f>
        <v>32.887700000000002</v>
      </c>
    </row>
    <row r="500" spans="1:46" x14ac:dyDescent="0.25">
      <c r="A500" t="s">
        <v>510</v>
      </c>
      <c r="B500">
        <f ca="1">_xll.BDH(A500,"BEST_EPS",$B$2,$B$2,"BEST_FPERIOD_OVERRIDE=1bf","fill=previous","Days=A")</f>
        <v>11.025</v>
      </c>
      <c r="C500">
        <f ca="1">_xll.BDH(A500,"BEST_EPS",$B$2,$B$2,"BEST_FPERIOD_OVERRIDE=2bf","fill=previous","Days=A")</f>
        <v>12.565</v>
      </c>
      <c r="D500">
        <f ca="1">_xll.BDH(A500,"BEST_EPS",$B$2,$B$2,"BEST_FPERIOD_OVERRIDE=3bf","fill=previous","Days=A")</f>
        <v>14.356999999999999</v>
      </c>
      <c r="E500">
        <f ca="1">_xll.BDH(A500,"BEST_TARGET_PRICE",$B$2,$B$2,"fill=previous","Days=A")</f>
        <v>335.36</v>
      </c>
      <c r="F500">
        <f ca="1">_xll.BDH($A500,F$84,$B$2,$B$2,"Dir=V","Dts=H")</f>
        <v>342</v>
      </c>
      <c r="G500">
        <f ca="1">_xll.BDH($A500,G$84,$B$2,$B$2,"Dir=V","Dts=H")</f>
        <v>342</v>
      </c>
      <c r="H500">
        <f ca="1">_xll.BDH($A500,H$84,$B$2,$B$2,"Dir=V","Dts=H")</f>
        <v>337.53500000000003</v>
      </c>
      <c r="I500">
        <f ca="1">_xll.BDH($A500,I$84,$B$2,$B$2,"Dir=V","Dts=H")</f>
        <v>340.26</v>
      </c>
      <c r="J500">
        <f t="shared" si="13"/>
        <v>350</v>
      </c>
      <c r="K500">
        <f t="shared" si="14"/>
        <v>350</v>
      </c>
      <c r="L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Morgan Stanley</v>
      </c>
      <c r="M500" t="s">
        <v>1065</v>
      </c>
      <c r="N500" t="s">
        <v>163</v>
      </c>
      <c r="O500">
        <v>5</v>
      </c>
      <c r="P500" t="s">
        <v>124</v>
      </c>
      <c r="Q500">
        <v>350</v>
      </c>
      <c r="R500" t="s">
        <v>131</v>
      </c>
      <c r="S500" s="2">
        <v>45847</v>
      </c>
      <c r="T500">
        <v>1</v>
      </c>
      <c r="U500">
        <v>32.18</v>
      </c>
      <c r="W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Hedgeye Risk Management</v>
      </c>
      <c r="X500" t="s">
        <v>238</v>
      </c>
      <c r="Y500" t="s">
        <v>153</v>
      </c>
      <c r="Z500">
        <v>5</v>
      </c>
      <c r="AA500" t="s">
        <v>124</v>
      </c>
      <c r="AB500" t="s">
        <v>142</v>
      </c>
      <c r="AC500" t="s">
        <v>125</v>
      </c>
      <c r="AD500" s="2">
        <v>45845</v>
      </c>
      <c r="AE500">
        <v>2</v>
      </c>
      <c r="AF500">
        <v>29.88</v>
      </c>
      <c r="AH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Stephens</v>
      </c>
      <c r="AI500" t="s">
        <v>772</v>
      </c>
      <c r="AJ500" t="s">
        <v>135</v>
      </c>
      <c r="AK500">
        <v>5</v>
      </c>
      <c r="AL500" t="s">
        <v>124</v>
      </c>
      <c r="AM500">
        <v>350</v>
      </c>
      <c r="AN500" t="s">
        <v>125</v>
      </c>
      <c r="AO500" s="2">
        <v>45826</v>
      </c>
      <c r="AP500">
        <v>3</v>
      </c>
      <c r="AQ500">
        <v>25.91</v>
      </c>
      <c r="AR500" t="str">
        <f>_xll.BDP($A500, AR$99)</f>
        <v>Industrials</v>
      </c>
      <c r="AS500" t="str">
        <f>_xll.BDP($A500, AS$99)</f>
        <v>Electrical Equipment</v>
      </c>
      <c r="AT500">
        <f ca="1">_xll.BQL( A500, "IMPLIED_VOLATILITY("&amp;_xll.BQL.DATE(B$2)&amp;",EXPIRY=30D,PCT_MONEYNESS=100)")</f>
        <v>30.544499999999999</v>
      </c>
    </row>
    <row r="501" spans="1:46" x14ac:dyDescent="0.25">
      <c r="A501" t="s">
        <v>562</v>
      </c>
      <c r="B501">
        <f ca="1">_xll.BDH(A501,"BEST_EPS",$B$2,$B$2,"BEST_FPERIOD_OVERRIDE=1bf","fill=previous","Days=A")</f>
        <v>1.1839999999999999</v>
      </c>
      <c r="C501">
        <f ca="1">_xll.BDH(A501,"BEST_EPS",$B$2,$B$2,"BEST_FPERIOD_OVERRIDE=2bf","fill=previous","Days=A")</f>
        <v>1.319</v>
      </c>
      <c r="D501">
        <f ca="1">_xll.BDH(A501,"BEST_EPS",$B$2,$B$2,"BEST_FPERIOD_OVERRIDE=3bf","fill=previous","Days=A")</f>
        <v>1.444</v>
      </c>
      <c r="E501">
        <f ca="1">_xll.BDH(A501,"BEST_TARGET_PRICE",$B$2,$B$2,"fill=previous","Days=A")</f>
        <v>57.768999999999998</v>
      </c>
      <c r="F501">
        <f ca="1">_xll.BDH($A501,F$84,$B$2,$B$2,"Dir=V","Dts=H")</f>
        <v>55.41</v>
      </c>
      <c r="G501">
        <f ca="1">_xll.BDH($A501,G$84,$B$2,$B$2,"Dir=V","Dts=H")</f>
        <v>55.84</v>
      </c>
      <c r="H501">
        <f ca="1">_xll.BDH($A501,H$84,$B$2,$B$2,"Dir=V","Dts=H")</f>
        <v>55.04</v>
      </c>
      <c r="I501">
        <f ca="1">_xll.BDH($A501,I$84,$B$2,$B$2,"Dir=V","Dts=H")</f>
        <v>55.81</v>
      </c>
      <c r="J501">
        <f t="shared" si="13"/>
        <v>65.215000000000003</v>
      </c>
      <c r="K501">
        <f t="shared" si="14"/>
        <v>65</v>
      </c>
      <c r="L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Wells Fargo</v>
      </c>
      <c r="M501" t="s">
        <v>1019</v>
      </c>
      <c r="N501" t="s">
        <v>135</v>
      </c>
      <c r="O501">
        <v>5</v>
      </c>
      <c r="P501" t="s">
        <v>124</v>
      </c>
      <c r="Q501">
        <v>65</v>
      </c>
      <c r="R501" t="s">
        <v>125</v>
      </c>
      <c r="S501" s="2">
        <v>45833</v>
      </c>
      <c r="T501">
        <v>1</v>
      </c>
      <c r="U501">
        <v>17.23</v>
      </c>
      <c r="W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Sadif Investment Analytics</v>
      </c>
      <c r="X501" t="s">
        <v>156</v>
      </c>
      <c r="Y501" t="s">
        <v>157</v>
      </c>
      <c r="Z501">
        <v>5</v>
      </c>
      <c r="AA501" t="s">
        <v>124</v>
      </c>
      <c r="AB501">
        <v>65.430000000000007</v>
      </c>
      <c r="AC501" t="s">
        <v>125</v>
      </c>
      <c r="AD501" s="2">
        <v>45779</v>
      </c>
      <c r="AE501">
        <v>2</v>
      </c>
      <c r="AF501">
        <v>12.56</v>
      </c>
      <c r="AH501" t="e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#N/A</v>
      </c>
      <c r="AI501" t="s">
        <v>156</v>
      </c>
      <c r="AJ501" t="s">
        <v>141</v>
      </c>
      <c r="AK501">
        <v>3</v>
      </c>
      <c r="AL501" t="s">
        <v>134</v>
      </c>
      <c r="AM501" t="s">
        <v>142</v>
      </c>
      <c r="AN501" t="s">
        <v>125</v>
      </c>
      <c r="AO501" s="2">
        <v>45512</v>
      </c>
      <c r="AP501">
        <v>3</v>
      </c>
      <c r="AQ501">
        <v>2.42</v>
      </c>
      <c r="AR501" t="str">
        <f>_xll.BDP($A501, AR$99)</f>
        <v>Industrials</v>
      </c>
      <c r="AS501" t="str">
        <f>_xll.BDP($A501, AS$99)</f>
        <v>Commercial Services &amp; Supplies</v>
      </c>
      <c r="AT501">
        <f ca="1">_xll.BQL( A501, "IMPLIED_VOLATILITY("&amp;_xll.BQL.DATE(B$2)&amp;",EXPIRY=30D,PCT_MONEYNESS=100)")</f>
        <v>25.319500000000001</v>
      </c>
    </row>
    <row r="502" spans="1:46" x14ac:dyDescent="0.25">
      <c r="A502" t="s">
        <v>366</v>
      </c>
      <c r="B502">
        <f ca="1">_xll.BDH(A502,"BEST_EPS",$B$2,$B$2,"BEST_FPERIOD_OVERRIDE=1bf","fill=previous","Days=A")</f>
        <v>20.850999999999999</v>
      </c>
      <c r="C502">
        <f ca="1">_xll.BDH(A502,"BEST_EPS",$B$2,$B$2,"BEST_FPERIOD_OVERRIDE=2bf","fill=previous","Days=A")</f>
        <v>22.931999999999999</v>
      </c>
      <c r="D502">
        <f ca="1">_xll.BDH(A502,"BEST_EPS",$B$2,$B$2,"BEST_FPERIOD_OVERRIDE=3bf","fill=previous","Days=A")</f>
        <v>25.571000000000002</v>
      </c>
      <c r="E502">
        <f ca="1">_xll.BDH(A502,"BEST_TARGET_PRICE",$B$2,$B$2,"fill=previous","Days=A")</f>
        <v>634.68799999999999</v>
      </c>
      <c r="F502">
        <f ca="1">_xll.BDH($A502,F$84,$B$2,$B$2,"Dir=V","Dts=H")</f>
        <v>566</v>
      </c>
      <c r="G502">
        <f ca="1">_xll.BDH($A502,G$84,$B$2,$B$2,"Dir=V","Dts=H")</f>
        <v>571.36</v>
      </c>
      <c r="H502">
        <f ca="1">_xll.BDH($A502,H$84,$B$2,$B$2,"Dir=V","Dts=H")</f>
        <v>551.51</v>
      </c>
      <c r="I502">
        <f ca="1">_xll.BDH($A502,I$84,$B$2,$B$2,"Dir=V","Dts=H")</f>
        <v>558.57000000000005</v>
      </c>
      <c r="J502">
        <f t="shared" si="13"/>
        <v>626.66666666666663</v>
      </c>
      <c r="K502">
        <f t="shared" si="14"/>
        <v>562</v>
      </c>
      <c r="L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Barclays</v>
      </c>
      <c r="M502" t="s">
        <v>779</v>
      </c>
      <c r="N502" t="s">
        <v>297</v>
      </c>
      <c r="O502">
        <v>1</v>
      </c>
      <c r="P502" t="s">
        <v>124</v>
      </c>
      <c r="Q502">
        <v>562</v>
      </c>
      <c r="R502" t="s">
        <v>125</v>
      </c>
      <c r="S502" s="2">
        <v>45847</v>
      </c>
      <c r="T502">
        <v>1</v>
      </c>
      <c r="U502">
        <v>5.0999999999999996</v>
      </c>
      <c r="W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Baird</v>
      </c>
      <c r="X502" t="s">
        <v>962</v>
      </c>
      <c r="Y502" t="s">
        <v>123</v>
      </c>
      <c r="Z502">
        <v>5</v>
      </c>
      <c r="AA502" t="s">
        <v>124</v>
      </c>
      <c r="AB502">
        <v>668</v>
      </c>
      <c r="AC502" t="s">
        <v>125</v>
      </c>
      <c r="AD502" s="2">
        <v>45775</v>
      </c>
      <c r="AE502">
        <v>2</v>
      </c>
      <c r="AF502">
        <v>5.01</v>
      </c>
      <c r="AH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TD Cowen</v>
      </c>
      <c r="AI502" t="s">
        <v>367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45810</v>
      </c>
      <c r="AP502">
        <v>3</v>
      </c>
      <c r="AQ502">
        <v>3.03</v>
      </c>
      <c r="AR502" t="str">
        <f>_xll.BDP($A502, AR$99)</f>
        <v>Information Technology</v>
      </c>
      <c r="AS502" t="str">
        <f>_xll.BDP($A502, AS$99)</f>
        <v>Software</v>
      </c>
      <c r="AT502">
        <f ca="1">_xll.BQL( A502, "IMPLIED_VOLATILITY("&amp;_xll.BQL.DATE(B$2)&amp;",EXPIRY=30D,PCT_MONEYNESS=100)")</f>
        <v>22.618099999999998</v>
      </c>
    </row>
    <row r="503" spans="1:46" x14ac:dyDescent="0.25">
      <c r="A503" t="s">
        <v>400</v>
      </c>
      <c r="B503">
        <f ca="1">_xll.BDH(A503,"BEST_EPS",$B$2,$B$2,"BEST_FPERIOD_OVERRIDE=1bf","fill=previous","Days=A")</f>
        <v>6.4829999999999997</v>
      </c>
      <c r="C503">
        <f ca="1">_xll.BDH(A503,"BEST_EPS",$B$2,$B$2,"BEST_FPERIOD_OVERRIDE=2bf","fill=previous","Days=A")</f>
        <v>7.0830000000000002</v>
      </c>
      <c r="D503">
        <f ca="1">_xll.BDH(A503,"BEST_EPS",$B$2,$B$2,"BEST_FPERIOD_OVERRIDE=3bf","fill=previous","Days=A")</f>
        <v>7.9740000000000002</v>
      </c>
      <c r="E503">
        <f ca="1">_xll.BDH(A503,"BEST_TARGET_PRICE",$B$2,$B$2,"fill=previous","Days=A")</f>
        <v>151.22200000000001</v>
      </c>
      <c r="F503">
        <f ca="1">_xll.BDH($A503,F$84,$B$2,$B$2,"Dir=V","Dts=H")</f>
        <v>131.63999999999999</v>
      </c>
      <c r="G503">
        <f ca="1">_xll.BDH($A503,G$84,$B$2,$B$2,"Dir=V","Dts=H")</f>
        <v>132.34</v>
      </c>
      <c r="H503">
        <f ca="1">_xll.BDH($A503,H$84,$B$2,$B$2,"Dir=V","Dts=H")</f>
        <v>130.25</v>
      </c>
      <c r="I503">
        <f ca="1">_xll.BDH($A503,I$84,$B$2,$B$2,"Dir=V","Dts=H")</f>
        <v>131.21</v>
      </c>
      <c r="J503">
        <f t="shared" si="13"/>
        <v>150.46666666666667</v>
      </c>
      <c r="K503">
        <f t="shared" si="14"/>
        <v>154.4</v>
      </c>
      <c r="L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Baptista Research</v>
      </c>
      <c r="M503" t="s">
        <v>133</v>
      </c>
      <c r="N503" t="s">
        <v>141</v>
      </c>
      <c r="O503">
        <v>3</v>
      </c>
      <c r="P503" t="s">
        <v>138</v>
      </c>
      <c r="Q503">
        <v>154.4</v>
      </c>
      <c r="R503" t="s">
        <v>131</v>
      </c>
      <c r="S503" s="2">
        <v>45808</v>
      </c>
      <c r="T503">
        <v>1</v>
      </c>
      <c r="U503">
        <v>17.79</v>
      </c>
      <c r="W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Wells Fargo</v>
      </c>
      <c r="X503" t="s">
        <v>801</v>
      </c>
      <c r="Y503" t="s">
        <v>135</v>
      </c>
      <c r="Z503">
        <v>5</v>
      </c>
      <c r="AA503" t="s">
        <v>124</v>
      </c>
      <c r="AB503">
        <v>150</v>
      </c>
      <c r="AC503" t="s">
        <v>125</v>
      </c>
      <c r="AD503" s="2">
        <v>45800</v>
      </c>
      <c r="AE503">
        <v>2</v>
      </c>
      <c r="AF503">
        <v>7.91</v>
      </c>
      <c r="AH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Bernstein</v>
      </c>
      <c r="AI503" t="s">
        <v>1069</v>
      </c>
      <c r="AJ503" t="s">
        <v>182</v>
      </c>
      <c r="AK503">
        <v>3</v>
      </c>
      <c r="AL503" t="s">
        <v>124</v>
      </c>
      <c r="AM503">
        <v>147</v>
      </c>
      <c r="AN503" t="s">
        <v>125</v>
      </c>
      <c r="AO503" s="2">
        <v>45840</v>
      </c>
      <c r="AP503">
        <v>3</v>
      </c>
      <c r="AQ503">
        <v>3.82</v>
      </c>
      <c r="AR503" t="str">
        <f>_xll.BDP($A503, AR$99)</f>
        <v>Consumer Discretionary</v>
      </c>
      <c r="AS503" t="str">
        <f>_xll.BDP($A503, AS$99)</f>
        <v>Specialty Retail</v>
      </c>
      <c r="AT503">
        <f ca="1">_xll.BQL( A503, "IMPLIED_VOLATILITY("&amp;_xll.BQL.DATE(B$2)&amp;",EXPIRY=30D,PCT_MONEYNESS=100)")</f>
        <v>25.361799999999999</v>
      </c>
    </row>
    <row r="504" spans="1:46" x14ac:dyDescent="0.25">
      <c r="A504" t="s">
        <v>351</v>
      </c>
      <c r="B504">
        <f ca="1">_xll.BDH(A504,"BEST_EPS",$B$2,$B$2,"BEST_FPERIOD_OVERRIDE=1bf","fill=previous","Days=A")</f>
        <v>7.2839999999999998</v>
      </c>
      <c r="C504">
        <f ca="1">_xll.BDH(A504,"BEST_EPS",$B$2,$B$2,"BEST_FPERIOD_OVERRIDE=2bf","fill=previous","Days=A")</f>
        <v>8.1549999999999994</v>
      </c>
      <c r="D504">
        <f ca="1">_xll.BDH(A504,"BEST_EPS",$B$2,$B$2,"BEST_FPERIOD_OVERRIDE=3bf","fill=previous","Days=A")</f>
        <v>9.1969999999999992</v>
      </c>
      <c r="E504">
        <f ca="1">_xll.BDH(A504,"BEST_TARGET_PRICE",$B$2,$B$2,"fill=previous","Days=A")</f>
        <v>263.39100000000002</v>
      </c>
      <c r="F504">
        <f ca="1">_xll.BDH($A504,F$84,$B$2,$B$2,"Dir=V","Dts=H")</f>
        <v>239.03</v>
      </c>
      <c r="G504">
        <f ca="1">_xll.BDH($A504,G$84,$B$2,$B$2,"Dir=V","Dts=H")</f>
        <v>241.1499</v>
      </c>
      <c r="H504">
        <f ca="1">_xll.BDH($A504,H$84,$B$2,$B$2,"Dir=V","Dts=H")</f>
        <v>237.95</v>
      </c>
      <c r="I504">
        <f ca="1">_xll.BDH($A504,I$84,$B$2,$B$2,"Dir=V","Dts=H")</f>
        <v>240.51</v>
      </c>
      <c r="J504">
        <f t="shared" si="13"/>
        <v>268</v>
      </c>
      <c r="K504">
        <f t="shared" si="14"/>
        <v>268</v>
      </c>
      <c r="L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Oppenheimer</v>
      </c>
      <c r="M504" t="s">
        <v>1269</v>
      </c>
      <c r="N504" t="s">
        <v>123</v>
      </c>
      <c r="O504">
        <v>5</v>
      </c>
      <c r="P504" t="s">
        <v>124</v>
      </c>
      <c r="Q504">
        <v>268</v>
      </c>
      <c r="R504" t="s">
        <v>131</v>
      </c>
      <c r="S504" s="2">
        <v>45847</v>
      </c>
      <c r="T504">
        <v>1</v>
      </c>
      <c r="U504">
        <v>23.85</v>
      </c>
      <c r="W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Truist Securities</v>
      </c>
      <c r="X504" t="s">
        <v>837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45771</v>
      </c>
      <c r="AE504">
        <v>2</v>
      </c>
      <c r="AF504">
        <v>21.72</v>
      </c>
      <c r="AH504" t="str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RBC Capital</v>
      </c>
      <c r="AI504" t="s">
        <v>895</v>
      </c>
      <c r="AJ504" t="s">
        <v>123</v>
      </c>
      <c r="AK504">
        <v>5</v>
      </c>
      <c r="AL504" t="s">
        <v>124</v>
      </c>
      <c r="AM504">
        <v>266</v>
      </c>
      <c r="AN504" t="s">
        <v>131</v>
      </c>
      <c r="AO504" s="2">
        <v>45841</v>
      </c>
      <c r="AP504">
        <v>3</v>
      </c>
      <c r="AQ504">
        <v>19.66</v>
      </c>
      <c r="AR504" t="str">
        <f>_xll.BDP($A504, AR$99)</f>
        <v>Industrials</v>
      </c>
      <c r="AS504" t="str">
        <f>_xll.BDP($A504, AS$99)</f>
        <v>Commercial Services &amp; Supplies</v>
      </c>
      <c r="AT504">
        <f ca="1">_xll.BQL( A504, "IMPLIED_VOLATILITY("&amp;_xll.BQL.DATE(B$2)&amp;",EXPIRY=30D,PCT_MONEYNESS=100)")</f>
        <v>20.658000000000001</v>
      </c>
    </row>
    <row r="505" spans="1:46" x14ac:dyDescent="0.25">
      <c r="A505" t="s">
        <v>230</v>
      </c>
      <c r="B505">
        <f ca="1">_xll.BDH(A505,"BEST_EPS",$B$2,$B$2,"BEST_FPERIOD_OVERRIDE=1bf","fill=previous","Days=A")</f>
        <v>6.3570000000000002</v>
      </c>
      <c r="C505">
        <f ca="1">_xll.BDH(A505,"BEST_EPS",$B$2,$B$2,"BEST_FPERIOD_OVERRIDE=2bf","fill=previous","Days=A")</f>
        <v>7.0350000000000001</v>
      </c>
      <c r="D505">
        <f ca="1">_xll.BDH(A505,"BEST_EPS",$B$2,$B$2,"BEST_FPERIOD_OVERRIDE=3bf","fill=previous","Days=A")</f>
        <v>7.601</v>
      </c>
      <c r="E505">
        <f ca="1">_xll.BDH(A505,"BEST_TARGET_PRICE",$B$2,$B$2,"fill=previous","Days=A")</f>
        <v>144.696</v>
      </c>
      <c r="F505">
        <f ca="1">_xll.BDH($A505,F$84,$B$2,$B$2,"Dir=V","Dts=H")</f>
        <v>145.72999999999999</v>
      </c>
      <c r="G505">
        <f ca="1">_xll.BDH($A505,G$84,$B$2,$B$2,"Dir=V","Dts=H")</f>
        <v>146.5</v>
      </c>
      <c r="H505">
        <f ca="1">_xll.BDH($A505,H$84,$B$2,$B$2,"Dir=V","Dts=H")</f>
        <v>144.72999999999999</v>
      </c>
      <c r="I505">
        <f ca="1">_xll.BDH($A505,I$84,$B$2,$B$2,"Dir=V","Dts=H")</f>
        <v>146.18</v>
      </c>
      <c r="J505">
        <f t="shared" si="13"/>
        <v>145.17666666666665</v>
      </c>
      <c r="K505">
        <f t="shared" si="14"/>
        <v>153</v>
      </c>
      <c r="L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Vertical Research Partners</v>
      </c>
      <c r="M505" t="s">
        <v>915</v>
      </c>
      <c r="N505" t="s">
        <v>126</v>
      </c>
      <c r="O505">
        <v>5</v>
      </c>
      <c r="P505" t="s">
        <v>124</v>
      </c>
      <c r="Q505">
        <v>153</v>
      </c>
      <c r="R505" t="s">
        <v>125</v>
      </c>
      <c r="S505" s="2">
        <v>45847</v>
      </c>
      <c r="T505">
        <v>1</v>
      </c>
      <c r="U505">
        <v>47.82</v>
      </c>
      <c r="W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Sadif Investment Analytics</v>
      </c>
      <c r="X505" t="s">
        <v>156</v>
      </c>
      <c r="Y505" t="s">
        <v>141</v>
      </c>
      <c r="Z505">
        <v>3</v>
      </c>
      <c r="AA505" t="s">
        <v>138</v>
      </c>
      <c r="AB505">
        <v>142.53</v>
      </c>
      <c r="AC505" t="s">
        <v>212</v>
      </c>
      <c r="AD505" s="2">
        <v>45688</v>
      </c>
      <c r="AE505">
        <v>2</v>
      </c>
      <c r="AF505">
        <v>30.2</v>
      </c>
      <c r="AH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RBC Capital</v>
      </c>
      <c r="AI505" t="s">
        <v>1068</v>
      </c>
      <c r="AJ505" t="s">
        <v>123</v>
      </c>
      <c r="AK505">
        <v>5</v>
      </c>
      <c r="AL505" t="s">
        <v>124</v>
      </c>
      <c r="AM505">
        <v>140</v>
      </c>
      <c r="AN505" t="s">
        <v>131</v>
      </c>
      <c r="AO505" s="2">
        <v>45769</v>
      </c>
      <c r="AP505">
        <v>3</v>
      </c>
      <c r="AQ505">
        <v>26.8</v>
      </c>
      <c r="AR505" t="str">
        <f>_xll.BDP($A505, AR$99)</f>
        <v>Industrials</v>
      </c>
      <c r="AS505" t="str">
        <f>_xll.BDP($A505, AS$99)</f>
        <v>Aerospace &amp; Defense</v>
      </c>
      <c r="AT505">
        <f ca="1">_xll.BQL( A505, "IMPLIED_VOLATILITY("&amp;_xll.BQL.DATE(B$2)&amp;",EXPIRY=30D,PCT_MONEYNESS=100)")</f>
        <v>27.8003</v>
      </c>
    </row>
    <row r="506" spans="1:46" x14ac:dyDescent="0.25">
      <c r="A506" t="s">
        <v>675</v>
      </c>
      <c r="B506">
        <f ca="1">_xll.BDH(A506,"BEST_EPS",$B$2,$B$2,"BEST_FPERIOD_OVERRIDE=1bf","fill=previous","Days=A")</f>
        <v>5.2350000000000003</v>
      </c>
      <c r="C506">
        <f ca="1">_xll.BDH(A506,"BEST_EPS",$B$2,$B$2,"BEST_FPERIOD_OVERRIDE=2bf","fill=previous","Days=A")</f>
        <v>5.883</v>
      </c>
      <c r="D506">
        <f ca="1">_xll.BDH(A506,"BEST_EPS",$B$2,$B$2,"BEST_FPERIOD_OVERRIDE=3bf","fill=previous","Days=A")</f>
        <v>6.6189999999999998</v>
      </c>
      <c r="E506">
        <f ca="1">_xll.BDH(A506,"BEST_TARGET_PRICE",$B$2,$B$2,"fill=previous","Days=A")</f>
        <v>119</v>
      </c>
      <c r="F506">
        <f ca="1">_xll.BDH($A506,F$84,$B$2,$B$2,"Dir=V","Dts=H")</f>
        <v>100.81</v>
      </c>
      <c r="G506">
        <f ca="1">_xll.BDH($A506,G$84,$B$2,$B$2,"Dir=V","Dts=H")</f>
        <v>102.09</v>
      </c>
      <c r="H506">
        <f ca="1">_xll.BDH($A506,H$84,$B$2,$B$2,"Dir=V","Dts=H")</f>
        <v>97.84</v>
      </c>
      <c r="I506">
        <f ca="1">_xll.BDH($A506,I$84,$B$2,$B$2,"Dir=V","Dts=H")</f>
        <v>100.13</v>
      </c>
      <c r="J506">
        <f t="shared" si="13"/>
        <v>105</v>
      </c>
      <c r="K506">
        <f t="shared" si="14"/>
        <v>90</v>
      </c>
      <c r="L506" t="str">
        <f>_xll.BDS(A506,"BEST_ANALYST_RECS_BULK","headers=n","startrow",MATCH(1,_xll.BDS(A506,"BEST_ANALYST_RECS_BULK","headers=n","endcol=9","startcol=9","array=t"),0),"endrow",MATCH(1,_xll.BDS(A506,"BEST_ANALYST_RECS_BULK","headers=n","endcol=9","startcol=9","array=t"),0),"cols=10;rows=1")</f>
        <v>Nephron Research LLC</v>
      </c>
      <c r="M506" t="s">
        <v>202</v>
      </c>
      <c r="N506" t="s">
        <v>146</v>
      </c>
      <c r="O506">
        <v>1</v>
      </c>
      <c r="P506" t="s">
        <v>124</v>
      </c>
      <c r="Q506">
        <v>90</v>
      </c>
      <c r="R506" t="s">
        <v>131</v>
      </c>
      <c r="S506" s="2">
        <v>45847</v>
      </c>
      <c r="T506">
        <v>1</v>
      </c>
      <c r="U506">
        <v>33.619999999999997</v>
      </c>
      <c r="W506" t="str">
        <f>_xll.BDS(A506,"BEST_ANALYST_RECS_BULK","headers=n","startrow",MATCH(2,_xll.BDS(A506,"BEST_ANALYST_RECS_BULK","headers=n","endcol=9","startcol=9","array=t"),0),"endrow",MATCH(2,_xll.BDS(A506,"BEST_ANALYST_RECS_BULK","headers=n","endcol=9","startcol=9","array=t"),0),"cols=10;rows=1")</f>
        <v>Bernstein</v>
      </c>
      <c r="X506" t="s">
        <v>830</v>
      </c>
      <c r="Y506" t="s">
        <v>182</v>
      </c>
      <c r="Z506">
        <v>3</v>
      </c>
      <c r="AA506" t="s">
        <v>124</v>
      </c>
      <c r="AB506">
        <v>120</v>
      </c>
      <c r="AC506" t="s">
        <v>125</v>
      </c>
      <c r="AD506" s="2">
        <v>45845</v>
      </c>
      <c r="AE506">
        <v>2</v>
      </c>
      <c r="AF506">
        <v>8.9600000000000009</v>
      </c>
      <c r="AH506" t="e">
        <f>_xll.BDS(A506,"BEST_ANALYST_RECS_BULK","headers=n","startrow",MATCH(3,_xll.BDS(A506,"BEST_ANALYST_RECS_BULK","headers=n","endcol=9","startcol=9","array=t"),0),"endrow",MATCH(3,_xll.BDS(A506,"BEST_ANALYST_RECS_BULK","headers=n","endcol=9","startcol=9","array=t"),0),"cols=10;rows=1")</f>
        <v>#N/A</v>
      </c>
      <c r="AI506" t="s">
        <v>156</v>
      </c>
      <c r="AJ506" t="s">
        <v>297</v>
      </c>
      <c r="AK506">
        <v>1</v>
      </c>
      <c r="AL506" t="s">
        <v>124</v>
      </c>
      <c r="AM506" t="s">
        <v>142</v>
      </c>
      <c r="AN506" t="s">
        <v>125</v>
      </c>
      <c r="AO506" s="2">
        <v>45503</v>
      </c>
      <c r="AP506">
        <v>3</v>
      </c>
      <c r="AQ506">
        <v>7.52</v>
      </c>
      <c r="AR506" t="str">
        <f>_xll.BDP($A506, AR$99)</f>
        <v>Health Care</v>
      </c>
      <c r="AS506" t="str">
        <f>_xll.BDP($A506, AS$99)</f>
        <v>Life Sciences Tools &amp; Services</v>
      </c>
      <c r="AT506">
        <f ca="1">_xll.BQL( A506, "IMPLIED_VOLATILITY("&amp;_xll.BQL.DATE(B$2)&amp;",EXPIRY=30D,PCT_MONEYNESS=100)")</f>
        <v>33.612499999999997</v>
      </c>
    </row>
    <row r="507" spans="1:46" x14ac:dyDescent="0.25">
      <c r="A507" t="s">
        <v>548</v>
      </c>
      <c r="B507">
        <f ca="1">_xll.BDH(A507,"BEST_EPS",$B$2,$B$2,"BEST_FPERIOD_OVERRIDE=1bf","fill=previous","Days=A")</f>
        <v>8.8239999999999998</v>
      </c>
      <c r="C507">
        <f ca="1">_xll.BDH(A507,"BEST_EPS",$B$2,$B$2,"BEST_FPERIOD_OVERRIDE=2bf","fill=previous","Days=A")</f>
        <v>9.4689999999999994</v>
      </c>
      <c r="D507">
        <f ca="1">_xll.BDH(A507,"BEST_EPS",$B$2,$B$2,"BEST_FPERIOD_OVERRIDE=3bf","fill=previous","Days=A")</f>
        <v>10.218999999999999</v>
      </c>
      <c r="E507">
        <f ca="1">_xll.BDH(A507,"BEST_TARGET_PRICE",$B$2,$B$2,"fill=previous","Days=A")</f>
        <v>255.63200000000001</v>
      </c>
      <c r="F507">
        <f ca="1">_xll.BDH($A507,F$84,$B$2,$B$2,"Dir=V","Dts=H")</f>
        <v>232.88</v>
      </c>
      <c r="G507">
        <f ca="1">_xll.BDH($A507,G$84,$B$2,$B$2,"Dir=V","Dts=H")</f>
        <v>234.535</v>
      </c>
      <c r="H507">
        <f ca="1">_xll.BDH($A507,H$84,$B$2,$B$2,"Dir=V","Dts=H")</f>
        <v>230.13</v>
      </c>
      <c r="I507">
        <f ca="1">_xll.BDH($A507,I$84,$B$2,$B$2,"Dir=V","Dts=H")</f>
        <v>234.27</v>
      </c>
      <c r="J507">
        <f t="shared" si="13"/>
        <v>258.33333333333331</v>
      </c>
      <c r="K507">
        <f t="shared" si="14"/>
        <v>247</v>
      </c>
      <c r="L507" t="str">
        <f>_xll.BDS(A507,"BEST_ANALYST_RECS_BULK","headers=n","startrow",MATCH(1,_xll.BDS(A507,"BEST_ANALYST_RECS_BULK","headers=n","endcol=9","startcol=9","array=t"),0),"endrow",MATCH(1,_xll.BDS(A507,"BEST_ANALYST_RECS_BULK","headers=n","endcol=9","startcol=9","array=t"),0),"cols=10;rows=1")</f>
        <v>Deutsche Bank</v>
      </c>
      <c r="M507" t="s">
        <v>1034</v>
      </c>
      <c r="N507" t="s">
        <v>141</v>
      </c>
      <c r="O507">
        <v>3</v>
      </c>
      <c r="P507" t="s">
        <v>138</v>
      </c>
      <c r="Q507">
        <v>247</v>
      </c>
      <c r="R507" t="s">
        <v>131</v>
      </c>
      <c r="S507" s="2">
        <v>45796</v>
      </c>
      <c r="T507">
        <v>1</v>
      </c>
      <c r="U507">
        <v>23.15</v>
      </c>
      <c r="W507" t="str">
        <f>_xll.BDS(A507,"BEST_ANALYST_RECS_BULK","headers=n","startrow",MATCH(2,_xll.BDS(A507,"BEST_ANALYST_RECS_BULK","headers=n","endcol=9","startcol=9","array=t"),0),"endrow",MATCH(2,_xll.BDS(A507,"BEST_ANALYST_RECS_BULK","headers=n","endcol=9","startcol=9","array=t"),0),"cols=10;rows=1")</f>
        <v>TD Cowen</v>
      </c>
      <c r="X507" t="s">
        <v>1232</v>
      </c>
      <c r="Y507" t="s">
        <v>126</v>
      </c>
      <c r="Z507">
        <v>5</v>
      </c>
      <c r="AA507" t="s">
        <v>124</v>
      </c>
      <c r="AB507">
        <v>263</v>
      </c>
      <c r="AC507" t="s">
        <v>125</v>
      </c>
      <c r="AD507" s="2">
        <v>45841</v>
      </c>
      <c r="AE507">
        <v>2</v>
      </c>
      <c r="AF507">
        <v>23.08</v>
      </c>
      <c r="AH507" t="str">
        <f>_xll.BDS(A507,"BEST_ANALYST_RECS_BULK","headers=n","startrow",MATCH(3,_xll.BDS(A507,"BEST_ANALYST_RECS_BULK","headers=n","endcol=9","startcol=9","array=t"),0),"endrow",MATCH(3,_xll.BDS(A507,"BEST_ANALYST_RECS_BULK","headers=n","endcol=9","startcol=9","array=t"),0),"cols=10;rows=1")</f>
        <v>Morningstar</v>
      </c>
      <c r="AI507" t="s">
        <v>967</v>
      </c>
      <c r="AJ507" t="s">
        <v>126</v>
      </c>
      <c r="AK507">
        <v>5</v>
      </c>
      <c r="AL507" t="s">
        <v>124</v>
      </c>
      <c r="AM507">
        <v>265</v>
      </c>
      <c r="AN507" t="s">
        <v>125</v>
      </c>
      <c r="AO507" s="2">
        <v>45776</v>
      </c>
      <c r="AP507">
        <v>3</v>
      </c>
      <c r="AQ507">
        <v>18.489999999999998</v>
      </c>
      <c r="AR507" t="str">
        <f>_xll.BDP($A507, AR$99)</f>
        <v>Real Estate</v>
      </c>
      <c r="AS507" t="str">
        <f>_xll.BDP($A507, AS$99)</f>
        <v>Specialized REITs</v>
      </c>
      <c r="AT507">
        <f ca="1">_xll.BQL( A507, "IMPLIED_VOLATILITY("&amp;_xll.BQL.DATE(B$2)&amp;",EXPIRY=30D,PCT_MONEYNESS=100)")</f>
        <v>23.613900000000001</v>
      </c>
    </row>
    <row r="508" spans="1:46" x14ac:dyDescent="0.25">
      <c r="A508" t="s">
        <v>276</v>
      </c>
      <c r="B508">
        <f ca="1">_xll.BDH(A508,"BEST_EPS",$B$2,$B$2,"BEST_FPERIOD_OVERRIDE=1bf","fill=previous","Days=A")</f>
        <v>2.86</v>
      </c>
      <c r="C508">
        <f ca="1">_xll.BDH(A508,"BEST_EPS",$B$2,$B$2,"BEST_FPERIOD_OVERRIDE=2bf","fill=previous","Days=A")</f>
        <v>3.4430000000000001</v>
      </c>
      <c r="D508">
        <f ca="1">_xll.BDH(A508,"BEST_EPS",$B$2,$B$2,"BEST_FPERIOD_OVERRIDE=3bf","fill=previous","Days=A")</f>
        <v>4.0720000000000001</v>
      </c>
      <c r="E508">
        <f ca="1">_xll.BDH(A508,"BEST_TARGET_PRICE",$B$2,$B$2,"fill=previous","Days=A")</f>
        <v>91.424000000000007</v>
      </c>
      <c r="F508">
        <f ca="1">_xll.BDH($A508,F$84,$B$2,$B$2,"Dir=V","Dts=H")</f>
        <v>97.55</v>
      </c>
      <c r="G508">
        <f ca="1">_xll.BDH($A508,G$84,$B$2,$B$2,"Dir=V","Dts=H")</f>
        <v>97.89</v>
      </c>
      <c r="H508">
        <f ca="1">_xll.BDH($A508,H$84,$B$2,$B$2,"Dir=V","Dts=H")</f>
        <v>94.655000000000001</v>
      </c>
      <c r="I508">
        <f ca="1">_xll.BDH($A508,I$84,$B$2,$B$2,"Dir=V","Dts=H")</f>
        <v>95.25</v>
      </c>
      <c r="J508">
        <f t="shared" si="13"/>
        <v>97.366666666666674</v>
      </c>
      <c r="K508">
        <f t="shared" si="14"/>
        <v>108</v>
      </c>
      <c r="L508" t="str">
        <f>_xll.BDS(A508,"BEST_ANALYST_RECS_BULK","headers=n","startrow",MATCH(1,_xll.BDS(A508,"BEST_ANALYST_RECS_BULK","headers=n","endcol=9","startcol=9","array=t"),0),"endrow",MATCH(1,_xll.BDS(A508,"BEST_ANALYST_RECS_BULK","headers=n","endcol=9","startcol=9","array=t"),0),"cols=10;rows=1")</f>
        <v>Barclays</v>
      </c>
      <c r="M508" t="s">
        <v>944</v>
      </c>
      <c r="N508" t="s">
        <v>135</v>
      </c>
      <c r="O508">
        <v>5</v>
      </c>
      <c r="P508" t="s">
        <v>124</v>
      </c>
      <c r="Q508">
        <v>108</v>
      </c>
      <c r="R508" t="s">
        <v>125</v>
      </c>
      <c r="S508" s="2">
        <v>45839</v>
      </c>
      <c r="T508">
        <v>1</v>
      </c>
      <c r="U508">
        <v>30.5</v>
      </c>
      <c r="W508" t="str">
        <f>_xll.BDS(A508,"BEST_ANALYST_RECS_BULK","headers=n","startrow",MATCH(2,_xll.BDS(A508,"BEST_ANALYST_RECS_BULK","headers=n","endcol=9","startcol=9","array=t"),0),"endrow",MATCH(2,_xll.BDS(A508,"BEST_ANALYST_RECS_BULK","headers=n","endcol=9","startcol=9","array=t"),0),"cols=10;rows=1")</f>
        <v>Baptista Research</v>
      </c>
      <c r="X508" t="s">
        <v>133</v>
      </c>
      <c r="Y508" t="s">
        <v>141</v>
      </c>
      <c r="Z508">
        <v>3</v>
      </c>
      <c r="AA508" t="s">
        <v>134</v>
      </c>
      <c r="AB508">
        <v>89.1</v>
      </c>
      <c r="AC508" t="s">
        <v>131</v>
      </c>
      <c r="AD508" s="2">
        <v>45786</v>
      </c>
      <c r="AE508">
        <v>2</v>
      </c>
      <c r="AF508">
        <v>28.93</v>
      </c>
      <c r="AH508" t="str">
        <f>_xll.BDS(A508,"BEST_ANALYST_RECS_BULK","headers=n","startrow",MATCH(3,_xll.BDS(A508,"BEST_ANALYST_RECS_BULK","headers=n","endcol=9","startcol=9","array=t"),0),"endrow",MATCH(3,_xll.BDS(A508,"BEST_ANALYST_RECS_BULK","headers=n","endcol=9","startcol=9","array=t"),0),"cols=10;rows=1")</f>
        <v>Punto Research</v>
      </c>
      <c r="AI508" t="s">
        <v>1095</v>
      </c>
      <c r="AJ508" t="s">
        <v>126</v>
      </c>
      <c r="AK508">
        <v>5</v>
      </c>
      <c r="AL508" t="s">
        <v>124</v>
      </c>
      <c r="AM508">
        <v>95</v>
      </c>
      <c r="AN508" t="s">
        <v>125</v>
      </c>
      <c r="AO508" s="2">
        <v>45776</v>
      </c>
      <c r="AP508">
        <v>3</v>
      </c>
      <c r="AQ508">
        <v>26.36</v>
      </c>
      <c r="AR508" t="str">
        <f>_xll.BDP($A508, AR$99)</f>
        <v>Consumer Discretionary</v>
      </c>
      <c r="AS508" t="str">
        <f>_xll.BDP($A508, AS$99)</f>
        <v>Hotels, Restaurants &amp; Leisure</v>
      </c>
      <c r="AT508">
        <f ca="1">_xll.BQL( A508, "IMPLIED_VOLATILITY("&amp;_xll.BQL.DATE(B$2)&amp;",EXPIRY=30D,PCT_MONEYNESS=100)")</f>
        <v>36.065100000000001</v>
      </c>
    </row>
    <row r="509" spans="1:46" x14ac:dyDescent="0.25">
      <c r="A509" t="s">
        <v>269</v>
      </c>
      <c r="B509">
        <f ca="1">_xll.BDH(A509,"BEST_EPS",$B$2,$B$2,"BEST_FPERIOD_OVERRIDE=1bf","fill=previous","Days=A")</f>
        <v>4.7859999999999996</v>
      </c>
      <c r="C509">
        <f ca="1">_xll.BDH(A509,"BEST_EPS",$B$2,$B$2,"BEST_FPERIOD_OVERRIDE=2bf","fill=previous","Days=A")</f>
        <v>5.56</v>
      </c>
      <c r="D509">
        <f ca="1">_xll.BDH(A509,"BEST_EPS",$B$2,$B$2,"BEST_FPERIOD_OVERRIDE=3bf","fill=previous","Days=A")</f>
        <v>6.298</v>
      </c>
      <c r="E509">
        <f ca="1">_xll.BDH(A509,"BEST_TARGET_PRICE",$B$2,$B$2,"fill=previous","Days=A")</f>
        <v>94.695999999999998</v>
      </c>
      <c r="F509">
        <f ca="1">_xll.BDH($A509,F$84,$B$2,$B$2,"Dir=V","Dts=H")</f>
        <v>92.31</v>
      </c>
      <c r="G509">
        <f ca="1">_xll.BDH($A509,G$84,$B$2,$B$2,"Dir=V","Dts=H")</f>
        <v>92.671400000000006</v>
      </c>
      <c r="H509">
        <f ca="1">_xll.BDH($A509,H$84,$B$2,$B$2,"Dir=V","Dts=H")</f>
        <v>91.96</v>
      </c>
      <c r="I509">
        <f ca="1">_xll.BDH($A509,I$84,$B$2,$B$2,"Dir=V","Dts=H")</f>
        <v>92.32</v>
      </c>
      <c r="J509">
        <f t="shared" si="13"/>
        <v>91.666666666666671</v>
      </c>
      <c r="K509">
        <f t="shared" si="14"/>
        <v>83</v>
      </c>
      <c r="L509" t="str">
        <f>_xll.BDS(A509,"BEST_ANALYST_RECS_BULK","headers=n","startrow",MATCH(1,_xll.BDS(A509,"BEST_ANALYST_RECS_BULK","headers=n","endcol=9","startcol=9","array=t"),0),"endrow",MATCH(1,_xll.BDS(A509,"BEST_ANALYST_RECS_BULK","headers=n","endcol=9","startcol=9","array=t"),0),"cols=10;rows=1")</f>
        <v>Morgan Stanley</v>
      </c>
      <c r="M509" t="s">
        <v>885</v>
      </c>
      <c r="N509" t="s">
        <v>170</v>
      </c>
      <c r="O509">
        <v>5</v>
      </c>
      <c r="P509" t="s">
        <v>124</v>
      </c>
      <c r="Q509">
        <v>83</v>
      </c>
      <c r="R509" t="s">
        <v>131</v>
      </c>
      <c r="S509" s="2">
        <v>45821</v>
      </c>
      <c r="T509">
        <v>1</v>
      </c>
      <c r="U509">
        <v>31.91</v>
      </c>
      <c r="W509" t="str">
        <f>_xll.BDS(A509,"BEST_ANALYST_RECS_BULK","headers=n","startrow",MATCH(2,_xll.BDS(A509,"BEST_ANALYST_RECS_BULK","headers=n","endcol=9","startcol=9","array=t"),0),"endrow",MATCH(2,_xll.BDS(A509,"BEST_ANALYST_RECS_BULK","headers=n","endcol=9","startcol=9","array=t"),0),"cols=10;rows=1")</f>
        <v>Jefferies</v>
      </c>
      <c r="X509" t="s">
        <v>912</v>
      </c>
      <c r="Y509" t="s">
        <v>126</v>
      </c>
      <c r="Z509">
        <v>5</v>
      </c>
      <c r="AA509" t="s">
        <v>124</v>
      </c>
      <c r="AB509">
        <v>104</v>
      </c>
      <c r="AC509" t="s">
        <v>125</v>
      </c>
      <c r="AD509" s="2">
        <v>45847</v>
      </c>
      <c r="AE509">
        <v>2</v>
      </c>
      <c r="AF509">
        <v>27.31</v>
      </c>
      <c r="AH509" t="e">
        <f>_xll.BDS(A509,"BEST_ANALYST_RECS_BULK","headers=n","startrow",MATCH(3,_xll.BDS(A509,"BEST_ANALYST_RECS_BULK","headers=n","endcol=9","startcol=9","array=t"),0),"endrow",MATCH(3,_xll.BDS(A509,"BEST_ANALYST_RECS_BULK","headers=n","endcol=9","startcol=9","array=t"),0),"cols=10;rows=1")</f>
        <v>#N/A</v>
      </c>
      <c r="AI509" t="s">
        <v>912</v>
      </c>
      <c r="AJ509" t="s">
        <v>126</v>
      </c>
      <c r="AK509">
        <v>5</v>
      </c>
      <c r="AL509" t="s">
        <v>124</v>
      </c>
      <c r="AM509">
        <v>88</v>
      </c>
      <c r="AN509" t="s">
        <v>125</v>
      </c>
      <c r="AO509" s="2">
        <v>45821</v>
      </c>
      <c r="AP509">
        <v>3</v>
      </c>
      <c r="AQ509">
        <v>25.92</v>
      </c>
      <c r="AR509" t="str">
        <f>_xll.BDP($A509, AR$99)</f>
        <v>Financials</v>
      </c>
      <c r="AS509" t="str">
        <f>_xll.BDP($A509, AS$99)</f>
        <v>Capital Markets</v>
      </c>
      <c r="AT509">
        <f ca="1">_xll.BQL( A509, "IMPLIED_VOLATILITY("&amp;_xll.BQL.DATE(B$2)&amp;",EXPIRY=30D,PCT_MONEYNESS=100)")</f>
        <v>27.622800000000002</v>
      </c>
    </row>
    <row r="510" spans="1:46" x14ac:dyDescent="0.25">
      <c r="A510" t="s">
        <v>300</v>
      </c>
      <c r="B510">
        <f ca="1">_xll.BDH(A510,"BEST_EPS",$B$2,$B$2,"BEST_FPERIOD_OVERRIDE=1bf","fill=previous","Days=A")</f>
        <v>12.611000000000001</v>
      </c>
      <c r="C510">
        <f ca="1">_xll.BDH(A510,"BEST_EPS",$B$2,$B$2,"BEST_FPERIOD_OVERRIDE=2bf","fill=previous","Days=A")</f>
        <v>14.128</v>
      </c>
      <c r="D510">
        <f ca="1">_xll.BDH(A510,"BEST_EPS",$B$2,$B$2,"BEST_FPERIOD_OVERRIDE=3bf","fill=previous","Days=A")</f>
        <v>15.586</v>
      </c>
      <c r="E510">
        <f ca="1">_xll.BDH(A510,"BEST_TARGET_PRICE",$B$2,$B$2,"fill=previous","Days=A")</f>
        <v>381.25</v>
      </c>
      <c r="F510">
        <f ca="1">_xll.BDH($A510,F$84,$B$2,$B$2,"Dir=V","Dts=H")</f>
        <v>347.42</v>
      </c>
      <c r="G510">
        <f ca="1">_xll.BDH($A510,G$84,$B$2,$B$2,"Dir=V","Dts=H")</f>
        <v>352.7</v>
      </c>
      <c r="H510">
        <f ca="1">_xll.BDH($A510,H$84,$B$2,$B$2,"Dir=V","Dts=H")</f>
        <v>345.68400000000003</v>
      </c>
      <c r="I510">
        <f ca="1">_xll.BDH($A510,I$84,$B$2,$B$2,"Dir=V","Dts=H")</f>
        <v>351.54</v>
      </c>
      <c r="J510">
        <f t="shared" si="13"/>
        <v>370</v>
      </c>
      <c r="K510">
        <f t="shared" si="14"/>
        <v>370</v>
      </c>
      <c r="L510" t="str">
        <f>_xll.BDS(A510,"BEST_ANALYST_RECS_BULK","headers=n","startrow",MATCH(1,_xll.BDS(A510,"BEST_ANALYST_RECS_BULK","headers=n","endcol=9","startcol=9","array=t"),0),"endrow",MATCH(1,_xll.BDS(A510,"BEST_ANALYST_RECS_BULK","headers=n","endcol=9","startcol=9","array=t"),0),"cols=10;rows=1")</f>
        <v>KeyBanc Capital Markets</v>
      </c>
      <c r="M510" t="s">
        <v>799</v>
      </c>
      <c r="N510" t="s">
        <v>419</v>
      </c>
      <c r="O510">
        <v>3</v>
      </c>
      <c r="P510" t="s">
        <v>124</v>
      </c>
      <c r="Q510" t="s">
        <v>142</v>
      </c>
      <c r="R510" t="s">
        <v>125</v>
      </c>
      <c r="S510" s="2">
        <v>45845</v>
      </c>
      <c r="T510">
        <v>1</v>
      </c>
      <c r="U510">
        <v>23.91</v>
      </c>
      <c r="W510" t="str">
        <f>_xll.BDS(A510,"BEST_ANALYST_RECS_BULK","headers=n","startrow",MATCH(2,_xll.BDS(A510,"BEST_ANALYST_RECS_BULK","headers=n","endcol=9","startcol=9","array=t"),0),"endrow",MATCH(2,_xll.BDS(A510,"BEST_ANALYST_RECS_BULK","headers=n","endcol=9","startcol=9","array=t"),0),"cols=10;rows=1")</f>
        <v>Jefferies</v>
      </c>
      <c r="X510" t="s">
        <v>1109</v>
      </c>
      <c r="Y510" t="s">
        <v>141</v>
      </c>
      <c r="Z510">
        <v>3</v>
      </c>
      <c r="AA510" t="s">
        <v>124</v>
      </c>
      <c r="AB510">
        <v>370</v>
      </c>
      <c r="AC510" t="s">
        <v>125</v>
      </c>
      <c r="AD510" s="2">
        <v>45826</v>
      </c>
      <c r="AE510">
        <v>2</v>
      </c>
      <c r="AF510">
        <v>19.89</v>
      </c>
      <c r="AH510" t="str">
        <f>_xll.BDS(A510,"BEST_ANALYST_RECS_BULK","headers=n","startrow",MATCH(3,_xll.BDS(A510,"BEST_ANALYST_RECS_BULK","headers=n","endcol=9","startcol=9","array=t"),0),"endrow",MATCH(3,_xll.BDS(A510,"BEST_ANALYST_RECS_BULK","headers=n","endcol=9","startcol=9","array=t"),0),"cols=10;rows=1")</f>
        <v>ISS-EVA</v>
      </c>
      <c r="AI510" t="s">
        <v>156</v>
      </c>
      <c r="AJ510" t="s">
        <v>141</v>
      </c>
      <c r="AK510">
        <v>3</v>
      </c>
      <c r="AL510" t="s">
        <v>138</v>
      </c>
      <c r="AM510" t="s">
        <v>142</v>
      </c>
      <c r="AN510" t="s">
        <v>125</v>
      </c>
      <c r="AO510" s="2">
        <v>45499</v>
      </c>
      <c r="AP510">
        <v>3</v>
      </c>
      <c r="AQ510">
        <v>16.309999999999999</v>
      </c>
      <c r="AR510" t="str">
        <f>_xll.BDP($A510, AR$99)</f>
        <v>Materials</v>
      </c>
      <c r="AS510" t="str">
        <f>_xll.BDP($A510, AS$99)</f>
        <v>Chemicals</v>
      </c>
      <c r="AT510">
        <f ca="1">_xll.BQL( A510, "IMPLIED_VOLATILITY("&amp;_xll.BQL.DATE(B$2)&amp;",EXPIRY=30D,PCT_MONEYNESS=100)")</f>
        <v>24.825299999999999</v>
      </c>
    </row>
    <row r="511" spans="1:46" x14ac:dyDescent="0.25">
      <c r="A511" t="s">
        <v>696</v>
      </c>
      <c r="B511">
        <f ca="1">_xll.BDH(A511,"BEST_EPS",$B$2,$B$2,"BEST_FPERIOD_OVERRIDE=1bf","fill=previous","Days=A")</f>
        <v>9.4169999999999998</v>
      </c>
      <c r="C511">
        <f ca="1">_xll.BDH(A511,"BEST_EPS",$B$2,$B$2,"BEST_FPERIOD_OVERRIDE=2bf","fill=previous","Days=A")</f>
        <v>9.9969999999999999</v>
      </c>
      <c r="D511">
        <f ca="1">_xll.BDH(A511,"BEST_EPS",$B$2,$B$2,"BEST_FPERIOD_OVERRIDE=3bf","fill=previous","Days=A")</f>
        <v>10.577</v>
      </c>
      <c r="E511">
        <f ca="1">_xll.BDH(A511,"BEST_TARGET_PRICE",$B$2,$B$2,"fill=previous","Days=A")</f>
        <v>111.375</v>
      </c>
      <c r="F511">
        <f ca="1">_xll.BDH($A511,F$84,$B$2,$B$2,"Dir=V","Dts=H")</f>
        <v>105.42</v>
      </c>
      <c r="G511">
        <f ca="1">_xll.BDH($A511,G$84,$B$2,$B$2,"Dir=V","Dts=H")</f>
        <v>105.43</v>
      </c>
      <c r="H511">
        <f ca="1">_xll.BDH($A511,H$84,$B$2,$B$2,"Dir=V","Dts=H")</f>
        <v>102.92</v>
      </c>
      <c r="I511">
        <f ca="1">_xll.BDH($A511,I$84,$B$2,$B$2,"Dir=V","Dts=H")</f>
        <v>104.17</v>
      </c>
      <c r="J511">
        <f t="shared" si="13"/>
        <v>113.75999999999999</v>
      </c>
      <c r="K511">
        <f t="shared" si="14"/>
        <v>110</v>
      </c>
      <c r="L511" t="str">
        <f>_xll.BDS(A511,"BEST_ANALYST_RECS_BULK","headers=n","startrow",MATCH(1,_xll.BDS(A511,"BEST_ANALYST_RECS_BULK","headers=n","endcol=9","startcol=9","array=t"),0),"endrow",MATCH(1,_xll.BDS(A511,"BEST_ANALYST_RECS_BULK","headers=n","endcol=9","startcol=9","array=t"),0),"cols=10;rows=1")</f>
        <v>Morningstar</v>
      </c>
      <c r="M511" t="s">
        <v>254</v>
      </c>
      <c r="N511" t="s">
        <v>141</v>
      </c>
      <c r="O511">
        <v>3</v>
      </c>
      <c r="P511" t="s">
        <v>138</v>
      </c>
      <c r="Q511">
        <v>110</v>
      </c>
      <c r="R511" t="s">
        <v>125</v>
      </c>
      <c r="S511" s="2">
        <v>45845</v>
      </c>
      <c r="T511">
        <v>1</v>
      </c>
      <c r="U511">
        <v>29.03</v>
      </c>
      <c r="W511" t="str">
        <f>_xll.BDS(A511,"BEST_ANALYST_RECS_BULK","headers=n","startrow",MATCH(2,_xll.BDS(A511,"BEST_ANALYST_RECS_BULK","headers=n","endcol=9","startcol=9","array=t"),0),"endrow",MATCH(2,_xll.BDS(A511,"BEST_ANALYST_RECS_BULK","headers=n","endcol=9","startcol=9","array=t"),0),"cols=10;rows=1")</f>
        <v>Sadif Investment Analytics</v>
      </c>
      <c r="X511" t="s">
        <v>156</v>
      </c>
      <c r="Y511" t="s">
        <v>141</v>
      </c>
      <c r="Z511">
        <v>3</v>
      </c>
      <c r="AA511" t="s">
        <v>138</v>
      </c>
      <c r="AB511">
        <v>125.28</v>
      </c>
      <c r="AC511" t="s">
        <v>201</v>
      </c>
      <c r="AD511" s="2">
        <v>45588</v>
      </c>
      <c r="AE511">
        <v>2</v>
      </c>
      <c r="AF511">
        <v>8.1199999999999992</v>
      </c>
      <c r="AH511" t="str">
        <f>_xll.BDS(A511,"BEST_ANALYST_RECS_BULK","headers=n","startrow",MATCH(3,_xll.BDS(A511,"BEST_ANALYST_RECS_BULK","headers=n","endcol=9","startcol=9","array=t"),0),"endrow",MATCH(3,_xll.BDS(A511,"BEST_ANALYST_RECS_BULK","headers=n","endcol=9","startcol=9","array=t"),0),"cols=10;rows=1")</f>
        <v>Stifel</v>
      </c>
      <c r="AI511" t="s">
        <v>914</v>
      </c>
      <c r="AJ511" t="s">
        <v>141</v>
      </c>
      <c r="AK511">
        <v>3</v>
      </c>
      <c r="AL511" t="s">
        <v>124</v>
      </c>
      <c r="AM511">
        <v>106</v>
      </c>
      <c r="AN511" t="s">
        <v>125</v>
      </c>
      <c r="AO511" s="2">
        <v>45818</v>
      </c>
      <c r="AP511">
        <v>3</v>
      </c>
      <c r="AQ511">
        <v>7.51</v>
      </c>
      <c r="AR511" t="str">
        <f>_xll.BDP($A511, AR$99)</f>
        <v>Consumer Staples</v>
      </c>
      <c r="AS511" t="str">
        <f>_xll.BDP($A511, AS$99)</f>
        <v>Food Products</v>
      </c>
      <c r="AT511">
        <f ca="1">_xll.BQL( A511, "IMPLIED_VOLATILITY("&amp;_xll.BQL.DATE(B$2)&amp;",EXPIRY=30D,PCT_MONEYNESS=100)")</f>
        <v>20.1999</v>
      </c>
    </row>
    <row r="512" spans="1:46" x14ac:dyDescent="0.25">
      <c r="A512" t="s">
        <v>373</v>
      </c>
      <c r="B512">
        <f ca="1">_xll.BDH(A512,"BEST_EPS",$B$2,$B$2,"BEST_FPERIOD_OVERRIDE=1bf","fill=previous","Days=A")</f>
        <v>3.1970000000000001</v>
      </c>
      <c r="C512">
        <f ca="1">_xll.BDH(A512,"BEST_EPS",$B$2,$B$2,"BEST_FPERIOD_OVERRIDE=2bf","fill=previous","Days=A")</f>
        <v>3.5329999999999999</v>
      </c>
      <c r="D512">
        <f ca="1">_xll.BDH(A512,"BEST_EPS",$B$2,$B$2,"BEST_FPERIOD_OVERRIDE=3bf","fill=previous","Days=A")</f>
        <v>3.96</v>
      </c>
      <c r="E512">
        <f ca="1">_xll.BDH(A512,"BEST_TARGET_PRICE",$B$2,$B$2,"fill=previous","Days=A")</f>
        <v>47.5</v>
      </c>
      <c r="F512">
        <f ca="1">_xll.BDH($A512,F$84,$B$2,$B$2,"Dir=V","Dts=H")</f>
        <v>36.29</v>
      </c>
      <c r="G512">
        <f ca="1">_xll.BDH($A512,G$84,$B$2,$B$2,"Dir=V","Dts=H")</f>
        <v>36.6</v>
      </c>
      <c r="H512">
        <f ca="1">_xll.BDH($A512,H$84,$B$2,$B$2,"Dir=V","Dts=H")</f>
        <v>35.984999999999999</v>
      </c>
      <c r="I512">
        <f ca="1">_xll.BDH($A512,I$84,$B$2,$B$2,"Dir=V","Dts=H")</f>
        <v>36.25</v>
      </c>
      <c r="J512">
        <f t="shared" si="13"/>
        <v>41</v>
      </c>
      <c r="K512">
        <f t="shared" si="14"/>
        <v>43</v>
      </c>
      <c r="L512" t="str">
        <f>_xll.BDS(A512,"BEST_ANALYST_RECS_BULK","headers=n","startrow",MATCH(1,_xll.BDS(A512,"BEST_ANALYST_RECS_BULK","headers=n","endcol=9","startcol=9","array=t"),0),"endrow",MATCH(1,_xll.BDS(A512,"BEST_ANALYST_RECS_BULK","headers=n","endcol=9","startcol=9","array=t"),0),"cols=10;rows=1")</f>
        <v>Wells Fargo</v>
      </c>
      <c r="M512" t="s">
        <v>782</v>
      </c>
      <c r="N512" t="s">
        <v>135</v>
      </c>
      <c r="O512">
        <v>5</v>
      </c>
      <c r="P512" t="s">
        <v>124</v>
      </c>
      <c r="Q512">
        <v>43</v>
      </c>
      <c r="R512" t="s">
        <v>125</v>
      </c>
      <c r="S512" s="2">
        <v>45838</v>
      </c>
      <c r="T512">
        <v>1</v>
      </c>
      <c r="U512">
        <v>15.35</v>
      </c>
      <c r="W512" t="str">
        <f>_xll.BDS(A512,"BEST_ANALYST_RECS_BULK","headers=n","startrow",MATCH(2,_xll.BDS(A512,"BEST_ANALYST_RECS_BULK","headers=n","endcol=9","startcol=9","array=t"),0),"endrow",MATCH(2,_xll.BDS(A512,"BEST_ANALYST_RECS_BULK","headers=n","endcol=9","startcol=9","array=t"),0),"cols=10;rows=1")</f>
        <v>Zacks</v>
      </c>
      <c r="X512" t="s">
        <v>156</v>
      </c>
      <c r="Y512" t="s">
        <v>137</v>
      </c>
      <c r="Z512">
        <v>3</v>
      </c>
      <c r="AA512" t="s">
        <v>124</v>
      </c>
      <c r="AB512">
        <v>39</v>
      </c>
      <c r="AC512" t="s">
        <v>131</v>
      </c>
      <c r="AD512" s="2">
        <v>45847</v>
      </c>
      <c r="AE512">
        <v>2</v>
      </c>
      <c r="AF512">
        <v>1.68</v>
      </c>
      <c r="AH512" t="str">
        <f>_xll.BDS(A512,"BEST_ANALYST_RECS_BULK","headers=n","startrow",MATCH(3,_xll.BDS(A512,"BEST_ANALYST_RECS_BULK","headers=n","endcol=9","startcol=9","array=t"),0),"endrow",MATCH(3,_xll.BDS(A512,"BEST_ANALYST_RECS_BULK","headers=n","endcol=9","startcol=9","array=t"),0),"cols=10;rows=1")</f>
        <v>ISS-EVA</v>
      </c>
      <c r="AI512" t="s">
        <v>156</v>
      </c>
      <c r="AJ512" t="s">
        <v>141</v>
      </c>
      <c r="AK512">
        <v>3</v>
      </c>
      <c r="AL512" t="s">
        <v>134</v>
      </c>
      <c r="AM512" t="s">
        <v>142</v>
      </c>
      <c r="AN512" t="s">
        <v>125</v>
      </c>
      <c r="AO512" s="2">
        <v>45402</v>
      </c>
      <c r="AP512">
        <v>3</v>
      </c>
      <c r="AQ512">
        <v>0</v>
      </c>
      <c r="AR512" t="str">
        <f>_xll.BDP($A512, AR$99)</f>
        <v>Energy</v>
      </c>
      <c r="AS512" t="str">
        <f>_xll.BDP($A512, AS$99)</f>
        <v>Energy Equipment &amp; Services</v>
      </c>
      <c r="AT512">
        <f ca="1">_xll.BQL( A512, "IMPLIED_VOLATILITY("&amp;_xll.BQL.DATE(B$2)&amp;",EXPIRY=30D,PCT_MONEYNESS=100)")</f>
        <v>31.8691</v>
      </c>
    </row>
    <row r="513" spans="1:46" x14ac:dyDescent="0.25">
      <c r="A513" t="s">
        <v>542</v>
      </c>
      <c r="B513">
        <f ca="1">_xll.BDH(A513,"BEST_EPS",$B$2,$B$2,"BEST_FPERIOD_OVERRIDE=1bf","fill=previous","Days=A")</f>
        <v>2.8239999999999998</v>
      </c>
      <c r="C513">
        <f ca="1">_xll.BDH(A513,"BEST_EPS",$B$2,$B$2,"BEST_FPERIOD_OVERRIDE=2bf","fill=previous","Days=A")</f>
        <v>2.9340000000000002</v>
      </c>
      <c r="D513">
        <f ca="1">_xll.BDH(A513,"BEST_EPS",$B$2,$B$2,"BEST_FPERIOD_OVERRIDE=3bf","fill=previous","Days=A")</f>
        <v>-23.227</v>
      </c>
      <c r="E513">
        <f ca="1">_xll.BDH(A513,"BEST_TARGET_PRICE",$B$2,$B$2,"fill=previous","Days=A")</f>
        <v>45.529000000000003</v>
      </c>
      <c r="F513">
        <f ca="1">_xll.BDH($A513,F$84,$B$2,$B$2,"Dir=V","Dts=H")</f>
        <v>48.744999999999997</v>
      </c>
      <c r="G513">
        <f ca="1">_xll.BDH($A513,G$84,$B$2,$B$2,"Dir=V","Dts=H")</f>
        <v>50.2</v>
      </c>
      <c r="H513">
        <f ca="1">_xll.BDH($A513,H$84,$B$2,$B$2,"Dir=V","Dts=H")</f>
        <v>48.37</v>
      </c>
      <c r="I513">
        <f ca="1">_xll.BDH($A513,I$84,$B$2,$B$2,"Dir=V","Dts=H")</f>
        <v>50.02</v>
      </c>
      <c r="J513">
        <f t="shared" si="13"/>
        <v>46</v>
      </c>
      <c r="K513">
        <f t="shared" si="14"/>
        <v>15</v>
      </c>
      <c r="L513" t="str">
        <f>_xll.BDS(A513,"BEST_ANALYST_RECS_BULK","headers=n","startrow",MATCH(1,_xll.BDS(A513,"BEST_ANALYST_RECS_BULK","headers=n","endcol=9","startcol=9","array=t"),0),"endrow",MATCH(1,_xll.BDS(A513,"BEST_ANALYST_RECS_BULK","headers=n","endcol=9","startcol=9","array=t"),0),"cols=10;rows=1")</f>
        <v>Susquehanna</v>
      </c>
      <c r="M513" t="s">
        <v>840</v>
      </c>
      <c r="N513" t="s">
        <v>841</v>
      </c>
      <c r="O513">
        <v>2</v>
      </c>
      <c r="P513" t="s">
        <v>124</v>
      </c>
      <c r="Q513">
        <v>15</v>
      </c>
      <c r="R513" t="s">
        <v>131</v>
      </c>
      <c r="S513" s="2">
        <v>45783</v>
      </c>
      <c r="T513">
        <v>1</v>
      </c>
      <c r="U513">
        <v>45.39</v>
      </c>
      <c r="W513" t="str">
        <f>_xll.BDS(A513,"BEST_ANALYST_RECS_BULK","headers=n","startrow",MATCH(2,_xll.BDS(A513,"BEST_ANALYST_RECS_BULK","headers=n","endcol=9","startcol=9","array=t"),0),"endrow",MATCH(2,_xll.BDS(A513,"BEST_ANALYST_RECS_BULK","headers=n","endcol=9","startcol=9","array=t"),0),"cols=10;rows=1")</f>
        <v>Nomura</v>
      </c>
      <c r="X513" t="s">
        <v>936</v>
      </c>
      <c r="Y513" t="s">
        <v>137</v>
      </c>
      <c r="Z513">
        <v>3</v>
      </c>
      <c r="AA513" t="s">
        <v>124</v>
      </c>
      <c r="AB513">
        <v>93</v>
      </c>
      <c r="AC513" t="s">
        <v>125</v>
      </c>
      <c r="AD513" s="2">
        <v>45777</v>
      </c>
      <c r="AE513">
        <v>2</v>
      </c>
      <c r="AF513">
        <v>7.0000000000000007E-2</v>
      </c>
      <c r="AH513" t="str">
        <f>_xll.BDS(A513,"BEST_ANALYST_RECS_BULK","headers=n","startrow",MATCH(3,_xll.BDS(A513,"BEST_ANALYST_RECS_BULK","headers=n","endcol=9","startcol=9","array=t"),0),"endrow",MATCH(3,_xll.BDS(A513,"BEST_ANALYST_RECS_BULK","headers=n","endcol=9","startcol=9","array=t"),0),"cols=10;rows=1")</f>
        <v>Wedbush</v>
      </c>
      <c r="AI513" t="s">
        <v>1276</v>
      </c>
      <c r="AJ513" t="s">
        <v>137</v>
      </c>
      <c r="AK513">
        <v>3</v>
      </c>
      <c r="AL513" t="s">
        <v>124</v>
      </c>
      <c r="AM513">
        <v>30</v>
      </c>
      <c r="AN513" t="s">
        <v>131</v>
      </c>
      <c r="AO513" s="2">
        <v>45824</v>
      </c>
      <c r="AP513">
        <v>3</v>
      </c>
      <c r="AQ513">
        <v>0</v>
      </c>
      <c r="AR513" t="str">
        <f>_xll.BDP($A513, AR$99)</f>
        <v>Information Technology</v>
      </c>
      <c r="AS513" t="str">
        <f>_xll.BDP($A513, AS$99)</f>
        <v>Technology Hardware, Storage &amp;</v>
      </c>
      <c r="AT513">
        <f ca="1">_xll.BQL( A513, "IMPLIED_VOLATILITY("&amp;_xll.BQL.DATE(B$2)&amp;",EXPIRY=30D,PCT_MONEYNESS=100)")</f>
        <v>76.104699999999994</v>
      </c>
    </row>
    <row r="514" spans="1:46" x14ac:dyDescent="0.25">
      <c r="A514" t="s">
        <v>680</v>
      </c>
      <c r="B514">
        <f ca="1">_xll.BDH(A514,"BEST_EPS",$B$2,$B$2,"BEST_FPERIOD_OVERRIDE=1bf","fill=previous","Days=A")</f>
        <v>19.36</v>
      </c>
      <c r="C514">
        <f ca="1">_xll.BDH(A514,"BEST_EPS",$B$2,$B$2,"BEST_FPERIOD_OVERRIDE=2bf","fill=previous","Days=A")</f>
        <v>20.975000000000001</v>
      </c>
      <c r="D514">
        <f ca="1">_xll.BDH(A514,"BEST_EPS",$B$2,$B$2,"BEST_FPERIOD_OVERRIDE=3bf","fill=previous","Days=A")</f>
        <v>22.294</v>
      </c>
      <c r="E514">
        <f ca="1">_xll.BDH(A514,"BEST_TARGET_PRICE",$B$2,$B$2,"fill=previous","Days=A")</f>
        <v>322.625</v>
      </c>
      <c r="F514">
        <f ca="1">_xll.BDH($A514,F$84,$B$2,$B$2,"Dir=V","Dts=H")</f>
        <v>318.62</v>
      </c>
      <c r="G514">
        <f ca="1">_xll.BDH($A514,G$84,$B$2,$B$2,"Dir=V","Dts=H")</f>
        <v>321.42</v>
      </c>
      <c r="H514">
        <f ca="1">_xll.BDH($A514,H$84,$B$2,$B$2,"Dir=V","Dts=H")</f>
        <v>315.77</v>
      </c>
      <c r="I514">
        <f ca="1">_xll.BDH($A514,I$84,$B$2,$B$2,"Dir=V","Dts=H")</f>
        <v>318.12</v>
      </c>
      <c r="J514">
        <f t="shared" si="13"/>
        <v>319</v>
      </c>
      <c r="K514">
        <f t="shared" si="14"/>
        <v>365</v>
      </c>
      <c r="L514" t="str">
        <f>_xll.BDS(A514,"BEST_ANALYST_RECS_BULK","headers=n","startrow",MATCH(1,_xll.BDS(A514,"BEST_ANALYST_RECS_BULK","headers=n","endcol=9","startcol=9","array=t"),0),"endrow",MATCH(1,_xll.BDS(A514,"BEST_ANALYST_RECS_BULK","headers=n","endcol=9","startcol=9","array=t"),0),"cols=10;rows=1")</f>
        <v>Roth Capital Partners</v>
      </c>
      <c r="M514" t="s">
        <v>1108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45824</v>
      </c>
      <c r="T514">
        <v>1</v>
      </c>
      <c r="U514">
        <v>26.36</v>
      </c>
      <c r="W514" t="str">
        <f>_xll.BDS(A514,"BEST_ANALYST_RECS_BULK","headers=n","startrow",MATCH(2,_xll.BDS(A514,"BEST_ANALYST_RECS_BULK","headers=n","endcol=9","startcol=9","array=t"),0),"endrow",MATCH(2,_xll.BDS(A514,"BEST_ANALYST_RECS_BULK","headers=n","endcol=9","startcol=9","array=t"),0),"cols=10;rows=1")</f>
        <v>Zacks</v>
      </c>
      <c r="X514" t="s">
        <v>156</v>
      </c>
      <c r="Y514" t="s">
        <v>191</v>
      </c>
      <c r="Z514">
        <v>1</v>
      </c>
      <c r="AA514" t="s">
        <v>138</v>
      </c>
      <c r="AB514">
        <v>273</v>
      </c>
      <c r="AC514" t="s">
        <v>131</v>
      </c>
      <c r="AD514" s="2">
        <v>45819</v>
      </c>
      <c r="AE514">
        <v>2</v>
      </c>
      <c r="AF514">
        <v>1.1299999999999999</v>
      </c>
      <c r="AH514" t="str">
        <f>_xll.BDS(A514,"BEST_ANALYST_RECS_BULK","headers=n","startrow",MATCH(3,_xll.BDS(A514,"BEST_ANALYST_RECS_BULK","headers=n","endcol=9","startcol=9","array=t"),0),"endrow",MATCH(3,_xll.BDS(A514,"BEST_ANALYST_RECS_BULK","headers=n","endcol=9","startcol=9","array=t"),0),"cols=10;rows=1")</f>
        <v>NorthCoast Research</v>
      </c>
      <c r="AI514" t="s">
        <v>1107</v>
      </c>
      <c r="AJ514" t="s">
        <v>137</v>
      </c>
      <c r="AK514">
        <v>3</v>
      </c>
      <c r="AL514" t="s">
        <v>124</v>
      </c>
      <c r="AM514" t="s">
        <v>142</v>
      </c>
      <c r="AN514" t="s">
        <v>125</v>
      </c>
      <c r="AO514" s="2">
        <v>45826</v>
      </c>
      <c r="AP514">
        <v>3</v>
      </c>
      <c r="AQ514">
        <v>0</v>
      </c>
      <c r="AR514" t="str">
        <f>_xll.BDP($A514, AR$99)</f>
        <v>Industrials</v>
      </c>
      <c r="AS514" t="str">
        <f>_xll.BDP($A514, AS$99)</f>
        <v>Machinery</v>
      </c>
      <c r="AT514">
        <f ca="1">_xll.BQL( A514, "IMPLIED_VOLATILITY("&amp;_xll.BQL.DATE(B$2)&amp;",EXPIRY=30D,PCT_MONEYNESS=100)")</f>
        <v>27.3888</v>
      </c>
    </row>
    <row r="515" spans="1:46" x14ac:dyDescent="0.25">
      <c r="A515" t="s">
        <v>329</v>
      </c>
      <c r="B515">
        <f ca="1">_xll.BDH(A515,"BEST_EPS",$B$2,$B$2,"BEST_FPERIOD_OVERRIDE=1bf","fill=previous","Days=A")</f>
        <v>16.279</v>
      </c>
      <c r="C515">
        <f ca="1">_xll.BDH(A515,"BEST_EPS",$B$2,$B$2,"BEST_FPERIOD_OVERRIDE=2bf","fill=previous","Days=A")</f>
        <v>18.678999999999998</v>
      </c>
      <c r="D515">
        <f ca="1">_xll.BDH(A515,"BEST_EPS",$B$2,$B$2,"BEST_FPERIOD_OVERRIDE=3bf","fill=previous","Days=A")</f>
        <v>22.021000000000001</v>
      </c>
      <c r="E515">
        <f ca="1">_xll.BDH(A515,"BEST_TARGET_PRICE",$B$2,$B$2,"fill=previous","Days=A")</f>
        <v>590.38099999999997</v>
      </c>
      <c r="F515">
        <f ca="1">_xll.BDH($A515,F$84,$B$2,$B$2,"Dir=V","Dts=H")</f>
        <v>552.38</v>
      </c>
      <c r="G515">
        <f ca="1">_xll.BDH($A515,G$84,$B$2,$B$2,"Dir=V","Dts=H")</f>
        <v>554.42499999999995</v>
      </c>
      <c r="H515">
        <f ca="1">_xll.BDH($A515,H$84,$B$2,$B$2,"Dir=V","Dts=H")</f>
        <v>544.05999999999995</v>
      </c>
      <c r="I515">
        <f ca="1">_xll.BDH($A515,I$84,$B$2,$B$2,"Dir=V","Dts=H")</f>
        <v>550.95000000000005</v>
      </c>
      <c r="J515">
        <f t="shared" si="13"/>
        <v>612.64333333333332</v>
      </c>
      <c r="K515">
        <f t="shared" si="14"/>
        <v>600.92999999999995</v>
      </c>
      <c r="L515" t="str">
        <f>_xll.BDS(A515,"BEST_ANALYST_RECS_BULK","headers=n","startrow",MATCH(1,_xll.BDS(A515,"BEST_ANALYST_RECS_BULK","headers=n","endcol=9","startcol=9","array=t"),0),"endrow",MATCH(1,_xll.BDS(A515,"BEST_ANALYST_RECS_BULK","headers=n","endcol=9","startcol=9","array=t"),0),"cols=10;rows=1")</f>
        <v>Sadif Investment Analytics</v>
      </c>
      <c r="M515" t="s">
        <v>156</v>
      </c>
      <c r="N515" t="s">
        <v>126</v>
      </c>
      <c r="O515">
        <v>5</v>
      </c>
      <c r="P515" t="s">
        <v>134</v>
      </c>
      <c r="Q515">
        <v>600.92999999999995</v>
      </c>
      <c r="R515" t="s">
        <v>125</v>
      </c>
      <c r="S515" s="2">
        <v>45775</v>
      </c>
      <c r="T515">
        <v>1</v>
      </c>
      <c r="U515">
        <v>12.96</v>
      </c>
      <c r="W515" t="str">
        <f>_xll.BDS(A515,"BEST_ANALYST_RECS_BULK","headers=n","startrow",MATCH(2,_xll.BDS(A515,"BEST_ANALYST_RECS_BULK","headers=n","endcol=9","startcol=9","array=t"),0),"endrow",MATCH(2,_xll.BDS(A515,"BEST_ANALYST_RECS_BULK","headers=n","endcol=9","startcol=9","array=t"),0),"cols=10;rows=1")</f>
        <v>CITIC Securities Co Ltd</v>
      </c>
      <c r="X515" t="s">
        <v>913</v>
      </c>
      <c r="Y515" t="s">
        <v>126</v>
      </c>
      <c r="Z515">
        <v>5</v>
      </c>
      <c r="AA515" t="s">
        <v>124</v>
      </c>
      <c r="AB515">
        <v>643</v>
      </c>
      <c r="AC515" t="s">
        <v>131</v>
      </c>
      <c r="AD515" s="2">
        <v>45819</v>
      </c>
      <c r="AE515">
        <v>2</v>
      </c>
      <c r="AF515">
        <v>8.85</v>
      </c>
      <c r="AH515" t="str">
        <f>_xll.BDS(A515,"BEST_ANALYST_RECS_BULK","headers=n","startrow",MATCH(3,_xll.BDS(A515,"BEST_ANALYST_RECS_BULK","headers=n","endcol=9","startcol=9","array=t"),0),"endrow",MATCH(3,_xll.BDS(A515,"BEST_ANALYST_RECS_BULK","headers=n","endcol=9","startcol=9","array=t"),0),"cols=10;rows=1")</f>
        <v>Baptista Research</v>
      </c>
      <c r="AI515" t="s">
        <v>133</v>
      </c>
      <c r="AJ515" t="s">
        <v>126</v>
      </c>
      <c r="AK515">
        <v>5</v>
      </c>
      <c r="AL515" t="s">
        <v>124</v>
      </c>
      <c r="AM515">
        <v>594</v>
      </c>
      <c r="AN515" t="s">
        <v>131</v>
      </c>
      <c r="AO515" s="2">
        <v>45813</v>
      </c>
      <c r="AP515">
        <v>3</v>
      </c>
      <c r="AQ515">
        <v>7.74</v>
      </c>
      <c r="AR515" t="str">
        <f>_xll.BDP($A515, AR$99)</f>
        <v>Information Technology</v>
      </c>
      <c r="AS515" t="str">
        <f>_xll.BDP($A515, AS$99)</f>
        <v>Software</v>
      </c>
      <c r="AT515">
        <f ca="1">_xll.BQL( A515, "IMPLIED_VOLATILITY("&amp;_xll.BQL.DATE(B$2)&amp;",EXPIRY=30D,PCT_MONEYNESS=100)")</f>
        <v>29.4223</v>
      </c>
    </row>
    <row r="516" spans="1:46" x14ac:dyDescent="0.25">
      <c r="A516" t="s">
        <v>298</v>
      </c>
      <c r="B516">
        <f ca="1">_xll.BDH(A516,"BEST_EPS",$B$2,$B$2,"BEST_FPERIOD_OVERRIDE=1bf","fill=previous","Days=A")</f>
        <v>4.4359999999999999</v>
      </c>
      <c r="C516">
        <f ca="1">_xll.BDH(A516,"BEST_EPS",$B$2,$B$2,"BEST_FPERIOD_OVERRIDE=2bf","fill=previous","Days=A")</f>
        <v>4.7439999999999998</v>
      </c>
      <c r="D516">
        <f ca="1">_xll.BDH(A516,"BEST_EPS",$B$2,$B$2,"BEST_FPERIOD_OVERRIDE=3bf","fill=previous","Days=A")</f>
        <v>5.0439999999999996</v>
      </c>
      <c r="E516">
        <f ca="1">_xll.BDH(A516,"BEST_TARGET_PRICE",$B$2,$B$2,"fill=previous","Days=A")</f>
        <v>94.078999999999994</v>
      </c>
      <c r="F516">
        <f ca="1">_xll.BDH($A516,F$84,$B$2,$B$2,"Dir=V","Dts=H")</f>
        <v>91.4</v>
      </c>
      <c r="G516">
        <f ca="1">_xll.BDH($A516,G$84,$B$2,$B$2,"Dir=V","Dts=H")</f>
        <v>91.98</v>
      </c>
      <c r="H516">
        <f ca="1">_xll.BDH($A516,H$84,$B$2,$B$2,"Dir=V","Dts=H")</f>
        <v>90.756799999999998</v>
      </c>
      <c r="I516">
        <f ca="1">_xll.BDH($A516,I$84,$B$2,$B$2,"Dir=V","Dts=H")</f>
        <v>91.96</v>
      </c>
      <c r="J516">
        <f t="shared" si="13"/>
        <v>96.833333333333329</v>
      </c>
      <c r="K516">
        <f t="shared" si="14"/>
        <v>98</v>
      </c>
      <c r="L516" t="str">
        <f>_xll.BDS(A516,"BEST_ANALYST_RECS_BULK","headers=n","startrow",MATCH(1,_xll.BDS(A516,"BEST_ANALYST_RECS_BULK","headers=n","endcol=9","startcol=9","array=t"),0),"endrow",MATCH(1,_xll.BDS(A516,"BEST_ANALYST_RECS_BULK","headers=n","endcol=9","startcol=9","array=t"),0),"cols=10;rows=1")</f>
        <v>BMO Capital Markets</v>
      </c>
      <c r="M516" t="s">
        <v>1042</v>
      </c>
      <c r="N516" t="s">
        <v>123</v>
      </c>
      <c r="O516">
        <v>5</v>
      </c>
      <c r="P516" t="s">
        <v>124</v>
      </c>
      <c r="Q516">
        <v>98</v>
      </c>
      <c r="R516" t="s">
        <v>125</v>
      </c>
      <c r="S516" s="2">
        <v>45799</v>
      </c>
      <c r="T516">
        <v>1</v>
      </c>
      <c r="U516">
        <v>21.83</v>
      </c>
      <c r="W516" t="str">
        <f>_xll.BDS(A516,"BEST_ANALYST_RECS_BULK","headers=n","startrow",MATCH(2,_xll.BDS(A516,"BEST_ANALYST_RECS_BULK","headers=n","endcol=9","startcol=9","array=t"),0),"endrow",MATCH(2,_xll.BDS(A516,"BEST_ANALYST_RECS_BULK","headers=n","endcol=9","startcol=9","array=t"),0),"cols=10;rows=1")</f>
        <v>Ladenburg Thalmann</v>
      </c>
      <c r="X516" t="s">
        <v>827</v>
      </c>
      <c r="Y516" t="s">
        <v>126</v>
      </c>
      <c r="Z516">
        <v>5</v>
      </c>
      <c r="AA516" t="s">
        <v>124</v>
      </c>
      <c r="AB516">
        <v>99.5</v>
      </c>
      <c r="AC516" t="s">
        <v>131</v>
      </c>
      <c r="AD516" s="2">
        <v>45820</v>
      </c>
      <c r="AE516">
        <v>2</v>
      </c>
      <c r="AF516">
        <v>21.23</v>
      </c>
      <c r="AH516" t="str">
        <f>_xll.BDS(A516,"BEST_ANALYST_RECS_BULK","headers=n","startrow",MATCH(3,_xll.BDS(A516,"BEST_ANALYST_RECS_BULK","headers=n","endcol=9","startcol=9","array=t"),0),"endrow",MATCH(3,_xll.BDS(A516,"BEST_ANALYST_RECS_BULK","headers=n","endcol=9","startcol=9","array=t"),0),"cols=10;rows=1")</f>
        <v>Mizuho Securities</v>
      </c>
      <c r="AI516" t="s">
        <v>397</v>
      </c>
      <c r="AJ516" t="s">
        <v>137</v>
      </c>
      <c r="AK516">
        <v>3</v>
      </c>
      <c r="AL516" t="s">
        <v>124</v>
      </c>
      <c r="AM516">
        <v>93</v>
      </c>
      <c r="AN516" t="s">
        <v>125</v>
      </c>
      <c r="AO516" s="2">
        <v>45826</v>
      </c>
      <c r="AP516">
        <v>3</v>
      </c>
      <c r="AQ516">
        <v>16.5</v>
      </c>
      <c r="AR516" t="str">
        <f>_xll.BDP($A516, AR$99)</f>
        <v>Utilities</v>
      </c>
      <c r="AS516" t="str">
        <f>_xll.BDP($A516, AS$99)</f>
        <v>Electric Utilities</v>
      </c>
      <c r="AT516">
        <f ca="1">_xll.BQL( A516, "IMPLIED_VOLATILITY("&amp;_xll.BQL.DATE(B$2)&amp;",EXPIRY=30D,PCT_MONEYNESS=100)")</f>
        <v>18.895199999999999</v>
      </c>
    </row>
    <row r="517" spans="1:46" x14ac:dyDescent="0.25">
      <c r="A517" t="s">
        <v>706</v>
      </c>
      <c r="B517">
        <f ca="1">_xll.BDH(A517,"BEST_EPS",$B$2,$B$2,"BEST_FPERIOD_OVERRIDE=1bf","fill=previous","Days=A")</f>
        <v>5.7720000000000002</v>
      </c>
      <c r="C517">
        <f ca="1">_xll.BDH(A517,"BEST_EPS",$B$2,$B$2,"BEST_FPERIOD_OVERRIDE=2bf","fill=previous","Days=A")</f>
        <v>6.3449999999999998</v>
      </c>
      <c r="D517">
        <f ca="1">_xll.BDH(A517,"BEST_EPS",$B$2,$B$2,"BEST_FPERIOD_OVERRIDE=3bf","fill=previous","Days=A")</f>
        <v>7.1689999999999996</v>
      </c>
      <c r="E517">
        <f ca="1">_xll.BDH(A517,"BEST_TARGET_PRICE",$B$2,$B$2,"fill=previous","Days=A")</f>
        <v>83.375</v>
      </c>
      <c r="F517">
        <f ca="1">_xll.BDH($A517,F$84,$B$2,$B$2,"Dir=V","Dts=H")</f>
        <v>75.319999999999993</v>
      </c>
      <c r="G517">
        <f ca="1">_xll.BDH($A517,G$84,$B$2,$B$2,"Dir=V","Dts=H")</f>
        <v>75.319999999999993</v>
      </c>
      <c r="H517">
        <f ca="1">_xll.BDH($A517,H$84,$B$2,$B$2,"Dir=V","Dts=H")</f>
        <v>73.87</v>
      </c>
      <c r="I517">
        <f ca="1">_xll.BDH($A517,I$84,$B$2,$B$2,"Dir=V","Dts=H")</f>
        <v>74.19</v>
      </c>
      <c r="J517">
        <f t="shared" si="13"/>
        <v>83.333333333333329</v>
      </c>
      <c r="K517">
        <f t="shared" si="14"/>
        <v>88</v>
      </c>
      <c r="L517" t="str">
        <f>_xll.BDS(A517,"BEST_ANALYST_RECS_BULK","headers=n","startrow",MATCH(1,_xll.BDS(A517,"BEST_ANALYST_RECS_BULK","headers=n","endcol=9","startcol=9","array=t"),0),"endrow",MATCH(1,_xll.BDS(A517,"BEST_ANALYST_RECS_BULK","headers=n","endcol=9","startcol=9","array=t"),0),"cols=10;rows=1")</f>
        <v>Stifel</v>
      </c>
      <c r="M517" t="s">
        <v>1275</v>
      </c>
      <c r="N517" t="s">
        <v>126</v>
      </c>
      <c r="O517">
        <v>5</v>
      </c>
      <c r="P517" t="s">
        <v>124</v>
      </c>
      <c r="Q517">
        <v>88</v>
      </c>
      <c r="R517" t="s">
        <v>125</v>
      </c>
      <c r="S517" s="2">
        <v>45785</v>
      </c>
      <c r="T517">
        <v>1</v>
      </c>
      <c r="U517">
        <v>13.26</v>
      </c>
      <c r="W517" t="str">
        <f>_xll.BDS(A517,"BEST_ANALYST_RECS_BULK","headers=n","startrow",MATCH(2,_xll.BDS(A517,"BEST_ANALYST_RECS_BULK","headers=n","endcol=9","startcol=9","array=t"),0),"endrow",MATCH(2,_xll.BDS(A517,"BEST_ANALYST_RECS_BULK","headers=n","endcol=9","startcol=9","array=t"),0),"cols=10;rows=1")</f>
        <v>Wells Fargo</v>
      </c>
      <c r="X517" t="s">
        <v>1228</v>
      </c>
      <c r="Y517" t="s">
        <v>177</v>
      </c>
      <c r="Z517">
        <v>3</v>
      </c>
      <c r="AA517" t="s">
        <v>124</v>
      </c>
      <c r="AB517">
        <v>75</v>
      </c>
      <c r="AC517" t="s">
        <v>125</v>
      </c>
      <c r="AD517" s="2">
        <v>45833</v>
      </c>
      <c r="AE517">
        <v>2</v>
      </c>
      <c r="AF517">
        <v>0</v>
      </c>
      <c r="AH517" t="str">
        <f>_xll.BDS(A517,"BEST_ANALYST_RECS_BULK","headers=n","startrow",MATCH(3,_xll.BDS(A517,"BEST_ANALYST_RECS_BULK","headers=n","endcol=9","startcol=9","array=t"),0),"endrow",MATCH(3,_xll.BDS(A517,"BEST_ANALYST_RECS_BULK","headers=n","endcol=9","startcol=9","array=t"),0),"cols=10;rows=1")</f>
        <v>Piper Sandler &amp; Co</v>
      </c>
      <c r="AI517" t="s">
        <v>921</v>
      </c>
      <c r="AJ517" t="s">
        <v>135</v>
      </c>
      <c r="AK517">
        <v>5</v>
      </c>
      <c r="AL517" t="s">
        <v>134</v>
      </c>
      <c r="AM517">
        <v>87</v>
      </c>
      <c r="AN517" t="s">
        <v>131</v>
      </c>
      <c r="AO517" s="4">
        <v>45796</v>
      </c>
      <c r="AP517">
        <v>3</v>
      </c>
      <c r="AQ517">
        <v>-0.91</v>
      </c>
      <c r="AR517" t="str">
        <f>_xll.BDP($A517, AR$99)</f>
        <v>Health Care</v>
      </c>
      <c r="AS517" t="str">
        <f>_xll.BDP($A517, AS$99)</f>
        <v>Health Care Equipment &amp; Suppli</v>
      </c>
      <c r="AT517">
        <f ca="1">_xll.BQL( A517, "IMPLIED_VOLATILITY("&amp;_xll.BQL.DATE(B$2)&amp;",EXPIRY=30D,PCT_MONEYNESS=100)")</f>
        <v>33.3187</v>
      </c>
    </row>
    <row r="518" spans="1:46" x14ac:dyDescent="0.25">
      <c r="A518" t="s">
        <v>385</v>
      </c>
      <c r="B518">
        <f ca="1">_xll.BDH(A518,"BEST_EPS",$B$2,$B$2,"BEST_FPERIOD_OVERRIDE=1bf","fill=previous","Days=A")</f>
        <v>6.7270000000000003</v>
      </c>
      <c r="C518">
        <f ca="1">_xll.BDH(A518,"BEST_EPS",$B$2,$B$2,"BEST_FPERIOD_OVERRIDE=2bf","fill=previous","Days=A")</f>
        <v>7.069</v>
      </c>
      <c r="D518">
        <f ca="1">_xll.BDH(A518,"BEST_EPS",$B$2,$B$2,"BEST_FPERIOD_OVERRIDE=3bf","fill=previous","Days=A")</f>
        <v>7.2709999999999999</v>
      </c>
      <c r="E518">
        <f ca="1">_xll.BDH(A518,"BEST_TARGET_PRICE",$B$2,$B$2,"fill=previous","Days=A")</f>
        <v>181.2</v>
      </c>
      <c r="F518">
        <f ca="1">_xll.BDH($A518,F$84,$B$2,$B$2,"Dir=V","Dts=H")</f>
        <v>164.62</v>
      </c>
      <c r="G518">
        <f ca="1">_xll.BDH($A518,G$84,$B$2,$B$2,"Dir=V","Dts=H")</f>
        <v>164.74</v>
      </c>
      <c r="H518">
        <f ca="1">_xll.BDH($A518,H$84,$B$2,$B$2,"Dir=V","Dts=H")</f>
        <v>162.91999999999999</v>
      </c>
      <c r="I518">
        <f ca="1">_xll.BDH($A518,I$84,$B$2,$B$2,"Dir=V","Dts=H")</f>
        <v>162.93</v>
      </c>
      <c r="J518">
        <f t="shared" si="13"/>
        <v>191.33333333333334</v>
      </c>
      <c r="K518">
        <f t="shared" si="14"/>
        <v>180</v>
      </c>
      <c r="L518" t="str">
        <f>_xll.BDS(A518,"BEST_ANALYST_RECS_BULK","headers=n","startrow",MATCH(1,_xll.BDS(A518,"BEST_ANALYST_RECS_BULK","headers=n","endcol=9","startcol=9","array=t"),0),"endrow",MATCH(1,_xll.BDS(A518,"BEST_ANALYST_RECS_BULK","headers=n","endcol=9","startcol=9","array=t"),0),"cols=10;rows=1")</f>
        <v>Stifel</v>
      </c>
      <c r="M518" t="s">
        <v>777</v>
      </c>
      <c r="N518" t="s">
        <v>126</v>
      </c>
      <c r="O518">
        <v>5</v>
      </c>
      <c r="P518" t="s">
        <v>124</v>
      </c>
      <c r="Q518">
        <v>180</v>
      </c>
      <c r="R518" t="s">
        <v>125</v>
      </c>
      <c r="S518" s="2">
        <v>45812</v>
      </c>
      <c r="T518">
        <v>1</v>
      </c>
      <c r="U518">
        <v>30.62</v>
      </c>
      <c r="W518" t="str">
        <f>_xll.BDS(A518,"BEST_ANALYST_RECS_BULK","headers=n","startrow",MATCH(2,_xll.BDS(A518,"BEST_ANALYST_RECS_BULK","headers=n","endcol=9","startcol=9","array=t"),0),"endrow",MATCH(2,_xll.BDS(A518,"BEST_ANALYST_RECS_BULK","headers=n","endcol=9","startcol=9","array=t"),0),"cols=10;rows=1")</f>
        <v>Morningstar</v>
      </c>
      <c r="X518" t="s">
        <v>380</v>
      </c>
      <c r="Y518" t="s">
        <v>141</v>
      </c>
      <c r="Z518">
        <v>3</v>
      </c>
      <c r="AA518" t="s">
        <v>124</v>
      </c>
      <c r="AB518">
        <v>174</v>
      </c>
      <c r="AC518" t="s">
        <v>125</v>
      </c>
      <c r="AD518" s="2">
        <v>45798</v>
      </c>
      <c r="AE518">
        <v>2</v>
      </c>
      <c r="AF518">
        <v>19.600000000000001</v>
      </c>
      <c r="AH518" t="str">
        <f>_xll.BDS(A518,"BEST_ANALYST_RECS_BULK","headers=n","startrow",MATCH(3,_xll.BDS(A518,"BEST_ANALYST_RECS_BULK","headers=n","endcol=9","startcol=9","array=t"),0),"endrow",MATCH(3,_xll.BDS(A518,"BEST_ANALYST_RECS_BULK","headers=n","endcol=9","startcol=9","array=t"),0),"cols=10;rows=1")</f>
        <v>Compass Point Research &amp; Trading</v>
      </c>
      <c r="AI518" t="s">
        <v>1182</v>
      </c>
      <c r="AJ518" t="s">
        <v>126</v>
      </c>
      <c r="AK518">
        <v>5</v>
      </c>
      <c r="AL518" t="s">
        <v>124</v>
      </c>
      <c r="AM518">
        <v>220</v>
      </c>
      <c r="AN518" t="s">
        <v>125</v>
      </c>
      <c r="AO518" s="2">
        <v>45839</v>
      </c>
      <c r="AP518">
        <v>3</v>
      </c>
      <c r="AQ518">
        <v>16.96</v>
      </c>
      <c r="AR518" t="str">
        <f>_xll.BDP($A518, AR$99)</f>
        <v>Real Estate</v>
      </c>
      <c r="AS518" t="str">
        <f>_xll.BDP($A518, AS$99)</f>
        <v>Retail REITs</v>
      </c>
      <c r="AT518">
        <f ca="1">_xll.BQL( A518, "IMPLIED_VOLATILITY("&amp;_xll.BQL.DATE(B$2)&amp;",EXPIRY=30D,PCT_MONEYNESS=100)")</f>
        <v>23.7714</v>
      </c>
    </row>
    <row r="519" spans="1:46" x14ac:dyDescent="0.25">
      <c r="A519" t="s">
        <v>223</v>
      </c>
      <c r="B519">
        <f ca="1">_xll.BDH(A519,"BEST_EPS",$B$2,$B$2,"BEST_FPERIOD_OVERRIDE=1bf","fill=previous","Days=A")</f>
        <v>18.033000000000001</v>
      </c>
      <c r="C519">
        <f ca="1">_xll.BDH(A519,"BEST_EPS",$B$2,$B$2,"BEST_FPERIOD_OVERRIDE=2bf","fill=previous","Days=A")</f>
        <v>20.135999999999999</v>
      </c>
      <c r="D519">
        <f ca="1">_xll.BDH(A519,"BEST_EPS",$B$2,$B$2,"BEST_FPERIOD_OVERRIDE=3bf","fill=previous","Days=A")</f>
        <v>22.233000000000001</v>
      </c>
      <c r="E519">
        <f ca="1">_xll.BDH(A519,"BEST_TARGET_PRICE",$B$2,$B$2,"fill=previous","Days=A")</f>
        <v>586.375</v>
      </c>
      <c r="F519">
        <f ca="1">_xll.BDH($A519,F$84,$B$2,$B$2,"Dir=V","Dts=H")</f>
        <v>523.52</v>
      </c>
      <c r="G519">
        <f ca="1">_xll.BDH($A519,G$84,$B$2,$B$2,"Dir=V","Dts=H")</f>
        <v>529.87</v>
      </c>
      <c r="H519">
        <f ca="1">_xll.BDH($A519,H$84,$B$2,$B$2,"Dir=V","Dts=H")</f>
        <v>521.75</v>
      </c>
      <c r="I519">
        <f ca="1">_xll.BDH($A519,I$84,$B$2,$B$2,"Dir=V","Dts=H")</f>
        <v>528.73</v>
      </c>
      <c r="J519">
        <f t="shared" si="13"/>
        <v>584.04999999999995</v>
      </c>
      <c r="K519">
        <f t="shared" si="14"/>
        <v>582.1</v>
      </c>
      <c r="L519" t="str">
        <f>_xll.BDS(A519,"BEST_ANALYST_RECS_BULK","headers=n","startrow",MATCH(1,_xll.BDS(A519,"BEST_ANALYST_RECS_BULK","headers=n","endcol=9","startcol=9","array=t"),0),"endrow",MATCH(1,_xll.BDS(A519,"BEST_ANALYST_RECS_BULK","headers=n","endcol=9","startcol=9","array=t"),0),"cols=10;rows=1")</f>
        <v>Baptista Research</v>
      </c>
      <c r="M519" t="s">
        <v>133</v>
      </c>
      <c r="N519" t="s">
        <v>123</v>
      </c>
      <c r="O519">
        <v>5</v>
      </c>
      <c r="P519" t="s">
        <v>134</v>
      </c>
      <c r="Q519">
        <v>582.1</v>
      </c>
      <c r="R519" t="s">
        <v>131</v>
      </c>
      <c r="S519" s="2">
        <v>45786</v>
      </c>
      <c r="T519">
        <v>1</v>
      </c>
      <c r="U519">
        <v>20.92</v>
      </c>
      <c r="W519" t="str">
        <f>_xll.BDS(A519,"BEST_ANALYST_RECS_BULK","headers=n","startrow",MATCH(2,_xll.BDS(A519,"BEST_ANALYST_RECS_BULK","headers=n","endcol=9","startcol=9","array=t"),0),"endrow",MATCH(2,_xll.BDS(A519,"BEST_ANALYST_RECS_BULK","headers=n","endcol=9","startcol=9","array=t"),0),"cols=10;rows=1")</f>
        <v>Goldman Sachs</v>
      </c>
      <c r="X519" t="s">
        <v>1204</v>
      </c>
      <c r="Y519" t="s">
        <v>126</v>
      </c>
      <c r="Z519">
        <v>5</v>
      </c>
      <c r="AA519" t="s">
        <v>124</v>
      </c>
      <c r="AB519">
        <v>586</v>
      </c>
      <c r="AC519" t="s">
        <v>131</v>
      </c>
      <c r="AD519" s="2">
        <v>45847</v>
      </c>
      <c r="AE519">
        <v>2</v>
      </c>
      <c r="AF519">
        <v>16.3</v>
      </c>
      <c r="AH519" t="str">
        <f>_xll.BDS(A519,"BEST_ANALYST_RECS_BULK","headers=n","startrow",MATCH(3,_xll.BDS(A519,"BEST_ANALYST_RECS_BULK","headers=n","endcol=9","startcol=9","array=t"),0),"endrow",MATCH(3,_xll.BDS(A519,"BEST_ANALYST_RECS_BULK","headers=n","endcol=9","startcol=9","array=t"),0),"cols=10;rows=1")</f>
        <v>Raymond James</v>
      </c>
      <c r="AI519" t="s">
        <v>763</v>
      </c>
      <c r="AJ519" t="s">
        <v>182</v>
      </c>
      <c r="AK519">
        <v>3</v>
      </c>
      <c r="AL519" t="s">
        <v>124</v>
      </c>
      <c r="AM519" t="s">
        <v>142</v>
      </c>
      <c r="AN519" t="s">
        <v>125</v>
      </c>
      <c r="AO519" s="2">
        <v>45776</v>
      </c>
      <c r="AP519">
        <v>3</v>
      </c>
      <c r="AQ519">
        <v>14.51</v>
      </c>
      <c r="AR519" t="str">
        <f>_xll.BDP($A519, AR$99)</f>
        <v>Financials</v>
      </c>
      <c r="AS519" t="str">
        <f>_xll.BDP($A519, AS$99)</f>
        <v>Capital Markets</v>
      </c>
      <c r="AT519">
        <f ca="1">_xll.BQL( A519, "IMPLIED_VOLATILITY("&amp;_xll.BQL.DATE(B$2)&amp;",EXPIRY=30D,PCT_MONEYNESS=100)")</f>
        <v>21.773199999999999</v>
      </c>
    </row>
    <row r="520" spans="1:46" x14ac:dyDescent="0.25">
      <c r="A520" t="s">
        <v>395</v>
      </c>
      <c r="B520">
        <f ca="1">_xll.BDH(A520,"BEST_EPS",$B$2,$B$2,"BEST_FPERIOD_OVERRIDE=1bf","fill=previous","Days=A")</f>
        <v>4.7670000000000003</v>
      </c>
      <c r="C520">
        <f ca="1">_xll.BDH(A520,"BEST_EPS",$B$2,$B$2,"BEST_FPERIOD_OVERRIDE=2bf","fill=previous","Days=A")</f>
        <v>5.22</v>
      </c>
      <c r="D520">
        <f ca="1">_xll.BDH(A520,"BEST_EPS",$B$2,$B$2,"BEST_FPERIOD_OVERRIDE=3bf","fill=previous","Days=A")</f>
        <v>5.63</v>
      </c>
      <c r="E520">
        <f ca="1">_xll.BDH(A520,"BEST_TARGET_PRICE",$B$2,$B$2,"fill=previous","Days=A")</f>
        <v>81.286000000000001</v>
      </c>
      <c r="F520">
        <f ca="1">_xll.BDH($A520,F$84,$B$2,$B$2,"Dir=V","Dts=H")</f>
        <v>74.569999999999993</v>
      </c>
      <c r="G520">
        <f ca="1">_xll.BDH($A520,G$84,$B$2,$B$2,"Dir=V","Dts=H")</f>
        <v>74.834999999999994</v>
      </c>
      <c r="H520">
        <f ca="1">_xll.BDH($A520,H$84,$B$2,$B$2,"Dir=V","Dts=H")</f>
        <v>73.180000000000007</v>
      </c>
      <c r="I520">
        <f ca="1">_xll.BDH($A520,I$84,$B$2,$B$2,"Dir=V","Dts=H")</f>
        <v>74.489999999999995</v>
      </c>
      <c r="J520">
        <f t="shared" si="13"/>
        <v>84.033333333333331</v>
      </c>
      <c r="K520">
        <f t="shared" si="14"/>
        <v>94.1</v>
      </c>
      <c r="L520" t="str">
        <f>_xll.BDS(A520,"BEST_ANALYST_RECS_BULK","headers=n","startrow",MATCH(1,_xll.BDS(A520,"BEST_ANALYST_RECS_BULK","headers=n","endcol=9","startcol=9","array=t"),0),"endrow",MATCH(1,_xll.BDS(A520,"BEST_ANALYST_RECS_BULK","headers=n","endcol=9","startcol=9","array=t"),0),"cols=10;rows=1")</f>
        <v>Baptista Research</v>
      </c>
      <c r="M520" t="s">
        <v>133</v>
      </c>
      <c r="N520" t="s">
        <v>126</v>
      </c>
      <c r="O520">
        <v>5</v>
      </c>
      <c r="P520" t="s">
        <v>134</v>
      </c>
      <c r="Q520">
        <v>94.1</v>
      </c>
      <c r="R520" t="s">
        <v>131</v>
      </c>
      <c r="S520" s="2">
        <v>45725</v>
      </c>
      <c r="T520">
        <v>1</v>
      </c>
      <c r="U520">
        <v>35.159999999999997</v>
      </c>
      <c r="W520" t="str">
        <f>_xll.BDS(A520,"BEST_ANALYST_RECS_BULK","headers=n","startrow",MATCH(2,_xll.BDS(A520,"BEST_ANALYST_RECS_BULK","headers=n","endcol=9","startcol=9","array=t"),0),"endrow",MATCH(2,_xll.BDS(A520,"BEST_ANALYST_RECS_BULK","headers=n","endcol=9","startcol=9","array=t"),0),"cols=10;rows=1")</f>
        <v>Morningstar</v>
      </c>
      <c r="X520" t="s">
        <v>396</v>
      </c>
      <c r="Y520" t="s">
        <v>141</v>
      </c>
      <c r="Z520">
        <v>3</v>
      </c>
      <c r="AA520" t="s">
        <v>124</v>
      </c>
      <c r="AB520">
        <v>77</v>
      </c>
      <c r="AC520" t="s">
        <v>125</v>
      </c>
      <c r="AD520" s="2">
        <v>45785</v>
      </c>
      <c r="AE520">
        <v>2</v>
      </c>
      <c r="AF520">
        <v>14.71</v>
      </c>
      <c r="AH520" t="str">
        <f>_xll.BDS(A520,"BEST_ANALYST_RECS_BULK","headers=n","startrow",MATCH(3,_xll.BDS(A520,"BEST_ANALYST_RECS_BULK","headers=n","endcol=9","startcol=9","array=t"),0),"endrow",MATCH(3,_xll.BDS(A520,"BEST_ANALYST_RECS_BULK","headers=n","endcol=9","startcol=9","array=t"),0),"cols=10;rows=1")</f>
        <v>BMO Capital Markets</v>
      </c>
      <c r="AI520" t="s">
        <v>1042</v>
      </c>
      <c r="AJ520" t="s">
        <v>123</v>
      </c>
      <c r="AK520">
        <v>5</v>
      </c>
      <c r="AL520" t="s">
        <v>124</v>
      </c>
      <c r="AM520">
        <v>81</v>
      </c>
      <c r="AN520" t="s">
        <v>125</v>
      </c>
      <c r="AO520" s="2">
        <v>45833</v>
      </c>
      <c r="AP520">
        <v>3</v>
      </c>
      <c r="AQ520">
        <v>2.08</v>
      </c>
      <c r="AR520" t="str">
        <f>_xll.BDP($A520, AR$99)</f>
        <v>Utilities</v>
      </c>
      <c r="AS520" t="str">
        <f>_xll.BDP($A520, AS$99)</f>
        <v>Multi-Utilities</v>
      </c>
      <c r="AT520">
        <f ca="1">_xll.BQL( A520, "IMPLIED_VOLATILITY("&amp;_xll.BQL.DATE(B$2)&amp;",EXPIRY=30D,PCT_MONEYNESS=100)")</f>
        <v>27.287500000000001</v>
      </c>
    </row>
    <row r="521" spans="1:46" x14ac:dyDescent="0.25">
      <c r="A521" t="s">
        <v>565</v>
      </c>
      <c r="B521">
        <f ca="1">_xll.BDH(A521,"BEST_EPS",$B$2,$B$2,"BEST_FPERIOD_OVERRIDE=1bf","fill=previous","Days=A")</f>
        <v>10.276</v>
      </c>
      <c r="C521">
        <f ca="1">_xll.BDH(A521,"BEST_EPS",$B$2,$B$2,"BEST_FPERIOD_OVERRIDE=2bf","fill=previous","Days=A")</f>
        <v>11.053000000000001</v>
      </c>
      <c r="D521">
        <f ca="1">_xll.BDH(A521,"BEST_EPS",$B$2,$B$2,"BEST_FPERIOD_OVERRIDE=3bf","fill=previous","Days=A")</f>
        <v>11.555999999999999</v>
      </c>
      <c r="E521">
        <f ca="1">_xll.BDH(A521,"BEST_TARGET_PRICE",$B$2,$B$2,"fill=previous","Days=A")</f>
        <v>267</v>
      </c>
      <c r="F521">
        <f ca="1">_xll.BDH($A521,F$84,$B$2,$B$2,"Dir=V","Dts=H")</f>
        <v>233.35</v>
      </c>
      <c r="G521">
        <f ca="1">_xll.BDH($A521,G$84,$B$2,$B$2,"Dir=V","Dts=H")</f>
        <v>233.35</v>
      </c>
      <c r="H521">
        <f ca="1">_xll.BDH($A521,H$84,$B$2,$B$2,"Dir=V","Dts=H")</f>
        <v>229.63</v>
      </c>
      <c r="I521">
        <f ca="1">_xll.BDH($A521,I$84,$B$2,$B$2,"Dir=V","Dts=H")</f>
        <v>231.28</v>
      </c>
      <c r="J521">
        <f t="shared" si="13"/>
        <v>278.5</v>
      </c>
      <c r="K521">
        <f t="shared" si="14"/>
        <v>277</v>
      </c>
      <c r="L521" t="str">
        <f>_xll.BDS(A521,"BEST_ANALYST_RECS_BULK","headers=n","startrow",MATCH(1,_xll.BDS(A521,"BEST_ANALYST_RECS_BULK","headers=n","endcol=9","startcol=9","array=t"),0),"endrow",MATCH(1,_xll.BDS(A521,"BEST_ANALYST_RECS_BULK","headers=n","endcol=9","startcol=9","array=t"),0),"cols=10;rows=1")</f>
        <v>KeyBanc Capital Markets</v>
      </c>
      <c r="M521" t="s">
        <v>1010</v>
      </c>
      <c r="N521" t="s">
        <v>135</v>
      </c>
      <c r="O521">
        <v>5</v>
      </c>
      <c r="P521" t="s">
        <v>124</v>
      </c>
      <c r="Q521">
        <v>277</v>
      </c>
      <c r="R521" t="s">
        <v>125</v>
      </c>
      <c r="S521" s="2">
        <v>45812</v>
      </c>
      <c r="T521">
        <v>1</v>
      </c>
      <c r="U521">
        <v>6.86</v>
      </c>
      <c r="W521" t="str">
        <f>_xll.BDS(A521,"BEST_ANALYST_RECS_BULK","headers=n","startrow",MATCH(2,_xll.BDS(A521,"BEST_ANALYST_RECS_BULK","headers=n","endcol=9","startcol=9","array=t"),0),"endrow",MATCH(2,_xll.BDS(A521,"BEST_ANALYST_RECS_BULK","headers=n","endcol=9","startcol=9","array=t"),0),"cols=10;rows=1")</f>
        <v>Piper Sandler &amp; Co</v>
      </c>
      <c r="X521" t="s">
        <v>921</v>
      </c>
      <c r="Y521" t="s">
        <v>135</v>
      </c>
      <c r="Z521">
        <v>5</v>
      </c>
      <c r="AA521" t="s">
        <v>124</v>
      </c>
      <c r="AB521">
        <v>280</v>
      </c>
      <c r="AC521" t="s">
        <v>125</v>
      </c>
      <c r="AD521" s="2">
        <v>45792</v>
      </c>
      <c r="AE521">
        <v>2</v>
      </c>
      <c r="AF521">
        <v>3.13</v>
      </c>
      <c r="AH521" t="str">
        <f>_xll.BDS(A521,"BEST_ANALYST_RECS_BULK","headers=n","startrow",MATCH(3,_xll.BDS(A521,"BEST_ANALYST_RECS_BULK","headers=n","endcol=9","startcol=9","array=t"),0),"endrow",MATCH(3,_xll.BDS(A521,"BEST_ANALYST_RECS_BULK","headers=n","endcol=9","startcol=9","array=t"),0),"cols=10;rows=1")</f>
        <v>ISS-EVA</v>
      </c>
      <c r="AI521" t="s">
        <v>156</v>
      </c>
      <c r="AJ521" t="s">
        <v>135</v>
      </c>
      <c r="AK521">
        <v>5</v>
      </c>
      <c r="AL521" t="s">
        <v>134</v>
      </c>
      <c r="AM521" t="s">
        <v>142</v>
      </c>
      <c r="AN521" t="s">
        <v>125</v>
      </c>
      <c r="AO521" s="2">
        <v>45511</v>
      </c>
      <c r="AP521">
        <v>3</v>
      </c>
      <c r="AQ521">
        <v>0.59</v>
      </c>
      <c r="AR521" t="str">
        <f>_xll.BDP($A521, AR$99)</f>
        <v>Health Care</v>
      </c>
      <c r="AS521" t="str">
        <f>_xll.BDP($A521, AS$99)</f>
        <v>Health Care Equipment &amp; Suppli</v>
      </c>
      <c r="AT521">
        <f ca="1">_xll.BQL( A521, "IMPLIED_VOLATILITY("&amp;_xll.BQL.DATE(B$2)&amp;",EXPIRY=30D,PCT_MONEYNESS=100)")</f>
        <v>25.802600000000002</v>
      </c>
    </row>
    <row r="522" spans="1:46" x14ac:dyDescent="0.25">
      <c r="A522" t="s">
        <v>639</v>
      </c>
      <c r="B522">
        <f ca="1">_xll.BDH(A522,"BEST_EPS",$B$2,$B$2,"BEST_FPERIOD_OVERRIDE=1bf","fill=previous","Days=A")</f>
        <v>11.176</v>
      </c>
      <c r="C522">
        <f ca="1">_xll.BDH(A522,"BEST_EPS",$B$2,$B$2,"BEST_FPERIOD_OVERRIDE=2bf","fill=previous","Days=A")</f>
        <v>13.714</v>
      </c>
      <c r="D522">
        <f ca="1">_xll.BDH(A522,"BEST_EPS",$B$2,$B$2,"BEST_FPERIOD_OVERRIDE=3bf","fill=previous","Days=A")</f>
        <v>16.001000000000001</v>
      </c>
      <c r="E522">
        <f ca="1">_xll.BDH(A522,"BEST_TARGET_PRICE",$B$2,$B$2,"fill=previous","Days=A")</f>
        <v>144.417</v>
      </c>
      <c r="F522">
        <f ca="1">_xll.BDH($A522,F$84,$B$2,$B$2,"Dir=V","Dts=H")</f>
        <v>136.11000000000001</v>
      </c>
      <c r="G522">
        <f ca="1">_xll.BDH($A522,G$84,$B$2,$B$2,"Dir=V","Dts=H")</f>
        <v>136.54499999999999</v>
      </c>
      <c r="H522">
        <f ca="1">_xll.BDH($A522,H$84,$B$2,$B$2,"Dir=V","Dts=H")</f>
        <v>134.78</v>
      </c>
      <c r="I522">
        <f ca="1">_xll.BDH($A522,I$84,$B$2,$B$2,"Dir=V","Dts=H")</f>
        <v>136.08000000000001</v>
      </c>
      <c r="J522">
        <f t="shared" si="13"/>
        <v>151.66666666666666</v>
      </c>
      <c r="K522">
        <f t="shared" si="14"/>
        <v>150</v>
      </c>
      <c r="L522" t="str">
        <f>_xll.BDS(A522,"BEST_ANALYST_RECS_BULK","headers=n","startrow",MATCH(1,_xll.BDS(A522,"BEST_ANALYST_RECS_BULK","headers=n","endcol=9","startcol=9","array=t"),0),"endrow",MATCH(1,_xll.BDS(A522,"BEST_ANALYST_RECS_BULK","headers=n","endcol=9","startcol=9","array=t"),0),"cols=10;rows=1")</f>
        <v>BNP Paribas Exane</v>
      </c>
      <c r="M522" t="s">
        <v>961</v>
      </c>
      <c r="N522" t="s">
        <v>123</v>
      </c>
      <c r="O522">
        <v>5</v>
      </c>
      <c r="P522" t="s">
        <v>124</v>
      </c>
      <c r="Q522">
        <v>150</v>
      </c>
      <c r="R522" t="s">
        <v>125</v>
      </c>
      <c r="S522" s="2">
        <v>45842</v>
      </c>
      <c r="T522">
        <v>1</v>
      </c>
      <c r="U522">
        <v>21.18</v>
      </c>
      <c r="W522" t="e">
        <f>_xll.BDS(A522,"BEST_ANALYST_RECS_BULK","headers=n","startrow",MATCH(2,_xll.BDS(A522,"BEST_ANALYST_RECS_BULK","headers=n","endcol=9","startcol=9","array=t"),0),"endrow",MATCH(2,_xll.BDS(A522,"BEST_ANALYST_RECS_BULK","headers=n","endcol=9","startcol=9","array=t"),0),"cols=10;rows=1")</f>
        <v>#N/A</v>
      </c>
      <c r="X522" t="s">
        <v>961</v>
      </c>
      <c r="Y522" t="s">
        <v>123</v>
      </c>
      <c r="Z522">
        <v>5</v>
      </c>
      <c r="AA522" t="s">
        <v>124</v>
      </c>
      <c r="AB522">
        <v>150</v>
      </c>
      <c r="AC522" t="s">
        <v>125</v>
      </c>
      <c r="AD522" s="2">
        <v>45833</v>
      </c>
      <c r="AE522">
        <v>2</v>
      </c>
      <c r="AF522">
        <v>14.03</v>
      </c>
      <c r="AH522" t="str">
        <f>_xll.BDS(A522,"BEST_ANALYST_RECS_BULK","headers=n","startrow",MATCH(3,_xll.BDS(A522,"BEST_ANALYST_RECS_BULK","headers=n","endcol=9","startcol=9","array=t"),0),"endrow",MATCH(3,_xll.BDS(A522,"BEST_ANALYST_RECS_BULK","headers=n","endcol=9","startcol=9","array=t"),0),"cols=10;rows=1")</f>
        <v>Jefferies</v>
      </c>
      <c r="AI522" t="s">
        <v>1274</v>
      </c>
      <c r="AJ522" t="s">
        <v>126</v>
      </c>
      <c r="AK522">
        <v>5</v>
      </c>
      <c r="AL522" t="s">
        <v>124</v>
      </c>
      <c r="AM522">
        <v>155</v>
      </c>
      <c r="AN522" t="s">
        <v>125</v>
      </c>
      <c r="AO522" s="2">
        <v>45840</v>
      </c>
      <c r="AP522">
        <v>3</v>
      </c>
      <c r="AQ522">
        <v>12.07</v>
      </c>
      <c r="AR522" t="str">
        <f>_xll.BDP($A522, AR$99)</f>
        <v>Materials</v>
      </c>
      <c r="AS522" t="str">
        <f>_xll.BDP($A522, AS$99)</f>
        <v>Metals &amp; Mining</v>
      </c>
      <c r="AT522">
        <f ca="1">_xll.BQL( A522, "IMPLIED_VOLATILITY("&amp;_xll.BQL.DATE(B$2)&amp;",EXPIRY=30D,PCT_MONEYNESS=100)")</f>
        <v>32.364199999999997</v>
      </c>
    </row>
    <row r="523" spans="1:46" x14ac:dyDescent="0.25">
      <c r="A523" t="s">
        <v>555</v>
      </c>
      <c r="B523">
        <f ca="1">_xll.BDH(A523,"BEST_EPS",$B$2,$B$2,"BEST_FPERIOD_OVERRIDE=1bf","fill=previous","Days=A")</f>
        <v>10.134</v>
      </c>
      <c r="C523">
        <f ca="1">_xll.BDH(A523,"BEST_EPS",$B$2,$B$2,"BEST_FPERIOD_OVERRIDE=2bf","fill=previous","Days=A")</f>
        <v>11.443</v>
      </c>
      <c r="D523" t="str">
        <f ca="1">_xll.BDH(A523,"BEST_EPS",$B$2,$B$2,"BEST_FPERIOD_OVERRIDE=3bf","fill=previous","Days=A")</f>
        <v>#N/A N/A</v>
      </c>
      <c r="E523">
        <f ca="1">_xll.BDH(A523,"BEST_TARGET_PRICE",$B$2,$B$2,"fill=previous","Days=A")</f>
        <v>110.35299999999999</v>
      </c>
      <c r="F523">
        <f ca="1">_xll.BDH($A523,F$84,$B$2,$B$2,"Dir=V","Dts=H")</f>
        <v>110</v>
      </c>
      <c r="G523">
        <f ca="1">_xll.BDH($A523,G$84,$B$2,$B$2,"Dir=V","Dts=H")</f>
        <v>110.11</v>
      </c>
      <c r="H523">
        <f ca="1">_xll.BDH($A523,H$84,$B$2,$B$2,"Dir=V","Dts=H")</f>
        <v>108.84</v>
      </c>
      <c r="I523">
        <f ca="1">_xll.BDH($A523,I$84,$B$2,$B$2,"Dir=V","Dts=H")</f>
        <v>109.4</v>
      </c>
      <c r="J523">
        <f t="shared" si="13"/>
        <v>119.33333333333333</v>
      </c>
      <c r="K523">
        <f t="shared" si="14"/>
        <v>131</v>
      </c>
      <c r="L523" t="str">
        <f>_xll.BDS(A523,"BEST_ANALYST_RECS_BULK","headers=n","startrow",MATCH(1,_xll.BDS(A523,"BEST_ANALYST_RECS_BULK","headers=n","endcol=9","startcol=9","array=t"),0),"endrow",MATCH(1,_xll.BDS(A523,"BEST_ANALYST_RECS_BULK","headers=n","endcol=9","startcol=9","array=t"),0),"cols=10;rows=1")</f>
        <v>Seaport Global</v>
      </c>
      <c r="M523" t="s">
        <v>1071</v>
      </c>
      <c r="N523" t="s">
        <v>126</v>
      </c>
      <c r="O523">
        <v>5</v>
      </c>
      <c r="P523" t="s">
        <v>124</v>
      </c>
      <c r="Q523">
        <v>131</v>
      </c>
      <c r="R523" t="s">
        <v>125</v>
      </c>
      <c r="S523" s="2">
        <v>45846</v>
      </c>
      <c r="T523">
        <v>1</v>
      </c>
      <c r="U523">
        <v>53.68</v>
      </c>
      <c r="W523" t="str">
        <f>_xll.BDS(A523,"BEST_ANALYST_RECS_BULK","headers=n","startrow",MATCH(2,_xll.BDS(A523,"BEST_ANALYST_RECS_BULK","headers=n","endcol=9","startcol=9","array=t"),0),"endrow",MATCH(2,_xll.BDS(A523,"BEST_ANALYST_RECS_BULK","headers=n","endcol=9","startcol=9","array=t"),0),"cols=10;rows=1")</f>
        <v>Keefe Bruyette &amp; Woods</v>
      </c>
      <c r="X523" t="s">
        <v>802</v>
      </c>
      <c r="Y523" t="s">
        <v>123</v>
      </c>
      <c r="Z523">
        <v>5</v>
      </c>
      <c r="AA523" t="s">
        <v>124</v>
      </c>
      <c r="AB523">
        <v>113</v>
      </c>
      <c r="AC523" t="s">
        <v>125</v>
      </c>
      <c r="AD523" s="2">
        <v>45777</v>
      </c>
      <c r="AE523">
        <v>2</v>
      </c>
      <c r="AF523">
        <v>14.02</v>
      </c>
      <c r="AH523" t="str">
        <f>_xll.BDS(A523,"BEST_ANALYST_RECS_BULK","headers=n","startrow",MATCH(3,_xll.BDS(A523,"BEST_ANALYST_RECS_BULK","headers=n","endcol=9","startcol=9","array=t"),0),"endrow",MATCH(3,_xll.BDS(A523,"BEST_ANALYST_RECS_BULK","headers=n","endcol=9","startcol=9","array=t"),0),"cols=10;rows=1")</f>
        <v>Morgan Stanley</v>
      </c>
      <c r="AI523" t="s">
        <v>162</v>
      </c>
      <c r="AJ523" t="s">
        <v>170</v>
      </c>
      <c r="AK523">
        <v>5</v>
      </c>
      <c r="AL523" t="s">
        <v>124</v>
      </c>
      <c r="AM523">
        <v>114</v>
      </c>
      <c r="AN523" t="s">
        <v>131</v>
      </c>
      <c r="AO523" s="2">
        <v>45840</v>
      </c>
      <c r="AP523">
        <v>3</v>
      </c>
      <c r="AQ523">
        <v>12.42</v>
      </c>
      <c r="AR523" t="str">
        <f>_xll.BDP($A523, AR$99)</f>
        <v>Financials</v>
      </c>
      <c r="AS523" t="str">
        <f>_xll.BDP($A523, AS$99)</f>
        <v>Capital Markets</v>
      </c>
      <c r="AT523">
        <f ca="1">_xll.BQL( A523, "IMPLIED_VOLATILITY("&amp;_xll.BQL.DATE(B$2)&amp;",EXPIRY=30D,PCT_MONEYNESS=100)")</f>
        <v>28.150300000000001</v>
      </c>
    </row>
    <row r="524" spans="1:46" x14ac:dyDescent="0.25">
      <c r="A524" t="s">
        <v>590</v>
      </c>
      <c r="B524">
        <f ca="1">_xll.BDH(A524,"BEST_EPS",$B$2,$B$2,"BEST_FPERIOD_OVERRIDE=1bf","fill=previous","Days=A")</f>
        <v>9.8339999999999996</v>
      </c>
      <c r="C524">
        <f ca="1">_xll.BDH(A524,"BEST_EPS",$B$2,$B$2,"BEST_FPERIOD_OVERRIDE=2bf","fill=previous","Days=A")</f>
        <v>11.304</v>
      </c>
      <c r="D524">
        <f ca="1">_xll.BDH(A524,"BEST_EPS",$B$2,$B$2,"BEST_FPERIOD_OVERRIDE=3bf","fill=previous","Days=A")</f>
        <v>13.29</v>
      </c>
      <c r="E524">
        <f ca="1">_xll.BDH(A524,"BEST_TARGET_PRICE",$B$2,$B$2,"fill=previous","Days=A")</f>
        <v>127.571</v>
      </c>
      <c r="F524">
        <f ca="1">_xll.BDH($A524,F$84,$B$2,$B$2,"Dir=V","Dts=H")</f>
        <v>145.91999999999999</v>
      </c>
      <c r="G524">
        <f ca="1">_xll.BDH($A524,G$84,$B$2,$B$2,"Dir=V","Dts=H")</f>
        <v>145.91999999999999</v>
      </c>
      <c r="H524">
        <f ca="1">_xll.BDH($A524,H$84,$B$2,$B$2,"Dir=V","Dts=H")</f>
        <v>141.71</v>
      </c>
      <c r="I524">
        <f ca="1">_xll.BDH($A524,I$84,$B$2,$B$2,"Dir=V","Dts=H")</f>
        <v>142.01</v>
      </c>
      <c r="J524">
        <f t="shared" si="13"/>
        <v>145</v>
      </c>
      <c r="K524">
        <f t="shared" si="14"/>
        <v>135</v>
      </c>
      <c r="L524" t="str">
        <f>_xll.BDS(A524,"BEST_ANALYST_RECS_BULK","headers=n","startrow",MATCH(1,_xll.BDS(A524,"BEST_ANALYST_RECS_BULK","headers=n","endcol=9","startcol=9","array=t"),0),"endrow",MATCH(1,_xll.BDS(A524,"BEST_ANALYST_RECS_BULK","headers=n","endcol=9","startcol=9","array=t"),0),"cols=10;rows=1")</f>
        <v>Summit Insights Group LLC</v>
      </c>
      <c r="M524" t="s">
        <v>868</v>
      </c>
      <c r="N524" t="s">
        <v>126</v>
      </c>
      <c r="O524">
        <v>5</v>
      </c>
      <c r="P524" t="s">
        <v>124</v>
      </c>
      <c r="Q524" t="s">
        <v>142</v>
      </c>
      <c r="R524" t="s">
        <v>125</v>
      </c>
      <c r="S524" s="2">
        <v>45776</v>
      </c>
      <c r="T524">
        <v>1</v>
      </c>
      <c r="U524">
        <v>44.59</v>
      </c>
      <c r="W524" t="str">
        <f>_xll.BDS(A524,"BEST_ANALYST_RECS_BULK","headers=n","startrow",MATCH(2,_xll.BDS(A524,"BEST_ANALYST_RECS_BULK","headers=n","endcol=9","startcol=9","array=t"),0),"endrow",MATCH(2,_xll.BDS(A524,"BEST_ANALYST_RECS_BULK","headers=n","endcol=9","startcol=9","array=t"),0),"cols=10;rows=1")</f>
        <v>TD Cowen</v>
      </c>
      <c r="X524" t="s">
        <v>1229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45845</v>
      </c>
      <c r="AE524">
        <v>2</v>
      </c>
      <c r="AF524">
        <v>43.55</v>
      </c>
      <c r="AH524" t="str">
        <f>_xll.BDS(A524,"BEST_ANALYST_RECS_BULK","headers=n","startrow",MATCH(3,_xll.BDS(A524,"BEST_ANALYST_RECS_BULK","headers=n","endcol=9","startcol=9","array=t"),0),"endrow",MATCH(3,_xll.BDS(A524,"BEST_ANALYST_RECS_BULK","headers=n","endcol=9","startcol=9","array=t"),0),"cols=10;rows=1")</f>
        <v>Fox Advisors LLC</v>
      </c>
      <c r="AI524" t="s">
        <v>1027</v>
      </c>
      <c r="AJ524" t="s">
        <v>123</v>
      </c>
      <c r="AK524">
        <v>5</v>
      </c>
      <c r="AL524" t="s">
        <v>124</v>
      </c>
      <c r="AM524">
        <v>155</v>
      </c>
      <c r="AN524" t="s">
        <v>125</v>
      </c>
      <c r="AO524" s="2">
        <v>45812</v>
      </c>
      <c r="AP524">
        <v>3</v>
      </c>
      <c r="AQ524">
        <v>42.48</v>
      </c>
      <c r="AR524" t="str">
        <f>_xll.BDP($A524, AR$99)</f>
        <v>Information Technology</v>
      </c>
      <c r="AS524" t="str">
        <f>_xll.BDP($A524, AS$99)</f>
        <v>Technology Hardware, Storage &amp;</v>
      </c>
      <c r="AT524">
        <f ca="1">_xll.BQL( A524, "IMPLIED_VOLATILITY("&amp;_xll.BQL.DATE(B$2)&amp;",EXPIRY=30D,PCT_MONEYNESS=100)")</f>
        <v>41.542999999999999</v>
      </c>
    </row>
    <row r="525" spans="1:46" x14ac:dyDescent="0.25">
      <c r="A525" t="s">
        <v>426</v>
      </c>
      <c r="B525">
        <f ca="1">_xll.BDH(A525,"BEST_EPS",$B$2,$B$2,"BEST_FPERIOD_OVERRIDE=1bf","fill=previous","Days=A")</f>
        <v>13.051</v>
      </c>
      <c r="C525">
        <f ca="1">_xll.BDH(A525,"BEST_EPS",$B$2,$B$2,"BEST_FPERIOD_OVERRIDE=2bf","fill=previous","Days=A")</f>
        <v>14.009</v>
      </c>
      <c r="D525">
        <f ca="1">_xll.BDH(A525,"BEST_EPS",$B$2,$B$2,"BEST_FPERIOD_OVERRIDE=3bf","fill=previous","Days=A")</f>
        <v>15.069000000000001</v>
      </c>
      <c r="E525">
        <f ca="1">_xll.BDH(A525,"BEST_TARGET_PRICE",$B$2,$B$2,"fill=previous","Days=A")</f>
        <v>204.04300000000001</v>
      </c>
      <c r="F525">
        <f ca="1">_xll.BDH($A525,F$84,$B$2,$B$2,"Dir=V","Dts=H")</f>
        <v>170.87</v>
      </c>
      <c r="G525">
        <f ca="1">_xll.BDH($A525,G$84,$B$2,$B$2,"Dir=V","Dts=H")</f>
        <v>172.45</v>
      </c>
      <c r="H525">
        <f ca="1">_xll.BDH($A525,H$84,$B$2,$B$2,"Dir=V","Dts=H")</f>
        <v>168.22900000000001</v>
      </c>
      <c r="I525">
        <f ca="1">_xll.BDH($A525,I$84,$B$2,$B$2,"Dir=V","Dts=H")</f>
        <v>169.04</v>
      </c>
      <c r="J525">
        <f t="shared" si="13"/>
        <v>182</v>
      </c>
      <c r="K525">
        <f t="shared" si="14"/>
        <v>182</v>
      </c>
      <c r="L525" t="str">
        <f>_xll.BDS(A525,"BEST_ANALYST_RECS_BULK","headers=n","startrow",MATCH(1,_xll.BDS(A525,"BEST_ANALYST_RECS_BULK","headers=n","endcol=9","startcol=9","array=t"),0),"endrow",MATCH(1,_xll.BDS(A525,"BEST_ANALYST_RECS_BULK","headers=n","endcol=9","startcol=9","array=t"),0),"cols=10;rows=1")</f>
        <v>ISS-EVA</v>
      </c>
      <c r="M525" t="s">
        <v>156</v>
      </c>
      <c r="N525" t="s">
        <v>146</v>
      </c>
      <c r="O525">
        <v>1</v>
      </c>
      <c r="P525" t="s">
        <v>124</v>
      </c>
      <c r="Q525" t="s">
        <v>142</v>
      </c>
      <c r="R525" t="s">
        <v>125</v>
      </c>
      <c r="S525" s="2">
        <v>45069</v>
      </c>
      <c r="T525">
        <v>1</v>
      </c>
      <c r="U525">
        <v>31.47</v>
      </c>
      <c r="W525" t="str">
        <f>_xll.BDS(A525,"BEST_ANALYST_RECS_BULK","headers=n","startrow",MATCH(2,_xll.BDS(A525,"BEST_ANALYST_RECS_BULK","headers=n","endcol=9","startcol=9","array=t"),0),"endrow",MATCH(2,_xll.BDS(A525,"BEST_ANALYST_RECS_BULK","headers=n","endcol=9","startcol=9","array=t"),0),"cols=10;rows=1")</f>
        <v>Deutsche Bank</v>
      </c>
      <c r="X525" t="s">
        <v>309</v>
      </c>
      <c r="Y525" t="s">
        <v>141</v>
      </c>
      <c r="Z525">
        <v>3</v>
      </c>
      <c r="AA525" t="s">
        <v>124</v>
      </c>
      <c r="AB525">
        <v>182</v>
      </c>
      <c r="AC525" t="s">
        <v>131</v>
      </c>
      <c r="AD525" s="2">
        <v>45841</v>
      </c>
      <c r="AE525">
        <v>2</v>
      </c>
      <c r="AF525">
        <v>0</v>
      </c>
      <c r="AH525" t="str">
        <f>_xll.BDS(A525,"BEST_ANALYST_RECS_BULK","headers=n","startrow",MATCH(3,_xll.BDS(A525,"BEST_ANALYST_RECS_BULK","headers=n","endcol=9","startcol=9","array=t"),0),"endrow",MATCH(3,_xll.BDS(A525,"BEST_ANALYST_RECS_BULK","headers=n","endcol=9","startcol=9","array=t"),0),"cols=10;rows=1")</f>
        <v>Hedgeye Risk Management</v>
      </c>
      <c r="AI525" t="s">
        <v>152</v>
      </c>
      <c r="AJ525" t="s">
        <v>239</v>
      </c>
      <c r="AK525">
        <v>3</v>
      </c>
      <c r="AL525" t="s">
        <v>124</v>
      </c>
      <c r="AM525" t="s">
        <v>142</v>
      </c>
      <c r="AN525" t="s">
        <v>125</v>
      </c>
      <c r="AO525" s="2">
        <v>45719</v>
      </c>
      <c r="AP525">
        <v>3</v>
      </c>
      <c r="AQ525">
        <v>-4.45</v>
      </c>
      <c r="AR525" t="str">
        <f>_xll.BDP($A525, AR$99)</f>
        <v>Consumer Staples</v>
      </c>
      <c r="AS525" t="str">
        <f>_xll.BDP($A525, AS$99)</f>
        <v>Beverages</v>
      </c>
      <c r="AT525">
        <f ca="1">_xll.BQL( A525, "IMPLIED_VOLATILITY("&amp;_xll.BQL.DATE(B$2)&amp;",EXPIRY=30D,PCT_MONEYNESS=100)")</f>
        <v>26.305299999999999</v>
      </c>
    </row>
    <row r="526" spans="1:46" x14ac:dyDescent="0.25">
      <c r="A526" t="s">
        <v>570</v>
      </c>
      <c r="B526">
        <f ca="1">_xll.BDH(A526,"BEST_EPS",$B$2,$B$2,"BEST_FPERIOD_OVERRIDE=1bf","fill=previous","Days=A")</f>
        <v>3.36</v>
      </c>
      <c r="C526">
        <f ca="1">_xll.BDH(A526,"BEST_EPS",$B$2,$B$2,"BEST_FPERIOD_OVERRIDE=2bf","fill=previous","Days=A")</f>
        <v>3.9790000000000001</v>
      </c>
      <c r="D526">
        <f ca="1">_xll.BDH(A526,"BEST_EPS",$B$2,$B$2,"BEST_FPERIOD_OVERRIDE=3bf","fill=previous","Days=A")</f>
        <v>4.5940000000000003</v>
      </c>
      <c r="E526">
        <f ca="1">_xll.BDH(A526,"BEST_TARGET_PRICE",$B$2,$B$2,"fill=previous","Days=A")</f>
        <v>54.311999999999998</v>
      </c>
      <c r="F526">
        <f ca="1">_xll.BDH($A526,F$84,$B$2,$B$2,"Dir=V","Dts=H")</f>
        <v>47.14</v>
      </c>
      <c r="G526">
        <f ca="1">_xll.BDH($A526,G$84,$B$2,$B$2,"Dir=V","Dts=H")</f>
        <v>47.46</v>
      </c>
      <c r="H526">
        <f ca="1">_xll.BDH($A526,H$84,$B$2,$B$2,"Dir=V","Dts=H")</f>
        <v>46.88</v>
      </c>
      <c r="I526">
        <f ca="1">_xll.BDH($A526,I$84,$B$2,$B$2,"Dir=V","Dts=H")</f>
        <v>47.24</v>
      </c>
      <c r="J526">
        <f t="shared" si="13"/>
        <v>52.029999999999994</v>
      </c>
      <c r="K526">
        <f t="shared" si="14"/>
        <v>46.79</v>
      </c>
      <c r="L526" t="str">
        <f>_xll.BDS(A526,"BEST_ANALYST_RECS_BULK","headers=n","startrow",MATCH(1,_xll.BDS(A526,"BEST_ANALYST_RECS_BULK","headers=n","endcol=9","startcol=9","array=t"),0),"endrow",MATCH(1,_xll.BDS(A526,"BEST_ANALYST_RECS_BULK","headers=n","endcol=9","startcol=9","array=t"),0),"cols=10;rows=1")</f>
        <v>Morningstar</v>
      </c>
      <c r="M526" t="s">
        <v>512</v>
      </c>
      <c r="N526" t="s">
        <v>141</v>
      </c>
      <c r="O526">
        <v>3</v>
      </c>
      <c r="P526" t="s">
        <v>124</v>
      </c>
      <c r="Q526">
        <v>46.79</v>
      </c>
      <c r="R526" t="s">
        <v>125</v>
      </c>
      <c r="S526" s="2">
        <v>45782</v>
      </c>
      <c r="T526">
        <v>1</v>
      </c>
      <c r="U526">
        <v>14.35</v>
      </c>
      <c r="W526" t="str">
        <f>_xll.BDS(A526,"BEST_ANALYST_RECS_BULK","headers=n","startrow",MATCH(2,_xll.BDS(A526,"BEST_ANALYST_RECS_BULK","headers=n","endcol=9","startcol=9","array=t"),0),"endrow",MATCH(2,_xll.BDS(A526,"BEST_ANALYST_RECS_BULK","headers=n","endcol=9","startcol=9","array=t"),0),"cols=10;rows=1")</f>
        <v>Jefferies</v>
      </c>
      <c r="X526" t="s">
        <v>959</v>
      </c>
      <c r="Y526" t="s">
        <v>126</v>
      </c>
      <c r="Z526">
        <v>5</v>
      </c>
      <c r="AA526" t="s">
        <v>134</v>
      </c>
      <c r="AB526">
        <v>55</v>
      </c>
      <c r="AC526" t="s">
        <v>125</v>
      </c>
      <c r="AD526" s="2">
        <v>45824</v>
      </c>
      <c r="AE526">
        <v>2</v>
      </c>
      <c r="AF526">
        <v>8.9499999999999993</v>
      </c>
      <c r="AH526" t="str">
        <f>_xll.BDS(A526,"BEST_ANALYST_RECS_BULK","headers=n","startrow",MATCH(3,_xll.BDS(A526,"BEST_ANALYST_RECS_BULK","headers=n","endcol=9","startcol=9","array=t"),0),"endrow",MATCH(3,_xll.BDS(A526,"BEST_ANALYST_RECS_BULK","headers=n","endcol=9","startcol=9","array=t"),0),"cols=10;rows=1")</f>
        <v>BNP Paribas Exane</v>
      </c>
      <c r="AI526" t="s">
        <v>1026</v>
      </c>
      <c r="AJ526" t="s">
        <v>123</v>
      </c>
      <c r="AK526">
        <v>5</v>
      </c>
      <c r="AL526" t="s">
        <v>124</v>
      </c>
      <c r="AM526">
        <v>54.3</v>
      </c>
      <c r="AN526" t="s">
        <v>125</v>
      </c>
      <c r="AO526" s="2">
        <v>45839</v>
      </c>
      <c r="AP526">
        <v>3</v>
      </c>
      <c r="AQ526">
        <v>8.32</v>
      </c>
      <c r="AR526" t="str">
        <f>_xll.BDP($A526, AR$99)</f>
        <v>Materials</v>
      </c>
      <c r="AS526" t="str">
        <f>_xll.BDP($A526, AS$99)</f>
        <v>Containers &amp; Packaging</v>
      </c>
      <c r="AT526">
        <f ca="1">_xll.BQL( A526, "IMPLIED_VOLATILITY("&amp;_xll.BQL.DATE(B$2)&amp;",EXPIRY=30D,PCT_MONEYNESS=100)")</f>
        <v>38.363399999999999</v>
      </c>
    </row>
    <row r="527" spans="1:46" x14ac:dyDescent="0.25">
      <c r="A527" t="s">
        <v>662</v>
      </c>
      <c r="B527">
        <f ca="1">_xll.BDH(A527,"BEST_EPS",$B$2,$B$2,"BEST_FPERIOD_OVERRIDE=1bf","fill=previous","Days=A")</f>
        <v>5.117</v>
      </c>
      <c r="C527">
        <f ca="1">_xll.BDH(A527,"BEST_EPS",$B$2,$B$2,"BEST_FPERIOD_OVERRIDE=2bf","fill=previous","Days=A")</f>
        <v>6.3579999999999997</v>
      </c>
      <c r="D527">
        <f ca="1">_xll.BDH(A527,"BEST_EPS",$B$2,$B$2,"BEST_FPERIOD_OVERRIDE=3bf","fill=previous","Days=A")</f>
        <v>7.1340000000000003</v>
      </c>
      <c r="E527">
        <f ca="1">_xll.BDH(A527,"BEST_TARGET_PRICE",$B$2,$B$2,"fill=previous","Days=A")</f>
        <v>82.429000000000002</v>
      </c>
      <c r="F527">
        <f ca="1">_xll.BDH($A527,F$84,$B$2,$B$2,"Dir=V","Dts=H")</f>
        <v>72.349999999999994</v>
      </c>
      <c r="G527">
        <f ca="1">_xll.BDH($A527,G$84,$B$2,$B$2,"Dir=V","Dts=H")</f>
        <v>73.010000000000005</v>
      </c>
      <c r="H527">
        <f ca="1">_xll.BDH($A527,H$84,$B$2,$B$2,"Dir=V","Dts=H")</f>
        <v>71.48</v>
      </c>
      <c r="I527">
        <f ca="1">_xll.BDH($A527,I$84,$B$2,$B$2,"Dir=V","Dts=H")</f>
        <v>72.91</v>
      </c>
      <c r="J527">
        <f t="shared" si="13"/>
        <v>82.5</v>
      </c>
      <c r="K527">
        <f t="shared" si="14"/>
        <v>75</v>
      </c>
      <c r="L527" t="str">
        <f>_xll.BDS(A527,"BEST_ANALYST_RECS_BULK","headers=n","startrow",MATCH(1,_xll.BDS(A527,"BEST_ANALYST_RECS_BULK","headers=n","endcol=9","startcol=9","array=t"),0),"endrow",MATCH(1,_xll.BDS(A527,"BEST_ANALYST_RECS_BULK","headers=n","endcol=9","startcol=9","array=t"),0),"cols=10;rows=1")</f>
        <v>Wolfe Research</v>
      </c>
      <c r="M527" t="s">
        <v>259</v>
      </c>
      <c r="N527" t="s">
        <v>161</v>
      </c>
      <c r="O527">
        <v>3</v>
      </c>
      <c r="P527" t="s">
        <v>134</v>
      </c>
      <c r="Q527" t="s">
        <v>142</v>
      </c>
      <c r="R527" t="s">
        <v>125</v>
      </c>
      <c r="S527" s="2">
        <v>45846</v>
      </c>
      <c r="T527">
        <v>1</v>
      </c>
      <c r="U527">
        <v>8.2100000000000009</v>
      </c>
      <c r="W527" t="str">
        <f>_xll.BDS(A527,"BEST_ANALYST_RECS_BULK","headers=n","startrow",MATCH(2,_xll.BDS(A527,"BEST_ANALYST_RECS_BULK","headers=n","endcol=9","startcol=9","array=t"),0),"endrow",MATCH(2,_xll.BDS(A527,"BEST_ANALYST_RECS_BULK","headers=n","endcol=9","startcol=9","array=t"),0),"cols=10;rows=1")</f>
        <v>Vertical Research Partners</v>
      </c>
      <c r="X527" t="s">
        <v>1226</v>
      </c>
      <c r="Y527" t="s">
        <v>141</v>
      </c>
      <c r="Z527">
        <v>3</v>
      </c>
      <c r="AA527" t="s">
        <v>124</v>
      </c>
      <c r="AB527">
        <v>75</v>
      </c>
      <c r="AC527" t="s">
        <v>125</v>
      </c>
      <c r="AD527" s="2">
        <v>45845</v>
      </c>
      <c r="AE527">
        <v>2</v>
      </c>
      <c r="AF527">
        <v>0</v>
      </c>
      <c r="AH527" t="str">
        <f>_xll.BDS(A527,"BEST_ANALYST_RECS_BULK","headers=n","startrow",MATCH(3,_xll.BDS(A527,"BEST_ANALYST_RECS_BULK","headers=n","endcol=9","startcol=9","array=t"),0),"endrow",MATCH(3,_xll.BDS(A527,"BEST_ANALYST_RECS_BULK","headers=n","endcol=9","startcol=9","array=t"),0),"cols=10;rows=1")</f>
        <v>Barclays</v>
      </c>
      <c r="AI527" t="s">
        <v>779</v>
      </c>
      <c r="AJ527" t="s">
        <v>135</v>
      </c>
      <c r="AK527">
        <v>5</v>
      </c>
      <c r="AL527" t="s">
        <v>124</v>
      </c>
      <c r="AM527">
        <v>90</v>
      </c>
      <c r="AN527" t="s">
        <v>125</v>
      </c>
      <c r="AO527" s="2">
        <v>45847</v>
      </c>
      <c r="AP527">
        <v>3</v>
      </c>
      <c r="AQ527">
        <v>-1.65</v>
      </c>
      <c r="AR527" t="str">
        <f>_xll.BDP($A527, AR$99)</f>
        <v>Industrials</v>
      </c>
      <c r="AS527" t="str">
        <f>_xll.BDP($A527, AS$99)</f>
        <v>Machinery</v>
      </c>
      <c r="AT527">
        <f ca="1">_xll.BQL( A527, "IMPLIED_VOLATILITY("&amp;_xll.BQL.DATE(B$2)&amp;",EXPIRY=30D,PCT_MONEYNESS=100)")</f>
        <v>40.376800000000003</v>
      </c>
    </row>
    <row r="528" spans="1:46" x14ac:dyDescent="0.25">
      <c r="A528" t="s">
        <v>655</v>
      </c>
      <c r="B528">
        <f ca="1">_xll.BDH(A528,"BEST_EPS",$B$2,$B$2,"BEST_FPERIOD_OVERRIDE=1bf","fill=previous","Days=A")</f>
        <v>4.4219999999999997</v>
      </c>
      <c r="C528">
        <f ca="1">_xll.BDH(A528,"BEST_EPS",$B$2,$B$2,"BEST_FPERIOD_OVERRIDE=2bf","fill=previous","Days=A")</f>
        <v>5.0650000000000004</v>
      </c>
      <c r="D528">
        <f ca="1">_xll.BDH(A528,"BEST_EPS",$B$2,$B$2,"BEST_FPERIOD_OVERRIDE=3bf","fill=previous","Days=A")</f>
        <v>6.585</v>
      </c>
      <c r="E528">
        <f ca="1">_xll.BDH(A528,"BEST_TARGET_PRICE",$B$2,$B$2,"fill=previous","Days=A")</f>
        <v>69</v>
      </c>
      <c r="F528">
        <f ca="1">_xll.BDH($A528,F$84,$B$2,$B$2,"Dir=V","Dts=H")</f>
        <v>77.760000000000005</v>
      </c>
      <c r="G528">
        <f ca="1">_xll.BDH($A528,G$84,$B$2,$B$2,"Dir=V","Dts=H")</f>
        <v>78.748500000000007</v>
      </c>
      <c r="H528">
        <f ca="1">_xll.BDH($A528,H$84,$B$2,$B$2,"Dir=V","Dts=H")</f>
        <v>76.822999999999993</v>
      </c>
      <c r="I528">
        <f ca="1">_xll.BDH($A528,I$84,$B$2,$B$2,"Dir=V","Dts=H")</f>
        <v>77.63</v>
      </c>
      <c r="J528">
        <f t="shared" si="13"/>
        <v>65.333333333333329</v>
      </c>
      <c r="K528">
        <f t="shared" si="14"/>
        <v>63</v>
      </c>
      <c r="L528" t="str">
        <f>_xll.BDS(A528,"BEST_ANALYST_RECS_BULK","headers=n","startrow",MATCH(1,_xll.BDS(A528,"BEST_ANALYST_RECS_BULK","headers=n","endcol=9","startcol=9","array=t"),0),"endrow",MATCH(1,_xll.BDS(A528,"BEST_ANALYST_RECS_BULK","headers=n","endcol=9","startcol=9","array=t"),0),"cols=10;rows=1")</f>
        <v>Citi</v>
      </c>
      <c r="M528" t="s">
        <v>778</v>
      </c>
      <c r="N528" t="s">
        <v>146</v>
      </c>
      <c r="O528">
        <v>1</v>
      </c>
      <c r="P528" t="s">
        <v>124</v>
      </c>
      <c r="Q528">
        <v>63</v>
      </c>
      <c r="R528" t="s">
        <v>125</v>
      </c>
      <c r="S528" s="2">
        <v>45818</v>
      </c>
      <c r="T528">
        <v>1</v>
      </c>
      <c r="U528">
        <v>24.14</v>
      </c>
      <c r="W528" t="str">
        <f>_xll.BDS(A528,"BEST_ANALYST_RECS_BULK","headers=n","startrow",MATCH(2,_xll.BDS(A528,"BEST_ANALYST_RECS_BULK","headers=n","endcol=9","startcol=9","array=t"),0),"endrow",MATCH(2,_xll.BDS(A528,"BEST_ANALYST_RECS_BULK","headers=n","endcol=9","startcol=9","array=t"),0),"cols=10;rows=1")</f>
        <v>Zacks</v>
      </c>
      <c r="X528" t="s">
        <v>156</v>
      </c>
      <c r="Y528" t="s">
        <v>137</v>
      </c>
      <c r="Z528">
        <v>3</v>
      </c>
      <c r="AA528" t="s">
        <v>124</v>
      </c>
      <c r="AB528">
        <v>81</v>
      </c>
      <c r="AC528" t="s">
        <v>131</v>
      </c>
      <c r="AD528" s="2">
        <v>45840</v>
      </c>
      <c r="AE528">
        <v>2</v>
      </c>
      <c r="AF528">
        <v>19.91</v>
      </c>
      <c r="AH528" t="str">
        <f>_xll.BDS(A528,"BEST_ANALYST_RECS_BULK","headers=n","startrow",MATCH(3,_xll.BDS(A528,"BEST_ANALYST_RECS_BULK","headers=n","endcol=9","startcol=9","array=t"),0),"endrow",MATCH(3,_xll.BDS(A528,"BEST_ANALYST_RECS_BULK","headers=n","endcol=9","startcol=9","array=t"),0),"cols=10;rows=1")</f>
        <v>Barclays</v>
      </c>
      <c r="AI528" t="s">
        <v>768</v>
      </c>
      <c r="AJ528" t="s">
        <v>297</v>
      </c>
      <c r="AK528">
        <v>1</v>
      </c>
      <c r="AL528" t="s">
        <v>124</v>
      </c>
      <c r="AM528">
        <v>52</v>
      </c>
      <c r="AN528" t="s">
        <v>125</v>
      </c>
      <c r="AO528" s="2">
        <v>45819</v>
      </c>
      <c r="AP528">
        <v>3</v>
      </c>
      <c r="AQ528">
        <v>18.03</v>
      </c>
      <c r="AR528" t="str">
        <f>_xll.BDP($A528, AR$99)</f>
        <v>Information Technology</v>
      </c>
      <c r="AS528" t="str">
        <f>_xll.BDP($A528, AS$99)</f>
        <v>Semiconductors &amp; Semiconductor</v>
      </c>
      <c r="AT528">
        <f ca="1">_xll.BQL( A528, "IMPLIED_VOLATILITY("&amp;_xll.BQL.DATE(B$2)&amp;",EXPIRY=30D,PCT_MONEYNESS=100)")</f>
        <v>40.9754</v>
      </c>
    </row>
    <row r="529" spans="1:46" x14ac:dyDescent="0.25">
      <c r="A529" t="s">
        <v>621</v>
      </c>
      <c r="B529">
        <f ca="1">_xll.BDH(A529,"BEST_EPS",$B$2,$B$2,"BEST_FPERIOD_OVERRIDE=1bf","fill=previous","Days=A")</f>
        <v>8.3360000000000003</v>
      </c>
      <c r="C529">
        <f ca="1">_xll.BDH(A529,"BEST_EPS",$B$2,$B$2,"BEST_FPERIOD_OVERRIDE=2bf","fill=previous","Days=A")</f>
        <v>9.4700000000000006</v>
      </c>
      <c r="D529">
        <f ca="1">_xll.BDH(A529,"BEST_EPS",$B$2,$B$2,"BEST_FPERIOD_OVERRIDE=3bf","fill=previous","Days=A")</f>
        <v>8.3309999999999995</v>
      </c>
      <c r="E529">
        <f ca="1">_xll.BDH(A529,"BEST_TARGET_PRICE",$B$2,$B$2,"fill=previous","Days=A")</f>
        <v>71.783000000000001</v>
      </c>
      <c r="F529">
        <f ca="1">_xll.BDH($A529,F$84,$B$2,$B$2,"Dir=V","Dts=H")</f>
        <v>70.010000000000005</v>
      </c>
      <c r="G529">
        <f ca="1">_xll.BDH($A529,G$84,$B$2,$B$2,"Dir=V","Dts=H")</f>
        <v>70.394999999999996</v>
      </c>
      <c r="H529">
        <f ca="1">_xll.BDH($A529,H$84,$B$2,$B$2,"Dir=V","Dts=H")</f>
        <v>69.510000000000005</v>
      </c>
      <c r="I529">
        <f ca="1">_xll.BDH($A529,I$84,$B$2,$B$2,"Dir=V","Dts=H")</f>
        <v>70.16</v>
      </c>
      <c r="J529">
        <f t="shared" si="13"/>
        <v>70</v>
      </c>
      <c r="K529">
        <f t="shared" si="14"/>
        <v>80</v>
      </c>
      <c r="L529" t="e">
        <f>_xll.BDS(A529,"BEST_ANALYST_RECS_BULK","headers=n","startrow",MATCH(1,_xll.BDS(A529,"BEST_ANALYST_RECS_BULK","headers=n","endcol=9","startcol=9","array=t"),0),"endrow",MATCH(1,_xll.BDS(A529,"BEST_ANALYST_RECS_BULK","headers=n","endcol=9","startcol=9","array=t"),0),"cols=10;rows=1")</f>
        <v>#N/A</v>
      </c>
      <c r="M529" t="s">
        <v>949</v>
      </c>
      <c r="N529" t="s">
        <v>123</v>
      </c>
      <c r="O529">
        <v>5</v>
      </c>
      <c r="P529" t="s">
        <v>124</v>
      </c>
      <c r="Q529">
        <v>75</v>
      </c>
      <c r="R529" t="s">
        <v>125</v>
      </c>
      <c r="S529" s="2">
        <v>45831</v>
      </c>
      <c r="T529">
        <v>1</v>
      </c>
      <c r="U529">
        <v>51.76</v>
      </c>
      <c r="W529" t="str">
        <f>_xll.BDS(A529,"BEST_ANALYST_RECS_BULK","headers=n","startrow",MATCH(2,_xll.BDS(A529,"BEST_ANALYST_RECS_BULK","headers=n","endcol=9","startcol=9","array=t"),0),"endrow",MATCH(2,_xll.BDS(A529,"BEST_ANALYST_RECS_BULK","headers=n","endcol=9","startcol=9","array=t"),0),"cols=10;rows=1")</f>
        <v>Baird</v>
      </c>
      <c r="X529" t="s">
        <v>949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45847</v>
      </c>
      <c r="AE529">
        <v>2</v>
      </c>
      <c r="AF529">
        <v>48.21</v>
      </c>
      <c r="AH529" t="e">
        <f>_xll.BDS(A529,"BEST_ANALYST_RECS_BULK","headers=n","startrow",MATCH(3,_xll.BDS(A529,"BEST_ANALYST_RECS_BULK","headers=n","endcol=9","startcol=9","array=t"),0),"endrow",MATCH(3,_xll.BDS(A529,"BEST_ANALYST_RECS_BULK","headers=n","endcol=9","startcol=9","array=t"),0),"cols=10;rows=1")</f>
        <v>#N/A</v>
      </c>
      <c r="AI529" t="s">
        <v>888</v>
      </c>
      <c r="AJ529" t="s">
        <v>191</v>
      </c>
      <c r="AK529">
        <v>1</v>
      </c>
      <c r="AL529" t="s">
        <v>124</v>
      </c>
      <c r="AM529">
        <v>55</v>
      </c>
      <c r="AN529" t="s">
        <v>125</v>
      </c>
      <c r="AO529" s="2">
        <v>45805</v>
      </c>
      <c r="AP529">
        <v>3</v>
      </c>
      <c r="AQ529">
        <v>32.21</v>
      </c>
      <c r="AR529" t="str">
        <f>_xll.BDP($A529, AR$99)</f>
        <v>Financials</v>
      </c>
      <c r="AS529" t="str">
        <f>_xll.BDP($A529, AS$99)</f>
        <v>Consumer Finance</v>
      </c>
      <c r="AT529">
        <f ca="1">_xll.BQL( A529, "IMPLIED_VOLATILITY("&amp;_xll.BQL.DATE(B$2)&amp;",EXPIRY=30D,PCT_MONEYNESS=100)")</f>
        <v>32.715000000000003</v>
      </c>
    </row>
    <row r="530" spans="1:46" x14ac:dyDescent="0.25">
      <c r="A530" t="s">
        <v>244</v>
      </c>
      <c r="B530">
        <f ca="1">_xll.BDH(A530,"BEST_EPS",$B$2,$B$2,"BEST_FPERIOD_OVERRIDE=1bf","fill=previous","Days=A")</f>
        <v>14.058999999999999</v>
      </c>
      <c r="C530">
        <f ca="1">_xll.BDH(A530,"BEST_EPS",$B$2,$B$2,"BEST_FPERIOD_OVERRIDE=2bf","fill=previous","Days=A")</f>
        <v>15.561</v>
      </c>
      <c r="D530">
        <f ca="1">_xll.BDH(A530,"BEST_EPS",$B$2,$B$2,"BEST_FPERIOD_OVERRIDE=3bf","fill=previous","Days=A")</f>
        <v>17.222999999999999</v>
      </c>
      <c r="E530">
        <f ca="1">_xll.BDH(A530,"BEST_TARGET_PRICE",$B$2,$B$2,"fill=previous","Days=A")</f>
        <v>429.06900000000002</v>
      </c>
      <c r="F530">
        <f ca="1">_xll.BDH($A530,F$84,$B$2,$B$2,"Dir=V","Dts=H")</f>
        <v>391.11</v>
      </c>
      <c r="G530">
        <f ca="1">_xll.BDH($A530,G$84,$B$2,$B$2,"Dir=V","Dts=H")</f>
        <v>392.79</v>
      </c>
      <c r="H530">
        <f ca="1">_xll.BDH($A530,H$84,$B$2,$B$2,"Dir=V","Dts=H")</f>
        <v>387.14</v>
      </c>
      <c r="I530">
        <f ca="1">_xll.BDH($A530,I$84,$B$2,$B$2,"Dir=V","Dts=H")</f>
        <v>392.05</v>
      </c>
      <c r="J530">
        <f t="shared" si="13"/>
        <v>449</v>
      </c>
      <c r="K530">
        <f t="shared" si="14"/>
        <v>443</v>
      </c>
      <c r="L530" t="str">
        <f>_xll.BDS(A530,"BEST_ANALYST_RECS_BULK","headers=n","startrow",MATCH(1,_xll.BDS(A530,"BEST_ANALYST_RECS_BULK","headers=n","endcol=9","startcol=9","array=t"),0),"endrow",MATCH(1,_xll.BDS(A530,"BEST_ANALYST_RECS_BULK","headers=n","endcol=9","startcol=9","array=t"),0),"cols=10;rows=1")</f>
        <v>Ameriprise Advisor Services Ltd Inc</v>
      </c>
      <c r="M530" t="s">
        <v>972</v>
      </c>
      <c r="N530" t="s">
        <v>126</v>
      </c>
      <c r="O530">
        <v>5</v>
      </c>
      <c r="P530" t="s">
        <v>124</v>
      </c>
      <c r="Q530" t="s">
        <v>142</v>
      </c>
      <c r="R530" t="s">
        <v>125</v>
      </c>
      <c r="S530" s="2">
        <v>45778</v>
      </c>
      <c r="T530">
        <v>1</v>
      </c>
      <c r="U530">
        <v>20.010000000000002</v>
      </c>
      <c r="W530" t="str">
        <f>_xll.BDS(A530,"BEST_ANALYST_RECS_BULK","headers=n","startrow",MATCH(2,_xll.BDS(A530,"BEST_ANALYST_RECS_BULK","headers=n","endcol=9","startcol=9","array=t"),0),"endrow",MATCH(2,_xll.BDS(A530,"BEST_ANALYST_RECS_BULK","headers=n","endcol=9","startcol=9","array=t"),0),"cols=10;rows=1")</f>
        <v>Barclays</v>
      </c>
      <c r="X530" t="s">
        <v>800</v>
      </c>
      <c r="Y530" t="s">
        <v>135</v>
      </c>
      <c r="Z530">
        <v>5</v>
      </c>
      <c r="AA530" t="s">
        <v>124</v>
      </c>
      <c r="AB530">
        <v>443</v>
      </c>
      <c r="AC530" t="s">
        <v>125</v>
      </c>
      <c r="AD530" s="2">
        <v>45847</v>
      </c>
      <c r="AE530">
        <v>2</v>
      </c>
      <c r="AF530">
        <v>17.62</v>
      </c>
      <c r="AH530" t="str">
        <f>_xll.BDS(A530,"BEST_ANALYST_RECS_BULK","headers=n","startrow",MATCH(3,_xll.BDS(A530,"BEST_ANALYST_RECS_BULK","headers=n","endcol=9","startcol=9","array=t"),0),"endrow",MATCH(3,_xll.BDS(A530,"BEST_ANALYST_RECS_BULK","headers=n","endcol=9","startcol=9","array=t"),0),"cols=10;rows=1")</f>
        <v>Citi</v>
      </c>
      <c r="AI530" t="s">
        <v>1201</v>
      </c>
      <c r="AJ530" t="s">
        <v>126</v>
      </c>
      <c r="AK530">
        <v>5</v>
      </c>
      <c r="AL530" t="s">
        <v>124</v>
      </c>
      <c r="AM530">
        <v>455</v>
      </c>
      <c r="AN530" t="s">
        <v>125</v>
      </c>
      <c r="AO530" s="2">
        <v>45799</v>
      </c>
      <c r="AP530">
        <v>3</v>
      </c>
      <c r="AQ530">
        <v>8.51</v>
      </c>
      <c r="AR530" t="str">
        <f>_xll.BDP($A530, AR$99)</f>
        <v>Health Care</v>
      </c>
      <c r="AS530" t="str">
        <f>_xll.BDP($A530, AS$99)</f>
        <v>Health Care Equipment &amp; Suppli</v>
      </c>
      <c r="AT530">
        <f ca="1">_xll.BQL( A530, "IMPLIED_VOLATILITY("&amp;_xll.BQL.DATE(B$2)&amp;",EXPIRY=30D,PCT_MONEYNESS=100)")</f>
        <v>21.412099999999999</v>
      </c>
    </row>
    <row r="531" spans="1:46" x14ac:dyDescent="0.25">
      <c r="A531" t="s">
        <v>474</v>
      </c>
      <c r="B531">
        <f ca="1">_xll.BDH(A531,"BEST_EPS",$B$2,$B$2,"BEST_FPERIOD_OVERRIDE=1bf","fill=previous","Days=A")</f>
        <v>4.6879999999999997</v>
      </c>
      <c r="C531">
        <f ca="1">_xll.BDH(A531,"BEST_EPS",$B$2,$B$2,"BEST_FPERIOD_OVERRIDE=2bf","fill=previous","Days=A")</f>
        <v>5.1520000000000001</v>
      </c>
      <c r="D531">
        <f ca="1">_xll.BDH(A531,"BEST_EPS",$B$2,$B$2,"BEST_FPERIOD_OVERRIDE=3bf","fill=previous","Days=A")</f>
        <v>5.5659999999999998</v>
      </c>
      <c r="E531">
        <f ca="1">_xll.BDH(A531,"BEST_TARGET_PRICE",$B$2,$B$2,"fill=previous","Days=A")</f>
        <v>78.688000000000002</v>
      </c>
      <c r="F531">
        <f ca="1">_xll.BDH($A531,F$84,$B$2,$B$2,"Dir=V","Dts=H")</f>
        <v>76.45</v>
      </c>
      <c r="G531">
        <f ca="1">_xll.BDH($A531,G$84,$B$2,$B$2,"Dir=V","Dts=H")</f>
        <v>76.55</v>
      </c>
      <c r="H531">
        <f ca="1">_xll.BDH($A531,H$84,$B$2,$B$2,"Dir=V","Dts=H")</f>
        <v>75.91</v>
      </c>
      <c r="I531">
        <f ca="1">_xll.BDH($A531,I$84,$B$2,$B$2,"Dir=V","Dts=H")</f>
        <v>76.33</v>
      </c>
      <c r="J531">
        <f t="shared" si="13"/>
        <v>80.533333333333331</v>
      </c>
      <c r="K531">
        <f t="shared" si="14"/>
        <v>82</v>
      </c>
      <c r="L531" t="str">
        <f>_xll.BDS(A531,"BEST_ANALYST_RECS_BULK","headers=n","startrow",MATCH(1,_xll.BDS(A531,"BEST_ANALYST_RECS_BULK","headers=n","endcol=9","startcol=9","array=t"),0),"endrow",MATCH(1,_xll.BDS(A531,"BEST_ANALYST_RECS_BULK","headers=n","endcol=9","startcol=9","array=t"),0),"cols=10;rows=1")</f>
        <v>Guggenheim</v>
      </c>
      <c r="M531" t="s">
        <v>1225</v>
      </c>
      <c r="N531" t="s">
        <v>126</v>
      </c>
      <c r="O531">
        <v>5</v>
      </c>
      <c r="P531" t="s">
        <v>124</v>
      </c>
      <c r="Q531">
        <v>82</v>
      </c>
      <c r="R531" t="s">
        <v>125</v>
      </c>
      <c r="S531" s="2">
        <v>45845</v>
      </c>
      <c r="T531">
        <v>1</v>
      </c>
      <c r="U531">
        <v>12.93</v>
      </c>
      <c r="W531" t="str">
        <f>_xll.BDS(A531,"BEST_ANALYST_RECS_BULK","headers=n","startrow",MATCH(2,_xll.BDS(A531,"BEST_ANALYST_RECS_BULK","headers=n","endcol=9","startcol=9","array=t"),0),"endrow",MATCH(2,_xll.BDS(A531,"BEST_ANALYST_RECS_BULK","headers=n","endcol=9","startcol=9","array=t"),0),"cols=10;rows=1")</f>
        <v>Morningstar</v>
      </c>
      <c r="X531" t="s">
        <v>254</v>
      </c>
      <c r="Y531" t="s">
        <v>141</v>
      </c>
      <c r="Z531">
        <v>3</v>
      </c>
      <c r="AA531" t="s">
        <v>138</v>
      </c>
      <c r="AB531">
        <v>80</v>
      </c>
      <c r="AC531" t="s">
        <v>125</v>
      </c>
      <c r="AD531" s="2">
        <v>45817</v>
      </c>
      <c r="AE531">
        <v>2</v>
      </c>
      <c r="AF531">
        <v>11.57</v>
      </c>
      <c r="AH531" t="str">
        <f>_xll.BDS(A531,"BEST_ANALYST_RECS_BULK","headers=n","startrow",MATCH(3,_xll.BDS(A531,"BEST_ANALYST_RECS_BULK","headers=n","endcol=9","startcol=9","array=t"),0),"endrow",MATCH(3,_xll.BDS(A531,"BEST_ANALYST_RECS_BULK","headers=n","endcol=9","startcol=9","array=t"),0),"cols=10;rows=1")</f>
        <v>Baptista Research</v>
      </c>
      <c r="AI531" t="s">
        <v>133</v>
      </c>
      <c r="AJ531" t="s">
        <v>141</v>
      </c>
      <c r="AK531">
        <v>3</v>
      </c>
      <c r="AL531" t="s">
        <v>138</v>
      </c>
      <c r="AM531">
        <v>79.599999999999994</v>
      </c>
      <c r="AN531" t="s">
        <v>131</v>
      </c>
      <c r="AO531" s="2">
        <v>45787</v>
      </c>
      <c r="AP531">
        <v>3</v>
      </c>
      <c r="AQ531">
        <v>5.18</v>
      </c>
      <c r="AR531" t="str">
        <f>_xll.BDP($A531, AR$99)</f>
        <v>Consumer Staples</v>
      </c>
      <c r="AS531" t="str">
        <f>_xll.BDP($A531, AS$99)</f>
        <v>Consumer Staples Distribution</v>
      </c>
      <c r="AT531">
        <f ca="1">_xll.BQL( A531, "IMPLIED_VOLATILITY("&amp;_xll.BQL.DATE(B$2)&amp;",EXPIRY=30D,PCT_MONEYNESS=100)")</f>
        <v>23.186800000000002</v>
      </c>
    </row>
    <row r="532" spans="1:46" x14ac:dyDescent="0.25">
      <c r="A532" t="s">
        <v>234</v>
      </c>
      <c r="B532">
        <f ca="1">_xll.BDH(A532,"BEST_EPS",$B$2,$B$2,"BEST_FPERIOD_OVERRIDE=1bf","fill=previous","Days=A")</f>
        <v>2.169</v>
      </c>
      <c r="C532">
        <f ca="1">_xll.BDH(A532,"BEST_EPS",$B$2,$B$2,"BEST_FPERIOD_OVERRIDE=2bf","fill=previous","Days=A")</f>
        <v>2.3759999999999999</v>
      </c>
      <c r="D532">
        <f ca="1">_xll.BDH(A532,"BEST_EPS",$B$2,$B$2,"BEST_FPERIOD_OVERRIDE=3bf","fill=previous","Days=A")</f>
        <v>2.5870000000000002</v>
      </c>
      <c r="E532">
        <f ca="1">_xll.BDH(A532,"BEST_TARGET_PRICE",$B$2,$B$2,"fill=previous","Days=A")</f>
        <v>29.789000000000001</v>
      </c>
      <c r="F532">
        <f ca="1">_xll.BDH($A532,F$84,$B$2,$B$2,"Dir=V","Dts=H")</f>
        <v>28.33</v>
      </c>
      <c r="G532">
        <f ca="1">_xll.BDH($A532,G$84,$B$2,$B$2,"Dir=V","Dts=H")</f>
        <v>28.38</v>
      </c>
      <c r="H532">
        <f ca="1">_xll.BDH($A532,H$84,$B$2,$B$2,"Dir=V","Dts=H")</f>
        <v>27.96</v>
      </c>
      <c r="I532">
        <f ca="1">_xll.BDH($A532,I$84,$B$2,$B$2,"Dir=V","Dts=H")</f>
        <v>28.1</v>
      </c>
      <c r="J532">
        <f t="shared" si="13"/>
        <v>32</v>
      </c>
      <c r="K532">
        <f t="shared" si="14"/>
        <v>33</v>
      </c>
      <c r="L532" t="str">
        <f>_xll.BDS(A532,"BEST_ANALYST_RECS_BULK","headers=n","startrow",MATCH(1,_xll.BDS(A532,"BEST_ANALYST_RECS_BULK","headers=n","endcol=9","startcol=9","array=t"),0),"endrow",MATCH(1,_xll.BDS(A532,"BEST_ANALYST_RECS_BULK","headers=n","endcol=9","startcol=9","array=t"),0),"cols=10;rows=1")</f>
        <v>Hedgeye Risk Management</v>
      </c>
      <c r="M532" t="s">
        <v>1231</v>
      </c>
      <c r="N532" t="s">
        <v>153</v>
      </c>
      <c r="O532">
        <v>5</v>
      </c>
      <c r="P532" t="s">
        <v>124</v>
      </c>
      <c r="Q532" t="s">
        <v>142</v>
      </c>
      <c r="R532" t="s">
        <v>125</v>
      </c>
      <c r="S532" s="2">
        <v>45845</v>
      </c>
      <c r="T532">
        <v>1</v>
      </c>
      <c r="U532">
        <v>58.25</v>
      </c>
      <c r="W532" t="str">
        <f>_xll.BDS(A532,"BEST_ANALYST_RECS_BULK","headers=n","startrow",MATCH(2,_xll.BDS(A532,"BEST_ANALYST_RECS_BULK","headers=n","endcol=9","startcol=9","array=t"),0),"endrow",MATCH(2,_xll.BDS(A532,"BEST_ANALYST_RECS_BULK","headers=n","endcol=9","startcol=9","array=t"),0),"cols=10;rows=1")</f>
        <v>Argus Research Company</v>
      </c>
      <c r="X532" t="s">
        <v>657</v>
      </c>
      <c r="Y532" t="s">
        <v>126</v>
      </c>
      <c r="Z532">
        <v>5</v>
      </c>
      <c r="AA532" t="s">
        <v>124</v>
      </c>
      <c r="AB532">
        <v>33</v>
      </c>
      <c r="AC532" t="s">
        <v>125</v>
      </c>
      <c r="AD532" s="2">
        <v>45772</v>
      </c>
      <c r="AE532">
        <v>2</v>
      </c>
      <c r="AF532">
        <v>29.83</v>
      </c>
      <c r="AH532" t="str">
        <f>_xll.BDS(A532,"BEST_ANALYST_RECS_BULK","headers=n","startrow",MATCH(3,_xll.BDS(A532,"BEST_ANALYST_RECS_BULK","headers=n","endcol=9","startcol=9","array=t"),0),"endrow",MATCH(3,_xll.BDS(A532,"BEST_ANALYST_RECS_BULK","headers=n","endcol=9","startcol=9","array=t"),0),"cols=10;rows=1")</f>
        <v>RBC Capital</v>
      </c>
      <c r="AI532" t="s">
        <v>1183</v>
      </c>
      <c r="AJ532" t="s">
        <v>123</v>
      </c>
      <c r="AK532">
        <v>5</v>
      </c>
      <c r="AL532" t="s">
        <v>124</v>
      </c>
      <c r="AM532">
        <v>31</v>
      </c>
      <c r="AN532" t="s">
        <v>131</v>
      </c>
      <c r="AO532" s="2">
        <v>45845</v>
      </c>
      <c r="AP532">
        <v>3</v>
      </c>
      <c r="AQ532">
        <v>27.72</v>
      </c>
      <c r="AR532" t="str">
        <f>_xll.BDP($A532, AR$99)</f>
        <v>Communication Services</v>
      </c>
      <c r="AS532" t="str">
        <f>_xll.BDP($A532, AS$99)</f>
        <v>Diversified Telecommunication</v>
      </c>
      <c r="AT532">
        <f ca="1">_xll.BQL( A532, "IMPLIED_VOLATILITY("&amp;_xll.BQL.DATE(B$2)&amp;",EXPIRY=30D,PCT_MONEYNESS=100)")</f>
        <v>24.6661</v>
      </c>
    </row>
    <row r="533" spans="1:46" x14ac:dyDescent="0.25">
      <c r="A533" t="s">
        <v>715</v>
      </c>
      <c r="B533">
        <f ca="1">_xll.BDH(A533,"BEST_EPS",$B$2,$B$2,"BEST_FPERIOD_OVERRIDE=1bf","fill=previous","Days=A")</f>
        <v>6.08</v>
      </c>
      <c r="C533">
        <f ca="1">_xll.BDH(A533,"BEST_EPS",$B$2,$B$2,"BEST_FPERIOD_OVERRIDE=2bf","fill=previous","Days=A")</f>
        <v>6.415</v>
      </c>
      <c r="D533">
        <f ca="1">_xll.BDH(A533,"BEST_EPS",$B$2,$B$2,"BEST_FPERIOD_OVERRIDE=3bf","fill=previous","Days=A")</f>
        <v>6.7080000000000002</v>
      </c>
      <c r="E533">
        <f ca="1">_xll.BDH(A533,"BEST_TARGET_PRICE",$B$2,$B$2,"fill=previous","Days=A")</f>
        <v>60.186</v>
      </c>
      <c r="F533">
        <f ca="1">_xll.BDH($A533,F$84,$B$2,$B$2,"Dir=V","Dts=H")</f>
        <v>49.36</v>
      </c>
      <c r="G533">
        <f ca="1">_xll.BDH($A533,G$84,$B$2,$B$2,"Dir=V","Dts=H")</f>
        <v>49.81</v>
      </c>
      <c r="H533">
        <f ca="1">_xll.BDH($A533,H$84,$B$2,$B$2,"Dir=V","Dts=H")</f>
        <v>48.93</v>
      </c>
      <c r="I533">
        <f ca="1">_xll.BDH($A533,I$84,$B$2,$B$2,"Dir=V","Dts=H")</f>
        <v>49.55</v>
      </c>
      <c r="J533">
        <f t="shared" si="13"/>
        <v>63</v>
      </c>
      <c r="K533">
        <f t="shared" si="14"/>
        <v>63</v>
      </c>
      <c r="L533" t="str">
        <f>_xll.BDS(A533,"BEST_ANALYST_RECS_BULK","headers=n","startrow",MATCH(1,_xll.BDS(A533,"BEST_ANALYST_RECS_BULK","headers=n","endcol=9","startcol=9","array=t"),0),"endrow",MATCH(1,_xll.BDS(A533,"BEST_ANALYST_RECS_BULK","headers=n","endcol=9","startcol=9","array=t"),0),"cols=10;rows=1")</f>
        <v>Morningstar</v>
      </c>
      <c r="M533" t="s">
        <v>187</v>
      </c>
      <c r="N533" t="s">
        <v>126</v>
      </c>
      <c r="O533">
        <v>5</v>
      </c>
      <c r="P533" t="s">
        <v>124</v>
      </c>
      <c r="Q533">
        <v>63</v>
      </c>
      <c r="R533" t="s">
        <v>125</v>
      </c>
      <c r="S533" s="2">
        <v>45828</v>
      </c>
      <c r="T533">
        <v>1</v>
      </c>
      <c r="U533">
        <v>21.14</v>
      </c>
      <c r="W533" t="e">
        <f>_xll.BDS(A533,"BEST_ANALYST_RECS_BULK","headers=n","startrow",MATCH(2,_xll.BDS(A533,"BEST_ANALYST_RECS_BULK","headers=n","endcol=9","startcol=9","array=t"),0),"endrow",MATCH(2,_xll.BDS(A533,"BEST_ANALYST_RECS_BULK","headers=n","endcol=9","startcol=9","array=t"),0),"cols=10;rows=1")</f>
        <v>#N/A</v>
      </c>
      <c r="X533" t="s">
        <v>152</v>
      </c>
      <c r="Y533" t="s">
        <v>792</v>
      </c>
      <c r="Z533">
        <v>1</v>
      </c>
      <c r="AA533" t="s">
        <v>124</v>
      </c>
      <c r="AB533" t="s">
        <v>142</v>
      </c>
      <c r="AC533" t="s">
        <v>125</v>
      </c>
      <c r="AD533" s="2">
        <v>45831</v>
      </c>
      <c r="AE533">
        <v>2</v>
      </c>
      <c r="AF533">
        <v>13.61</v>
      </c>
      <c r="AH533" t="str">
        <f>_xll.BDS(A533,"BEST_ANALYST_RECS_BULK","headers=n","startrow",MATCH(3,_xll.BDS(A533,"BEST_ANALYST_RECS_BULK","headers=n","endcol=9","startcol=9","array=t"),0),"endrow",MATCH(3,_xll.BDS(A533,"BEST_ANALYST_RECS_BULK","headers=n","endcol=9","startcol=9","array=t"),0),"cols=10;rows=1")</f>
        <v>Hedgeye Risk Management</v>
      </c>
      <c r="AI533" t="s">
        <v>152</v>
      </c>
      <c r="AJ533" t="s">
        <v>792</v>
      </c>
      <c r="AK533">
        <v>1</v>
      </c>
      <c r="AL533" t="s">
        <v>124</v>
      </c>
      <c r="AM533" t="s">
        <v>142</v>
      </c>
      <c r="AN533" t="s">
        <v>125</v>
      </c>
      <c r="AO533" s="2">
        <v>45845</v>
      </c>
      <c r="AP533">
        <v>3</v>
      </c>
      <c r="AQ533">
        <v>9.6999999999999993</v>
      </c>
      <c r="AR533" t="str">
        <f>_xll.BDP($A533, AR$99)</f>
        <v>Consumer Staples</v>
      </c>
      <c r="AS533" t="str">
        <f>_xll.BDP($A533, AS$99)</f>
        <v>Beverages</v>
      </c>
      <c r="AT533">
        <f ca="1">_xll.BQL( A533, "IMPLIED_VOLATILITY("&amp;_xll.BQL.DATE(B$2)&amp;",EXPIRY=30D,PCT_MONEYNESS=100)")</f>
        <v>29.044799999999999</v>
      </c>
    </row>
    <row r="534" spans="1:46" x14ac:dyDescent="0.25">
      <c r="A534" t="s">
        <v>322</v>
      </c>
      <c r="B534">
        <f ca="1">_xll.BDH(A534,"BEST_EPS",$B$2,$B$2,"BEST_FPERIOD_OVERRIDE=1bf","fill=previous","Days=A")</f>
        <v>42.052999999999997</v>
      </c>
      <c r="C534">
        <f ca="1">_xll.BDH(A534,"BEST_EPS",$B$2,$B$2,"BEST_FPERIOD_OVERRIDE=2bf","fill=previous","Days=A")</f>
        <v>48.283999999999999</v>
      </c>
      <c r="D534">
        <f ca="1">_xll.BDH(A534,"BEST_EPS",$B$2,$B$2,"BEST_FPERIOD_OVERRIDE=3bf","fill=previous","Days=A")</f>
        <v>51.920999999999999</v>
      </c>
      <c r="E534">
        <f ca="1">_xll.BDH(A534,"BEST_TARGET_PRICE",$B$2,$B$2,"fill=previous","Days=A")</f>
        <v>1582.5</v>
      </c>
      <c r="F534">
        <f ca="1">_xll.BDH($A534,F$84,$B$2,$B$2,"Dir=V","Dts=H")</f>
        <v>1536.16</v>
      </c>
      <c r="G534">
        <f ca="1">_xll.BDH($A534,G$84,$B$2,$B$2,"Dir=V","Dts=H")</f>
        <v>1536.16</v>
      </c>
      <c r="H534">
        <f ca="1">_xll.BDH($A534,H$84,$B$2,$B$2,"Dir=V","Dts=H")</f>
        <v>1510.355</v>
      </c>
      <c r="I534">
        <f ca="1">_xll.BDH($A534,I$84,$B$2,$B$2,"Dir=V","Dts=H")</f>
        <v>1526.44</v>
      </c>
      <c r="J534">
        <f t="shared" si="13"/>
        <v>1547</v>
      </c>
      <c r="K534">
        <f t="shared" si="14"/>
        <v>1500</v>
      </c>
      <c r="L534" t="str">
        <f>_xll.BDS(A534,"BEST_ANALYST_RECS_BULK","headers=n","startrow",MATCH(1,_xll.BDS(A534,"BEST_ANALYST_RECS_BULK","headers=n","endcol=9","startcol=9","array=t"),0),"endrow",MATCH(1,_xll.BDS(A534,"BEST_ANALYST_RECS_BULK","headers=n","endcol=9","startcol=9","array=t"),0),"cols=10;rows=1")</f>
        <v>William Blair</v>
      </c>
      <c r="M534" t="s">
        <v>1273</v>
      </c>
      <c r="N534" t="s">
        <v>123</v>
      </c>
      <c r="O534">
        <v>5</v>
      </c>
      <c r="P534" t="s">
        <v>124</v>
      </c>
      <c r="Q534" t="s">
        <v>142</v>
      </c>
      <c r="R534" t="s">
        <v>125</v>
      </c>
      <c r="S534" s="2">
        <v>45847</v>
      </c>
      <c r="T534">
        <v>1</v>
      </c>
      <c r="U534">
        <v>26.93</v>
      </c>
      <c r="W534" t="e">
        <f>_xll.BDS(A534,"BEST_ANALYST_RECS_BULK","headers=n","startrow",MATCH(2,_xll.BDS(A534,"BEST_ANALYST_RECS_BULK","headers=n","endcol=9","startcol=9","array=t"),0),"endrow",MATCH(2,_xll.BDS(A534,"BEST_ANALYST_RECS_BULK","headers=n","endcol=9","startcol=9","array=t"),0),"cols=10;rows=1")</f>
        <v>#N/A</v>
      </c>
      <c r="X534" t="s">
        <v>133</v>
      </c>
      <c r="Y534" t="s">
        <v>141</v>
      </c>
      <c r="Z534">
        <v>3</v>
      </c>
      <c r="AA534" t="s">
        <v>124</v>
      </c>
      <c r="AB534">
        <v>1594</v>
      </c>
      <c r="AC534" t="s">
        <v>131</v>
      </c>
      <c r="AD534" s="2">
        <v>45802</v>
      </c>
      <c r="AE534">
        <v>2</v>
      </c>
      <c r="AF534">
        <v>10.1</v>
      </c>
      <c r="AH534" t="str">
        <f>_xll.BDS(A534,"BEST_ANALYST_RECS_BULK","headers=n","startrow",MATCH(3,_xll.BDS(A534,"BEST_ANALYST_RECS_BULK","headers=n","endcol=9","startcol=9","array=t"),0),"endrow",MATCH(3,_xll.BDS(A534,"BEST_ANALYST_RECS_BULK","headers=n","endcol=9","startcol=9","array=t"),0),"cols=10;rows=1")</f>
        <v>NorthCoast Research</v>
      </c>
      <c r="AI534" t="s">
        <v>986</v>
      </c>
      <c r="AJ534" t="s">
        <v>126</v>
      </c>
      <c r="AK534">
        <v>5</v>
      </c>
      <c r="AL534" t="s">
        <v>124</v>
      </c>
      <c r="AM534">
        <v>1500</v>
      </c>
      <c r="AN534" t="s">
        <v>125</v>
      </c>
      <c r="AO534" s="2">
        <v>45807</v>
      </c>
      <c r="AP534">
        <v>3</v>
      </c>
      <c r="AQ534">
        <v>16.170000000000002</v>
      </c>
      <c r="AR534" t="str">
        <f>_xll.BDP($A534, AR$99)</f>
        <v>Industrials</v>
      </c>
      <c r="AS534" t="str">
        <f>_xll.BDP($A534, AS$99)</f>
        <v>Aerospace &amp; Defense</v>
      </c>
      <c r="AT534">
        <f ca="1">_xll.BQL( A534, "IMPLIED_VOLATILITY("&amp;_xll.BQL.DATE(B$2)&amp;",EXPIRY=30D,PCT_MONEYNESS=100)")</f>
        <v>27.756900000000002</v>
      </c>
    </row>
    <row r="535" spans="1:46" x14ac:dyDescent="0.25">
      <c r="A535" t="s">
        <v>609</v>
      </c>
      <c r="B535">
        <f ca="1">_xll.BDH(A535,"BEST_EPS",$B$2,$B$2,"BEST_FPERIOD_OVERRIDE=1bf","fill=previous","Days=A")</f>
        <v>22.645</v>
      </c>
      <c r="C535">
        <f ca="1">_xll.BDH(A535,"BEST_EPS",$B$2,$B$2,"BEST_FPERIOD_OVERRIDE=2bf","fill=previous","Days=A")</f>
        <v>24.826000000000001</v>
      </c>
      <c r="D535" t="str">
        <f ca="1">_xll.BDH(A535,"BEST_EPS",$B$2,$B$2,"BEST_FPERIOD_OVERRIDE=3bf","fill=previous","Days=A")</f>
        <v>#N/A N/A</v>
      </c>
      <c r="E535">
        <f ca="1">_xll.BDH(A535,"BEST_TARGET_PRICE",$B$2,$B$2,"fill=previous","Days=A")</f>
        <v>562.27300000000002</v>
      </c>
      <c r="F535">
        <f ca="1">_xll.BDH($A535,F$84,$B$2,$B$2,"Dir=V","Dts=H")</f>
        <v>518.20000000000005</v>
      </c>
      <c r="G535">
        <f ca="1">_xll.BDH($A535,G$84,$B$2,$B$2,"Dir=V","Dts=H")</f>
        <v>520.92070000000001</v>
      </c>
      <c r="H535">
        <f ca="1">_xll.BDH($A535,H$84,$B$2,$B$2,"Dir=V","Dts=H")</f>
        <v>516.375</v>
      </c>
      <c r="I535">
        <f ca="1">_xll.BDH($A535,I$84,$B$2,$B$2,"Dir=V","Dts=H")</f>
        <v>519.86</v>
      </c>
      <c r="J535">
        <f t="shared" si="13"/>
        <v>548.16666666666663</v>
      </c>
      <c r="K535">
        <f t="shared" si="14"/>
        <v>550</v>
      </c>
      <c r="L535" t="str">
        <f>_xll.BDS(A535,"BEST_ANALYST_RECS_BULK","headers=n","startrow",MATCH(1,_xll.BDS(A535,"BEST_ANALYST_RECS_BULK","headers=n","endcol=9","startcol=9","array=t"),0),"endrow",MATCH(1,_xll.BDS(A535,"BEST_ANALYST_RECS_BULK","headers=n","endcol=9","startcol=9","array=t"),0),"cols=10;rows=1")</f>
        <v>TD Cowen</v>
      </c>
      <c r="M535" t="s">
        <v>367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45814</v>
      </c>
      <c r="T535">
        <v>1</v>
      </c>
      <c r="U535">
        <v>34.53</v>
      </c>
      <c r="W535" t="str">
        <f>_xll.BDS(A535,"BEST_ANALYST_RECS_BULK","headers=n","startrow",MATCH(2,_xll.BDS(A535,"BEST_ANALYST_RECS_BULK","headers=n","endcol=9","startcol=9","array=t"),0),"endrow",MATCH(2,_xll.BDS(A535,"BEST_ANALYST_RECS_BULK","headers=n","endcol=9","startcol=9","array=t"),0),"cols=10;rows=1")</f>
        <v>Vertical Research Partners</v>
      </c>
      <c r="X535" t="s">
        <v>948</v>
      </c>
      <c r="Y535" t="s">
        <v>126</v>
      </c>
      <c r="Z535">
        <v>5</v>
      </c>
      <c r="AA535" t="s">
        <v>124</v>
      </c>
      <c r="AB535">
        <v>550</v>
      </c>
      <c r="AC535" t="s">
        <v>125</v>
      </c>
      <c r="AD535" s="2">
        <v>45791</v>
      </c>
      <c r="AE535">
        <v>2</v>
      </c>
      <c r="AF535">
        <v>29.49</v>
      </c>
      <c r="AH535" t="str">
        <f>_xll.BDS(A535,"BEST_ANALYST_RECS_BULK","headers=n","startrow",MATCH(3,_xll.BDS(A535,"BEST_ANALYST_RECS_BULK","headers=n","endcol=9","startcol=9","array=t"),0),"endrow",MATCH(3,_xll.BDS(A535,"BEST_ANALYST_RECS_BULK","headers=n","endcol=9","startcol=9","array=t"),0),"cols=10;rows=1")</f>
        <v>Baptista Research</v>
      </c>
      <c r="AI535" t="s">
        <v>133</v>
      </c>
      <c r="AJ535" t="s">
        <v>123</v>
      </c>
      <c r="AK535">
        <v>5</v>
      </c>
      <c r="AL535" t="s">
        <v>134</v>
      </c>
      <c r="AM535">
        <v>544.5</v>
      </c>
      <c r="AN535" t="s">
        <v>131</v>
      </c>
      <c r="AO535" s="2">
        <v>45778</v>
      </c>
      <c r="AP535">
        <v>3</v>
      </c>
      <c r="AQ535">
        <v>23.51</v>
      </c>
      <c r="AR535" t="str">
        <f>_xll.BDP($A535, AR$99)</f>
        <v>Information Technology</v>
      </c>
      <c r="AS535" t="str">
        <f>_xll.BDP($A535, AS$99)</f>
        <v>Electronic Equipment, Instrume</v>
      </c>
      <c r="AT535">
        <f ca="1">_xll.BQL( A535, "IMPLIED_VOLATILITY("&amp;_xll.BQL.DATE(B$2)&amp;",EXPIRY=30D,PCT_MONEYNESS=100)")</f>
        <v>23.526700000000002</v>
      </c>
    </row>
    <row r="536" spans="1:46" x14ac:dyDescent="0.25">
      <c r="A536" t="s">
        <v>709</v>
      </c>
      <c r="B536">
        <f ca="1">_xll.BDH(A536,"BEST_EPS",$B$2,$B$2,"BEST_FPERIOD_OVERRIDE=1bf","fill=previous","Days=A")</f>
        <v>2.0830000000000002</v>
      </c>
      <c r="C536">
        <f ca="1">_xll.BDH(A536,"BEST_EPS",$B$2,$B$2,"BEST_FPERIOD_OVERRIDE=2bf","fill=previous","Days=A")</f>
        <v>2.387</v>
      </c>
      <c r="D536">
        <f ca="1">_xll.BDH(A536,"BEST_EPS",$B$2,$B$2,"BEST_FPERIOD_OVERRIDE=3bf","fill=previous","Days=A")</f>
        <v>2.8639999999999999</v>
      </c>
      <c r="E536">
        <f ca="1">_xll.BDH(A536,"BEST_TARGET_PRICE",$B$2,$B$2,"fill=previous","Days=A")</f>
        <v>65.667000000000002</v>
      </c>
      <c r="F536">
        <f ca="1">_xll.BDH($A536,F$84,$B$2,$B$2,"Dir=V","Dts=H")</f>
        <v>52.91</v>
      </c>
      <c r="G536">
        <f ca="1">_xll.BDH($A536,G$84,$B$2,$B$2,"Dir=V","Dts=H")</f>
        <v>53.61</v>
      </c>
      <c r="H536">
        <f ca="1">_xll.BDH($A536,H$84,$B$2,$B$2,"Dir=V","Dts=H")</f>
        <v>51.83</v>
      </c>
      <c r="I536">
        <f ca="1">_xll.BDH($A536,I$84,$B$2,$B$2,"Dir=V","Dts=H")</f>
        <v>52.59</v>
      </c>
      <c r="J536">
        <f t="shared" si="13"/>
        <v>71.5</v>
      </c>
      <c r="K536">
        <f t="shared" si="14"/>
        <v>80</v>
      </c>
      <c r="L536" t="str">
        <f>_xll.BDS(A536,"BEST_ANALYST_RECS_BULK","headers=n","startrow",MATCH(1,_xll.BDS(A536,"BEST_ANALYST_RECS_BULK","headers=n","endcol=9","startcol=9","array=t"),0),"endrow",MATCH(1,_xll.BDS(A536,"BEST_ANALYST_RECS_BULK","headers=n","endcol=9","startcol=9","array=t"),0),"cols=10;rows=1")</f>
        <v>ISS-EVA</v>
      </c>
      <c r="M536" t="s">
        <v>156</v>
      </c>
      <c r="N536" t="s">
        <v>297</v>
      </c>
      <c r="O536">
        <v>1</v>
      </c>
      <c r="P536" t="s">
        <v>138</v>
      </c>
      <c r="Q536" t="s">
        <v>142</v>
      </c>
      <c r="R536" t="s">
        <v>125</v>
      </c>
      <c r="S536" s="2">
        <v>45358</v>
      </c>
      <c r="T536">
        <v>1</v>
      </c>
      <c r="U536">
        <v>26.02</v>
      </c>
      <c r="W536" t="str">
        <f>_xll.BDS(A536,"BEST_ANALYST_RECS_BULK","headers=n","startrow",MATCH(2,_xll.BDS(A536,"BEST_ANALYST_RECS_BULK","headers=n","endcol=9","startcol=9","array=t"),0),"endrow",MATCH(2,_xll.BDS(A536,"BEST_ANALYST_RECS_BULK","headers=n","endcol=9","startcol=9","array=t"),0),"cols=10;rows=1")</f>
        <v>Morningstar</v>
      </c>
      <c r="X536" t="s">
        <v>871</v>
      </c>
      <c r="Y536" t="s">
        <v>126</v>
      </c>
      <c r="Z536">
        <v>5</v>
      </c>
      <c r="AA536" t="s">
        <v>124</v>
      </c>
      <c r="AB536">
        <v>80</v>
      </c>
      <c r="AC536" t="s">
        <v>125</v>
      </c>
      <c r="AD536" s="2">
        <v>45784</v>
      </c>
      <c r="AE536">
        <v>2</v>
      </c>
      <c r="AF536">
        <v>12.12</v>
      </c>
      <c r="AH536" t="str">
        <f>_xll.BDS(A536,"BEST_ANALYST_RECS_BULK","headers=n","startrow",MATCH(3,_xll.BDS(A536,"BEST_ANALYST_RECS_BULK","headers=n","endcol=9","startcol=9","array=t"),0),"endrow",MATCH(3,_xll.BDS(A536,"BEST_ANALYST_RECS_BULK","headers=n","endcol=9","startcol=9","array=t"),0),"cols=10;rows=1")</f>
        <v>RBC Capital</v>
      </c>
      <c r="AI536" t="s">
        <v>1066</v>
      </c>
      <c r="AJ536" t="s">
        <v>344</v>
      </c>
      <c r="AK536">
        <v>3</v>
      </c>
      <c r="AL536" t="s">
        <v>124</v>
      </c>
      <c r="AM536">
        <v>63</v>
      </c>
      <c r="AN536" t="s">
        <v>131</v>
      </c>
      <c r="AO536" s="2">
        <v>45838</v>
      </c>
      <c r="AP536">
        <v>3</v>
      </c>
      <c r="AQ536">
        <v>0</v>
      </c>
      <c r="AR536" t="str">
        <f>_xll.BDP($A536, AR$99)</f>
        <v>Health Care</v>
      </c>
      <c r="AS536" t="str">
        <f>_xll.BDP($A536, AS$99)</f>
        <v>Life Sciences Tools &amp; Services</v>
      </c>
      <c r="AT536">
        <f ca="1">_xll.BQL( A536, "IMPLIED_VOLATILITY("&amp;_xll.BQL.DATE(B$2)&amp;",EXPIRY=30D,PCT_MONEYNESS=100)")</f>
        <v>41.749200000000002</v>
      </c>
    </row>
    <row r="537" spans="1:46" x14ac:dyDescent="0.25">
      <c r="A537" t="s">
        <v>431</v>
      </c>
      <c r="B537">
        <f ca="1">_xll.BDH(A537,"BEST_EPS",$B$2,$B$2,"BEST_FPERIOD_OVERRIDE=1bf","fill=previous","Days=A")</f>
        <v>8.8350000000000009</v>
      </c>
      <c r="C537">
        <f ca="1">_xll.BDH(A537,"BEST_EPS",$B$2,$B$2,"BEST_FPERIOD_OVERRIDE=2bf","fill=previous","Days=A")</f>
        <v>9.7530000000000001</v>
      </c>
      <c r="D537">
        <f ca="1">_xll.BDH(A537,"BEST_EPS",$B$2,$B$2,"BEST_FPERIOD_OVERRIDE=3bf","fill=previous","Days=A")</f>
        <v>10.861000000000001</v>
      </c>
      <c r="E537">
        <f ca="1">_xll.BDH(A537,"BEST_TARGET_PRICE",$B$2,$B$2,"fill=previous","Days=A")</f>
        <v>169</v>
      </c>
      <c r="F537">
        <f ca="1">_xll.BDH($A537,F$84,$B$2,$B$2,"Dir=V","Dts=H")</f>
        <v>172.69</v>
      </c>
      <c r="G537">
        <f ca="1">_xll.BDH($A537,G$84,$B$2,$B$2,"Dir=V","Dts=H")</f>
        <v>173.32</v>
      </c>
      <c r="H537">
        <f ca="1">_xll.BDH($A537,H$84,$B$2,$B$2,"Dir=V","Dts=H")</f>
        <v>171.27</v>
      </c>
      <c r="I537">
        <f ca="1">_xll.BDH($A537,I$84,$B$2,$B$2,"Dir=V","Dts=H")</f>
        <v>172.65</v>
      </c>
      <c r="J537">
        <f t="shared" si="13"/>
        <v>178.33333333333334</v>
      </c>
      <c r="K537">
        <f t="shared" si="14"/>
        <v>170</v>
      </c>
      <c r="L537" t="str">
        <f>_xll.BDS(A537,"BEST_ANALYST_RECS_BULK","headers=n","startrow",MATCH(1,_xll.BDS(A537,"BEST_ANALYST_RECS_BULK","headers=n","endcol=9","startcol=9","array=t"),0),"endrow",MATCH(1,_xll.BDS(A537,"BEST_ANALYST_RECS_BULK","headers=n","endcol=9","startcol=9","array=t"),0),"cols=10;rows=1")</f>
        <v>Vertical Research Partners</v>
      </c>
      <c r="M537" t="s">
        <v>948</v>
      </c>
      <c r="N537" t="s">
        <v>126</v>
      </c>
      <c r="O537">
        <v>5</v>
      </c>
      <c r="P537" t="s">
        <v>124</v>
      </c>
      <c r="Q537">
        <v>170</v>
      </c>
      <c r="R537" t="s">
        <v>125</v>
      </c>
      <c r="S537" s="2">
        <v>45791</v>
      </c>
      <c r="T537">
        <v>1</v>
      </c>
      <c r="U537">
        <v>19.97</v>
      </c>
      <c r="W537" t="str">
        <f>_xll.BDS(A537,"BEST_ANALYST_RECS_BULK","headers=n","startrow",MATCH(2,_xll.BDS(A537,"BEST_ANALYST_RECS_BULK","headers=n","endcol=9","startcol=9","array=t"),0),"endrow",MATCH(2,_xll.BDS(A537,"BEST_ANALYST_RECS_BULK","headers=n","endcol=9","startcol=9","array=t"),0),"cols=10;rows=1")</f>
        <v>HSBC</v>
      </c>
      <c r="X537" t="s">
        <v>372</v>
      </c>
      <c r="Y537" t="s">
        <v>126</v>
      </c>
      <c r="Z537">
        <v>5</v>
      </c>
      <c r="AA537" t="s">
        <v>134</v>
      </c>
      <c r="AB537">
        <v>175</v>
      </c>
      <c r="AC537" t="s">
        <v>125</v>
      </c>
      <c r="AD537" s="2">
        <v>45771</v>
      </c>
      <c r="AE537">
        <v>2</v>
      </c>
      <c r="AF537">
        <v>17.850000000000001</v>
      </c>
      <c r="AH537" t="e">
        <f>_xll.BDS(A537,"BEST_ANALYST_RECS_BULK","headers=n","startrow",MATCH(3,_xll.BDS(A537,"BEST_ANALYST_RECS_BULK","headers=n","endcol=9","startcol=9","array=t"),0),"endrow",MATCH(3,_xll.BDS(A537,"BEST_ANALYST_RECS_BULK","headers=n","endcol=9","startcol=9","array=t"),0),"cols=10;rows=1")</f>
        <v>#N/A</v>
      </c>
      <c r="AI537" t="s">
        <v>1027</v>
      </c>
      <c r="AJ537" t="s">
        <v>123</v>
      </c>
      <c r="AK537">
        <v>5</v>
      </c>
      <c r="AL537" t="s">
        <v>124</v>
      </c>
      <c r="AM537">
        <v>190</v>
      </c>
      <c r="AN537" t="s">
        <v>125</v>
      </c>
      <c r="AO537" s="2">
        <v>45819</v>
      </c>
      <c r="AP537">
        <v>3</v>
      </c>
      <c r="AQ537">
        <v>16.670000000000002</v>
      </c>
      <c r="AR537" t="str">
        <f>_xll.BDP($A537, AR$99)</f>
        <v>Information Technology</v>
      </c>
      <c r="AS537" t="str">
        <f>_xll.BDP($A537, AS$99)</f>
        <v>Electronic Equipment, Instrume</v>
      </c>
      <c r="AT537">
        <f ca="1">_xll.BQL( A537, "IMPLIED_VOLATILITY("&amp;_xll.BQL.DATE(B$2)&amp;",EXPIRY=30D,PCT_MONEYNESS=100)")</f>
        <v>24.669899999999998</v>
      </c>
    </row>
    <row r="538" spans="1:46" x14ac:dyDescent="0.25">
      <c r="A538" t="s">
        <v>592</v>
      </c>
      <c r="B538">
        <f ca="1">_xll.BDH(A538,"BEST_EPS",$B$2,$B$2,"BEST_FPERIOD_OVERRIDE=1bf","fill=previous","Days=A")</f>
        <v>3.9689999999999999</v>
      </c>
      <c r="C538">
        <f ca="1">_xll.BDH(A538,"BEST_EPS",$B$2,$B$2,"BEST_FPERIOD_OVERRIDE=2bf","fill=previous","Days=A")</f>
        <v>5.1740000000000004</v>
      </c>
      <c r="D538">
        <f ca="1">_xll.BDH(A538,"BEST_EPS",$B$2,$B$2,"BEST_FPERIOD_OVERRIDE=3bf","fill=previous","Days=A")</f>
        <v>6.1310000000000002</v>
      </c>
      <c r="E538">
        <f ca="1">_xll.BDH(A538,"BEST_TARGET_PRICE",$B$2,$B$2,"fill=previous","Days=A")</f>
        <v>95.313000000000002</v>
      </c>
      <c r="F538">
        <f ca="1">_xll.BDH($A538,F$84,$B$2,$B$2,"Dir=V","Dts=H")</f>
        <v>92.07</v>
      </c>
      <c r="G538">
        <f ca="1">_xll.BDH($A538,G$84,$B$2,$B$2,"Dir=V","Dts=H")</f>
        <v>93.51</v>
      </c>
      <c r="H538">
        <f ca="1">_xll.BDH($A538,H$84,$B$2,$B$2,"Dir=V","Dts=H")</f>
        <v>91.11</v>
      </c>
      <c r="I538">
        <f ca="1">_xll.BDH($A538,I$84,$B$2,$B$2,"Dir=V","Dts=H")</f>
        <v>92.78</v>
      </c>
      <c r="J538">
        <f t="shared" si="13"/>
        <v>119.2</v>
      </c>
      <c r="K538">
        <f t="shared" si="14"/>
        <v>93.6</v>
      </c>
      <c r="L538" t="e">
        <f>_xll.BDS(A538,"BEST_ANALYST_RECS_BULK","headers=n","startrow",MATCH(1,_xll.BDS(A538,"BEST_ANALYST_RECS_BULK","headers=n","endcol=9","startcol=9","array=t"),0),"endrow",MATCH(1,_xll.BDS(A538,"BEST_ANALYST_RECS_BULK","headers=n","endcol=9","startcol=9","array=t"),0),"cols=10;rows=1")</f>
        <v>#N/A</v>
      </c>
      <c r="M538" t="s">
        <v>505</v>
      </c>
      <c r="N538" t="s">
        <v>126</v>
      </c>
      <c r="O538">
        <v>5</v>
      </c>
      <c r="P538" t="s">
        <v>134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f>_xll.BDS(A538,"BEST_ANALYST_RECS_BULK","headers=n","startrow",MATCH(2,_xll.BDS(A538,"BEST_ANALYST_RECS_BULK","headers=n","endcol=9","startcol=9","array=t"),0),"endrow",MATCH(2,_xll.BDS(A538,"BEST_ANALYST_RECS_BULK","headers=n","endcol=9","startcol=9","array=t"),0),"cols=10;rows=1")</f>
        <v>#N/A</v>
      </c>
      <c r="X538" t="s">
        <v>505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tr">
        <f>_xll.BDS(A538,"BEST_ANALYST_RECS_BULK","headers=n","startrow",MATCH(3,_xll.BDS(A538,"BEST_ANALYST_RECS_BULK","headers=n","endcol=9","startcol=9","array=t"),0),"endrow",MATCH(3,_xll.BDS(A538,"BEST_ANALYST_RECS_BULK","headers=n","endcol=9","startcol=9","array=t"),0),"cols=10;rows=1")</f>
        <v>Baptista Research</v>
      </c>
      <c r="AI538" t="s">
        <v>133</v>
      </c>
      <c r="AJ538" t="s">
        <v>126</v>
      </c>
      <c r="AK538">
        <v>5</v>
      </c>
      <c r="AL538" t="s">
        <v>134</v>
      </c>
      <c r="AM538">
        <v>93.6</v>
      </c>
      <c r="AN538" t="s">
        <v>131</v>
      </c>
      <c r="AO538" s="2">
        <v>45786</v>
      </c>
      <c r="AP538">
        <v>3</v>
      </c>
      <c r="AQ538">
        <v>21.66</v>
      </c>
      <c r="AR538" t="str">
        <f>_xll.BDP($A538, AR$99)</f>
        <v>Information Technology</v>
      </c>
      <c r="AS538" t="str">
        <f>_xll.BDP($A538, AS$99)</f>
        <v>Semiconductors &amp; Semiconductor</v>
      </c>
      <c r="AT538">
        <f ca="1">_xll.BQL( A538, "IMPLIED_VOLATILITY("&amp;_xll.BQL.DATE(B$2)&amp;",EXPIRY=30D,PCT_MONEYNESS=100)")</f>
        <v>49.776899999999998</v>
      </c>
    </row>
    <row r="539" spans="1:46" x14ac:dyDescent="0.25">
      <c r="A539" t="s">
        <v>374</v>
      </c>
      <c r="B539">
        <f ca="1">_xll.BDH(A539,"BEST_EPS",$B$2,$B$2,"BEST_FPERIOD_OVERRIDE=1bf","fill=previous","Days=A")</f>
        <v>4.1390000000000002</v>
      </c>
      <c r="C539">
        <f ca="1">_xll.BDH(A539,"BEST_EPS",$B$2,$B$2,"BEST_FPERIOD_OVERRIDE=2bf","fill=previous","Days=A")</f>
        <v>4.6219999999999999</v>
      </c>
      <c r="D539">
        <f ca="1">_xll.BDH(A539,"BEST_EPS",$B$2,$B$2,"BEST_FPERIOD_OVERRIDE=3bf","fill=previous","Days=A")</f>
        <v>4.8419999999999996</v>
      </c>
      <c r="E539">
        <f ca="1">_xll.BDH(A539,"BEST_TARGET_PRICE",$B$2,$B$2,"fill=previous","Days=A")</f>
        <v>47.195999999999998</v>
      </c>
      <c r="F539">
        <f ca="1">_xll.BDH($A539,F$84,$B$2,$B$2,"Dir=V","Dts=H")</f>
        <v>45.43</v>
      </c>
      <c r="G539">
        <f ca="1">_xll.BDH($A539,G$84,$B$2,$B$2,"Dir=V","Dts=H")</f>
        <v>45.784999999999997</v>
      </c>
      <c r="H539">
        <f ca="1">_xll.BDH($A539,H$84,$B$2,$B$2,"Dir=V","Dts=H")</f>
        <v>45.005000000000003</v>
      </c>
      <c r="I539">
        <f ca="1">_xll.BDH($A539,I$84,$B$2,$B$2,"Dir=V","Dts=H")</f>
        <v>45.16</v>
      </c>
      <c r="J539">
        <f t="shared" si="13"/>
        <v>51.333333333333336</v>
      </c>
      <c r="K539">
        <f t="shared" si="14"/>
        <v>47</v>
      </c>
      <c r="L539" t="str">
        <f>_xll.BDS(A539,"BEST_ANALYST_RECS_BULK","headers=n","startrow",MATCH(1,_xll.BDS(A539,"BEST_ANALYST_RECS_BULK","headers=n","endcol=9","startcol=9","array=t"),0),"endrow",MATCH(1,_xll.BDS(A539,"BEST_ANALYST_RECS_BULK","headers=n","endcol=9","startcol=9","array=t"),0),"cols=10;rows=1")</f>
        <v>Wells Fargo</v>
      </c>
      <c r="M539" t="s">
        <v>1224</v>
      </c>
      <c r="N539" t="s">
        <v>135</v>
      </c>
      <c r="O539">
        <v>5</v>
      </c>
      <c r="P539" t="s">
        <v>124</v>
      </c>
      <c r="Q539">
        <v>47</v>
      </c>
      <c r="R539" t="s">
        <v>125</v>
      </c>
      <c r="S539" s="2">
        <v>45845</v>
      </c>
      <c r="T539">
        <v>1</v>
      </c>
      <c r="U539">
        <v>24.55</v>
      </c>
      <c r="W539" t="str">
        <f>_xll.BDS(A539,"BEST_ANALYST_RECS_BULK","headers=n","startrow",MATCH(2,_xll.BDS(A539,"BEST_ANALYST_RECS_BULK","headers=n","endcol=9","startcol=9","array=t"),0),"endrow",MATCH(2,_xll.BDS(A539,"BEST_ANALYST_RECS_BULK","headers=n","endcol=9","startcol=9","array=t"),0),"cols=10;rows=1")</f>
        <v>Citi</v>
      </c>
      <c r="X539" t="s">
        <v>215</v>
      </c>
      <c r="Y539" t="s">
        <v>126</v>
      </c>
      <c r="Z539">
        <v>5</v>
      </c>
      <c r="AA539" t="s">
        <v>134</v>
      </c>
      <c r="AB539">
        <v>55</v>
      </c>
      <c r="AC539" t="s">
        <v>125</v>
      </c>
      <c r="AD539" s="2">
        <v>45834</v>
      </c>
      <c r="AE539">
        <v>2</v>
      </c>
      <c r="AF539">
        <v>20.74</v>
      </c>
      <c r="AH539" t="str">
        <f>_xll.BDS(A539,"BEST_ANALYST_RECS_BULK","headers=n","startrow",MATCH(3,_xll.BDS(A539,"BEST_ANALYST_RECS_BULK","headers=n","endcol=9","startcol=9","array=t"),0),"endrow",MATCH(3,_xll.BDS(A539,"BEST_ANALYST_RECS_BULK","headers=n","endcol=9","startcol=9","array=t"),0),"cols=10;rows=1")</f>
        <v>Baird</v>
      </c>
      <c r="AI539" t="s">
        <v>341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45847</v>
      </c>
      <c r="AP539">
        <v>3</v>
      </c>
      <c r="AQ539">
        <v>19.399999999999999</v>
      </c>
      <c r="AR539" t="str">
        <f>_xll.BDP($A539, AR$99)</f>
        <v>Financials</v>
      </c>
      <c r="AS539" t="str">
        <f>_xll.BDP($A539, AS$99)</f>
        <v>Banks</v>
      </c>
      <c r="AT539">
        <f ca="1">_xll.BQL( A539, "IMPLIED_VOLATILITY("&amp;_xll.BQL.DATE(B$2)&amp;",EXPIRY=30D,PCT_MONEYNESS=100)")</f>
        <v>38.709400000000002</v>
      </c>
    </row>
    <row r="540" spans="1:46" x14ac:dyDescent="0.25">
      <c r="A540" t="s">
        <v>712</v>
      </c>
      <c r="B540">
        <f ca="1">_xll.BDH(A540,"BEST_EPS",$B$2,$B$2,"BEST_FPERIOD_OVERRIDE=1bf","fill=previous","Days=A")</f>
        <v>13.58</v>
      </c>
      <c r="C540">
        <f ca="1">_xll.BDH(A540,"BEST_EPS",$B$2,$B$2,"BEST_FPERIOD_OVERRIDE=2bf","fill=previous","Days=A")</f>
        <v>14.372</v>
      </c>
      <c r="D540">
        <f ca="1">_xll.BDH(A540,"BEST_EPS",$B$2,$B$2,"BEST_FPERIOD_OVERRIDE=3bf","fill=previous","Days=A")</f>
        <v>15.435</v>
      </c>
      <c r="E540">
        <f ca="1">_xll.BDH(A540,"BEST_TARGET_PRICE",$B$2,$B$2,"fill=previous","Days=A")</f>
        <v>149.80000000000001</v>
      </c>
      <c r="F540">
        <f ca="1">_xll.BDH($A540,F$84,$B$2,$B$2,"Dir=V","Dts=H")</f>
        <v>119.29</v>
      </c>
      <c r="G540">
        <f ca="1">_xll.BDH($A540,G$84,$B$2,$B$2,"Dir=V","Dts=H")</f>
        <v>120</v>
      </c>
      <c r="H540">
        <f ca="1">_xll.BDH($A540,H$84,$B$2,$B$2,"Dir=V","Dts=H")</f>
        <v>117.83</v>
      </c>
      <c r="I540">
        <f ca="1">_xll.BDH($A540,I$84,$B$2,$B$2,"Dir=V","Dts=H")</f>
        <v>118.93</v>
      </c>
      <c r="J540">
        <f t="shared" si="13"/>
        <v>123</v>
      </c>
      <c r="K540">
        <f t="shared" si="14"/>
        <v>106</v>
      </c>
      <c r="L540" t="e">
        <f>_xll.BDS(A540,"BEST_ANALYST_RECS_BULK","headers=n","startrow",MATCH(1,_xll.BDS(A540,"BEST_ANALYST_RECS_BULK","headers=n","endcol=9","startcol=9","array=t"),0),"endrow",MATCH(1,_xll.BDS(A540,"BEST_ANALYST_RECS_BULK","headers=n","endcol=9","startcol=9","array=t"),0),"cols=10;rows=1")</f>
        <v>#N/A</v>
      </c>
      <c r="M540" t="s">
        <v>977</v>
      </c>
      <c r="N540" t="s">
        <v>141</v>
      </c>
      <c r="O540">
        <v>3</v>
      </c>
      <c r="P540" t="s">
        <v>124</v>
      </c>
      <c r="Q540">
        <v>140</v>
      </c>
      <c r="R540" t="s">
        <v>125</v>
      </c>
      <c r="S540" s="2">
        <v>45778</v>
      </c>
      <c r="T540">
        <v>1</v>
      </c>
      <c r="U540">
        <v>0</v>
      </c>
      <c r="W540" t="str">
        <f>_xll.BDS(A540,"BEST_ANALYST_RECS_BULK","headers=n","startrow",MATCH(2,_xll.BDS(A540,"BEST_ANALYST_RECS_BULK","headers=n","endcol=9","startcol=9","array=t"),0),"endrow",MATCH(2,_xll.BDS(A540,"BEST_ANALYST_RECS_BULK","headers=n","endcol=9","startcol=9","array=t"),0),"cols=10;rows=1")</f>
        <v>Zacks</v>
      </c>
      <c r="X540" t="s">
        <v>156</v>
      </c>
      <c r="Y540" t="s">
        <v>191</v>
      </c>
      <c r="Z540">
        <v>1</v>
      </c>
      <c r="AA540" t="s">
        <v>138</v>
      </c>
      <c r="AB540">
        <v>106</v>
      </c>
      <c r="AC540" t="s">
        <v>131</v>
      </c>
      <c r="AD540" s="2">
        <v>45832</v>
      </c>
      <c r="AE540">
        <v>2</v>
      </c>
      <c r="AF540">
        <v>0.35</v>
      </c>
      <c r="AH540" t="str">
        <f>_xll.BDS(A540,"BEST_ANALYST_RECS_BULK","headers=n","startrow",MATCH(3,_xll.BDS(A540,"BEST_ANALYST_RECS_BULK","headers=n","endcol=9","startcol=9","array=t"),0),"endrow",MATCH(3,_xll.BDS(A540,"BEST_ANALYST_RECS_BULK","headers=n","endcol=9","startcol=9","array=t"),0),"cols=10;rows=1")</f>
        <v>Needham</v>
      </c>
      <c r="AI540" t="s">
        <v>754</v>
      </c>
      <c r="AJ540" t="s">
        <v>141</v>
      </c>
      <c r="AK540">
        <v>3</v>
      </c>
      <c r="AL540" t="s">
        <v>124</v>
      </c>
      <c r="AM540" t="s">
        <v>142</v>
      </c>
      <c r="AN540" t="s">
        <v>125</v>
      </c>
      <c r="AO540" s="2">
        <v>45846</v>
      </c>
      <c r="AP540">
        <v>3</v>
      </c>
      <c r="AQ540">
        <v>0</v>
      </c>
      <c r="AR540" t="str">
        <f>_xll.BDP($A540, AR$99)</f>
        <v>Health Care</v>
      </c>
      <c r="AS540" t="str">
        <f>_xll.BDP($A540, AS$99)</f>
        <v>Health Care Equipment &amp; Suppli</v>
      </c>
      <c r="AT540">
        <f ca="1">_xll.BQL( A540, "IMPLIED_VOLATILITY("&amp;_xll.BQL.DATE(B$2)&amp;",EXPIRY=30D,PCT_MONEYNESS=100)")</f>
        <v>46.662599999999998</v>
      </c>
    </row>
    <row r="541" spans="1:46" x14ac:dyDescent="0.25">
      <c r="A541" t="s">
        <v>339</v>
      </c>
      <c r="B541">
        <f ca="1">_xll.BDH(A541,"BEST_EPS",$B$2,$B$2,"BEST_FPERIOD_OVERRIDE=1bf","fill=previous","Days=A")</f>
        <v>7.6470000000000002</v>
      </c>
      <c r="C541">
        <f ca="1">_xll.BDH(A541,"BEST_EPS",$B$2,$B$2,"BEST_FPERIOD_OVERRIDE=2bf","fill=previous","Days=A")</f>
        <v>8.1440000000000001</v>
      </c>
      <c r="D541">
        <f ca="1">_xll.BDH(A541,"BEST_EPS",$B$2,$B$2,"BEST_FPERIOD_OVERRIDE=3bf","fill=previous","Days=A")</f>
        <v>8.7460000000000004</v>
      </c>
      <c r="E541">
        <f ca="1">_xll.BDH(A541,"BEST_TARGET_PRICE",$B$2,$B$2,"fill=previous","Days=A")</f>
        <v>104.765</v>
      </c>
      <c r="F541">
        <f ca="1">_xll.BDH($A541,F$84,$B$2,$B$2,"Dir=V","Dts=H")</f>
        <v>102.51</v>
      </c>
      <c r="G541">
        <f ca="1">_xll.BDH($A541,G$84,$B$2,$B$2,"Dir=V","Dts=H")</f>
        <v>103.33</v>
      </c>
      <c r="H541">
        <f ca="1">_xll.BDH($A541,H$84,$B$2,$B$2,"Dir=V","Dts=H")</f>
        <v>101.795</v>
      </c>
      <c r="I541">
        <f ca="1">_xll.BDH($A541,I$84,$B$2,$B$2,"Dir=V","Dts=H")</f>
        <v>102.43</v>
      </c>
      <c r="J541">
        <f t="shared" si="13"/>
        <v>77</v>
      </c>
      <c r="K541">
        <f t="shared" si="14"/>
        <v>82</v>
      </c>
      <c r="L541" t="str">
        <f>_xll.BDS(A541,"BEST_ANALYST_RECS_BULK","headers=n","startrow",MATCH(1,_xll.BDS(A541,"BEST_ANALYST_RECS_BULK","headers=n","endcol=9","startcol=9","array=t"),0),"endrow",MATCH(1,_xll.BDS(A541,"BEST_ANALYST_RECS_BULK","headers=n","endcol=9","startcol=9","array=t"),0),"cols=10;rows=1")</f>
        <v>BNP Paribas Exane</v>
      </c>
      <c r="M541" t="s">
        <v>879</v>
      </c>
      <c r="N541" t="s">
        <v>191</v>
      </c>
      <c r="O541">
        <v>1</v>
      </c>
      <c r="P541" t="s">
        <v>124</v>
      </c>
      <c r="Q541">
        <v>82</v>
      </c>
      <c r="R541" t="s">
        <v>125</v>
      </c>
      <c r="S541" s="2">
        <v>45833</v>
      </c>
      <c r="T541">
        <v>1</v>
      </c>
      <c r="U541">
        <v>28.85</v>
      </c>
      <c r="W541" t="str">
        <f>_xll.BDS(A541,"BEST_ANALYST_RECS_BULK","headers=n","startrow",MATCH(2,_xll.BDS(A541,"BEST_ANALYST_RECS_BULK","headers=n","endcol=9","startcol=9","array=t"),0),"endrow",MATCH(2,_xll.BDS(A541,"BEST_ANALYST_RECS_BULK","headers=n","endcol=9","startcol=9","array=t"),0),"cols=10;rows=1")</f>
        <v>R5 Capital</v>
      </c>
      <c r="X541" t="s">
        <v>1060</v>
      </c>
      <c r="Y541" t="s">
        <v>146</v>
      </c>
      <c r="Z541">
        <v>1</v>
      </c>
      <c r="AA541" t="s">
        <v>138</v>
      </c>
      <c r="AB541">
        <v>72</v>
      </c>
      <c r="AC541" t="s">
        <v>131</v>
      </c>
      <c r="AD541" s="2">
        <v>45823</v>
      </c>
      <c r="AE541">
        <v>2</v>
      </c>
      <c r="AF541">
        <v>0.63</v>
      </c>
      <c r="AH541" t="str">
        <f>_xll.BDS(A541,"BEST_ANALYST_RECS_BULK","headers=n","startrow",MATCH(3,_xll.BDS(A541,"BEST_ANALYST_RECS_BULK","headers=n","endcol=9","startcol=9","array=t"),0),"endrow",MATCH(3,_xll.BDS(A541,"BEST_ANALYST_RECS_BULK","headers=n","endcol=9","startcol=9","array=t"),0),"cols=10;rows=1")</f>
        <v>KeyBanc Capital Markets</v>
      </c>
      <c r="AI541" t="s">
        <v>1221</v>
      </c>
      <c r="AJ541" t="s">
        <v>419</v>
      </c>
      <c r="AK541">
        <v>3</v>
      </c>
      <c r="AL541" t="s">
        <v>124</v>
      </c>
      <c r="AM541" t="s">
        <v>142</v>
      </c>
      <c r="AN541" t="s">
        <v>125</v>
      </c>
      <c r="AO541" s="2">
        <v>45846</v>
      </c>
      <c r="AP541">
        <v>3</v>
      </c>
      <c r="AQ541">
        <v>0</v>
      </c>
      <c r="AR541" t="str">
        <f>_xll.BDP($A541, AR$99)</f>
        <v>Consumer Staples</v>
      </c>
      <c r="AS541" t="str">
        <f>_xll.BDP($A541, AS$99)</f>
        <v>Consumer Staples Distribution</v>
      </c>
      <c r="AT541">
        <f ca="1">_xll.BQL( A541, "IMPLIED_VOLATILITY("&amp;_xll.BQL.DATE(B$2)&amp;",EXPIRY=30D,PCT_MONEYNESS=100)")</f>
        <v>29.2257</v>
      </c>
    </row>
    <row r="542" spans="1:46" x14ac:dyDescent="0.25">
      <c r="A542" t="s">
        <v>247</v>
      </c>
      <c r="B542">
        <f ca="1">_xll.BDH(A542,"BEST_EPS",$B$2,$B$2,"BEST_FPERIOD_OVERRIDE=1bf","fill=previous","Days=A")</f>
        <v>4.7060000000000004</v>
      </c>
      <c r="C542">
        <f ca="1">_xll.BDH(A542,"BEST_EPS",$B$2,$B$2,"BEST_FPERIOD_OVERRIDE=2bf","fill=previous","Days=A")</f>
        <v>5.1929999999999996</v>
      </c>
      <c r="D542">
        <f ca="1">_xll.BDH(A542,"BEST_EPS",$B$2,$B$2,"BEST_FPERIOD_OVERRIDE=3bf","fill=previous","Days=A")</f>
        <v>5.5860000000000003</v>
      </c>
      <c r="E542">
        <f ca="1">_xll.BDH(A542,"BEST_TARGET_PRICE",$B$2,$B$2,"fill=previous","Days=A")</f>
        <v>140.44999999999999</v>
      </c>
      <c r="F542">
        <f ca="1">_xll.BDH($A542,F$84,$B$2,$B$2,"Dir=V","Dts=H")</f>
        <v>125.52</v>
      </c>
      <c r="G542">
        <f ca="1">_xll.BDH($A542,G$84,$B$2,$B$2,"Dir=V","Dts=H")</f>
        <v>125.95</v>
      </c>
      <c r="H542">
        <f ca="1">_xll.BDH($A542,H$84,$B$2,$B$2,"Dir=V","Dts=H")</f>
        <v>124.35</v>
      </c>
      <c r="I542">
        <f ca="1">_xll.BDH($A542,I$84,$B$2,$B$2,"Dir=V","Dts=H")</f>
        <v>125.45</v>
      </c>
      <c r="J542">
        <f t="shared" si="13"/>
        <v>145.30000000000001</v>
      </c>
      <c r="K542">
        <f t="shared" si="14"/>
        <v>147</v>
      </c>
      <c r="L542" t="str">
        <f>_xll.BDS(A542,"BEST_ANALYST_RECS_BULK","headers=n","startrow",MATCH(1,_xll.BDS(A542,"BEST_ANALYST_RECS_BULK","headers=n","endcol=9","startcol=9","array=t"),0),"endrow",MATCH(1,_xll.BDS(A542,"BEST_ANALYST_RECS_BULK","headers=n","endcol=9","startcol=9","array=t"),0),"cols=10;rows=1")</f>
        <v>Barclays</v>
      </c>
      <c r="M542" t="s">
        <v>1222</v>
      </c>
      <c r="N542" t="s">
        <v>135</v>
      </c>
      <c r="O542">
        <v>5</v>
      </c>
      <c r="P542" t="s">
        <v>124</v>
      </c>
      <c r="Q542">
        <v>147</v>
      </c>
      <c r="R542" t="s">
        <v>125</v>
      </c>
      <c r="S542" s="2">
        <v>45845</v>
      </c>
      <c r="T542">
        <v>1</v>
      </c>
      <c r="U542">
        <v>13.05</v>
      </c>
      <c r="W542" t="str">
        <f>_xll.BDS(A542,"BEST_ANALYST_RECS_BULK","headers=n","startrow",MATCH(2,_xll.BDS(A542,"BEST_ANALYST_RECS_BULK","headers=n","endcol=9","startcol=9","array=t"),0),"endrow",MATCH(2,_xll.BDS(A542,"BEST_ANALYST_RECS_BULK","headers=n","endcol=9","startcol=9","array=t"),0),"cols=10;rows=1")</f>
        <v>Hedgeye Risk Management</v>
      </c>
      <c r="X542" t="s">
        <v>847</v>
      </c>
      <c r="Y542" t="s">
        <v>153</v>
      </c>
      <c r="Z542">
        <v>5</v>
      </c>
      <c r="AA542" t="s">
        <v>124</v>
      </c>
      <c r="AB542" t="s">
        <v>142</v>
      </c>
      <c r="AC542" t="s">
        <v>125</v>
      </c>
      <c r="AD542" s="2">
        <v>45845</v>
      </c>
      <c r="AE542">
        <v>2</v>
      </c>
      <c r="AF542">
        <v>12.58</v>
      </c>
      <c r="AH542" t="str">
        <f>_xll.BDS(A542,"BEST_ANALYST_RECS_BULK","headers=n","startrow",MATCH(3,_xll.BDS(A542,"BEST_ANALYST_RECS_BULK","headers=n","endcol=9","startcol=9","array=t"),0),"endrow",MATCH(3,_xll.BDS(A542,"BEST_ANALYST_RECS_BULK","headers=n","endcol=9","startcol=9","array=t"),0),"cols=10;rows=1")</f>
        <v>Baptista Research</v>
      </c>
      <c r="AI542" t="s">
        <v>133</v>
      </c>
      <c r="AJ542" t="s">
        <v>141</v>
      </c>
      <c r="AK542">
        <v>3</v>
      </c>
      <c r="AL542" t="s">
        <v>138</v>
      </c>
      <c r="AM542">
        <v>143.6</v>
      </c>
      <c r="AN542" t="s">
        <v>131</v>
      </c>
      <c r="AO542" s="2">
        <v>45808</v>
      </c>
      <c r="AP542">
        <v>3</v>
      </c>
      <c r="AQ542">
        <v>12.4</v>
      </c>
      <c r="AR542" t="str">
        <f>_xll.BDP($A542, AR$99)</f>
        <v>Consumer Discretionary</v>
      </c>
      <c r="AS542" t="str">
        <f>_xll.BDP($A542, AS$99)</f>
        <v>Specialty Retail</v>
      </c>
      <c r="AT542">
        <f ca="1">_xll.BQL( A542, "IMPLIED_VOLATILITY("&amp;_xll.BQL.DATE(B$2)&amp;",EXPIRY=30D,PCT_MONEYNESS=100)")</f>
        <v>17.087499999999999</v>
      </c>
    </row>
    <row r="543" spans="1:46" x14ac:dyDescent="0.25">
      <c r="A543" t="s">
        <v>193</v>
      </c>
      <c r="B543">
        <f ca="1">_xll.BDH(A543,"BEST_EPS",$B$2,$B$2,"BEST_FPERIOD_OVERRIDE=1bf","fill=previous","Days=A")</f>
        <v>23.542999999999999</v>
      </c>
      <c r="C543">
        <f ca="1">_xll.BDH(A543,"BEST_EPS",$B$2,$B$2,"BEST_FPERIOD_OVERRIDE=2bf","fill=previous","Days=A")</f>
        <v>26.097999999999999</v>
      </c>
      <c r="D543">
        <f ca="1">_xll.BDH(A543,"BEST_EPS",$B$2,$B$2,"BEST_FPERIOD_OVERRIDE=3bf","fill=previous","Days=A")</f>
        <v>29.087</v>
      </c>
      <c r="E543">
        <f ca="1">_xll.BDH(A543,"BEST_TARGET_PRICE",$B$2,$B$2,"fill=previous","Days=A")</f>
        <v>543.74099999999999</v>
      </c>
      <c r="F543">
        <f ca="1">_xll.BDH($A543,F$84,$B$2,$B$2,"Dir=V","Dts=H")</f>
        <v>422.2</v>
      </c>
      <c r="G543">
        <f ca="1">_xll.BDH($A543,G$84,$B$2,$B$2,"Dir=V","Dts=H")</f>
        <v>429.39</v>
      </c>
      <c r="H543">
        <f ca="1">_xll.BDH($A543,H$84,$B$2,$B$2,"Dir=V","Dts=H")</f>
        <v>411.88</v>
      </c>
      <c r="I543">
        <f ca="1">_xll.BDH($A543,I$84,$B$2,$B$2,"Dir=V","Dts=H")</f>
        <v>419.88</v>
      </c>
      <c r="J543">
        <f t="shared" si="13"/>
        <v>547.6</v>
      </c>
      <c r="K543">
        <f t="shared" si="14"/>
        <v>565.79999999999995</v>
      </c>
      <c r="L543" t="str">
        <f>_xll.BDS(A543,"BEST_ANALYST_RECS_BULK","headers=n","startrow",MATCH(1,_xll.BDS(A543,"BEST_ANALYST_RECS_BULK","headers=n","endcol=9","startcol=9","array=t"),0),"endrow",MATCH(1,_xll.BDS(A543,"BEST_ANALYST_RECS_BULK","headers=n","endcol=9","startcol=9","array=t"),0),"cols=10;rows=1")</f>
        <v>Baptista Research</v>
      </c>
      <c r="M543" t="s">
        <v>133</v>
      </c>
      <c r="N543" t="s">
        <v>126</v>
      </c>
      <c r="O543">
        <v>5</v>
      </c>
      <c r="P543" t="s">
        <v>134</v>
      </c>
      <c r="Q543">
        <v>565.79999999999995</v>
      </c>
      <c r="R543" t="s">
        <v>131</v>
      </c>
      <c r="S543" s="2">
        <v>45774</v>
      </c>
      <c r="T543">
        <v>1</v>
      </c>
      <c r="U543">
        <v>8.99</v>
      </c>
      <c r="W543" t="str">
        <f>_xll.BDS(A543,"BEST_ANALYST_RECS_BULK","headers=n","startrow",MATCH(2,_xll.BDS(A543,"BEST_ANALYST_RECS_BULK","headers=n","endcol=9","startcol=9","array=t"),0),"endrow",MATCH(2,_xll.BDS(A543,"BEST_ANALYST_RECS_BULK","headers=n","endcol=9","startcol=9","array=t"),0),"cols=10;rows=1")</f>
        <v>Morningstar</v>
      </c>
      <c r="X543" t="s">
        <v>918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45846</v>
      </c>
      <c r="AE543">
        <v>2</v>
      </c>
      <c r="AF543">
        <v>1.21</v>
      </c>
      <c r="AH543" t="str">
        <f>_xll.BDS(A543,"BEST_ANALYST_RECS_BULK","headers=n","startrow",MATCH(3,_xll.BDS(A543,"BEST_ANALYST_RECS_BULK","headers=n","endcol=9","startcol=9","array=t"),0),"endrow",MATCH(3,_xll.BDS(A543,"BEST_ANALYST_RECS_BULK","headers=n","endcol=9","startcol=9","array=t"),0),"cols=10;rows=1")</f>
        <v>Zacks</v>
      </c>
      <c r="AI543" t="s">
        <v>156</v>
      </c>
      <c r="AJ543" t="s">
        <v>137</v>
      </c>
      <c r="AK543">
        <v>3</v>
      </c>
      <c r="AL543" t="s">
        <v>124</v>
      </c>
      <c r="AM543">
        <v>447</v>
      </c>
      <c r="AN543" t="s">
        <v>131</v>
      </c>
      <c r="AO543" s="2">
        <v>45847</v>
      </c>
      <c r="AP543">
        <v>3</v>
      </c>
      <c r="AQ543">
        <v>0</v>
      </c>
      <c r="AR543" t="str">
        <f>_xll.BDP($A543, AR$99)</f>
        <v>Health Care</v>
      </c>
      <c r="AS543" t="str">
        <f>_xll.BDP($A543, AS$99)</f>
        <v>Life Sciences Tools &amp; Services</v>
      </c>
      <c r="AT543">
        <f ca="1">_xll.BQL( A543, "IMPLIED_VOLATILITY("&amp;_xll.BQL.DATE(B$2)&amp;",EXPIRY=30D,PCT_MONEYNESS=100)")</f>
        <v>35.293300000000002</v>
      </c>
    </row>
    <row r="544" spans="1:46" x14ac:dyDescent="0.25">
      <c r="A544" t="s">
        <v>192</v>
      </c>
      <c r="B544">
        <f ca="1">_xll.BDH(A544,"BEST_EPS",$B$2,$B$2,"BEST_FPERIOD_OVERRIDE=1bf","fill=previous","Days=A")</f>
        <v>11.74</v>
      </c>
      <c r="C544">
        <f ca="1">_xll.BDH(A544,"BEST_EPS",$B$2,$B$2,"BEST_FPERIOD_OVERRIDE=2bf","fill=previous","Days=A")</f>
        <v>13.888</v>
      </c>
      <c r="D544">
        <f ca="1">_xll.BDH(A544,"BEST_EPS",$B$2,$B$2,"BEST_FPERIOD_OVERRIDE=3bf","fill=previous","Days=A")</f>
        <v>16.254000000000001</v>
      </c>
      <c r="E544">
        <f ca="1">_xll.BDH(A544,"BEST_TARGET_PRICE",$B$2,$B$2,"fill=previous","Days=A")</f>
        <v>268.495</v>
      </c>
      <c r="F544">
        <f ca="1">_xll.BDH($A544,F$84,$B$2,$B$2,"Dir=V","Dts=H")</f>
        <v>234.93</v>
      </c>
      <c r="G544">
        <f ca="1">_xll.BDH($A544,G$84,$B$2,$B$2,"Dir=V","Dts=H")</f>
        <v>235.2</v>
      </c>
      <c r="H544">
        <f ca="1">_xll.BDH($A544,H$84,$B$2,$B$2,"Dir=V","Dts=H")</f>
        <v>231.4</v>
      </c>
      <c r="I544">
        <f ca="1">_xll.BDH($A544,I$84,$B$2,$B$2,"Dir=V","Dts=H")</f>
        <v>232.31</v>
      </c>
      <c r="J544">
        <f t="shared" si="13"/>
        <v>270</v>
      </c>
      <c r="K544">
        <f t="shared" si="14"/>
        <v>268</v>
      </c>
      <c r="L544" t="str">
        <f>_xll.BDS(A544,"BEST_ANALYST_RECS_BULK","headers=n","startrow",MATCH(1,_xll.BDS(A544,"BEST_ANALYST_RECS_BULK","headers=n","endcol=9","startcol=9","array=t"),0),"endrow",MATCH(1,_xll.BDS(A544,"BEST_ANALYST_RECS_BULK","headers=n","endcol=9","startcol=9","array=t"),0),"cols=10;rows=1")</f>
        <v>Citi</v>
      </c>
      <c r="M544" t="s">
        <v>884</v>
      </c>
      <c r="N544" t="s">
        <v>137</v>
      </c>
      <c r="O544">
        <v>3</v>
      </c>
      <c r="P544" t="s">
        <v>124</v>
      </c>
      <c r="Q544">
        <v>268</v>
      </c>
      <c r="R544" t="s">
        <v>125</v>
      </c>
      <c r="S544" s="2">
        <v>45835</v>
      </c>
      <c r="T544">
        <v>1</v>
      </c>
      <c r="U544">
        <v>46.08</v>
      </c>
      <c r="W544" t="e">
        <f>_xll.BDS(A544,"BEST_ANALYST_RECS_BULK","headers=n","startrow",MATCH(2,_xll.BDS(A544,"BEST_ANALYST_RECS_BULK","headers=n","endcol=9","startcol=9","array=t"),0),"endrow",MATCH(2,_xll.BDS(A544,"BEST_ANALYST_RECS_BULK","headers=n","endcol=9","startcol=9","array=t"),0),"cols=10;rows=1")</f>
        <v>#N/A</v>
      </c>
      <c r="X544" t="s">
        <v>931</v>
      </c>
      <c r="Y544" t="s">
        <v>419</v>
      </c>
      <c r="Z544">
        <v>3</v>
      </c>
      <c r="AA544" t="s">
        <v>124</v>
      </c>
      <c r="AB544" t="s">
        <v>142</v>
      </c>
      <c r="AC544" t="s">
        <v>125</v>
      </c>
      <c r="AD544" s="2">
        <v>45809</v>
      </c>
      <c r="AE544">
        <v>2</v>
      </c>
      <c r="AF544">
        <v>33.51</v>
      </c>
      <c r="AH544" t="str">
        <f>_xll.BDS(A544,"BEST_ANALYST_RECS_BULK","headers=n","startrow",MATCH(3,_xll.BDS(A544,"BEST_ANALYST_RECS_BULK","headers=n","endcol=9","startcol=9","array=t"),0),"endrow",MATCH(3,_xll.BDS(A544,"BEST_ANALYST_RECS_BULK","headers=n","endcol=9","startcol=9","array=t"),0),"cols=10;rows=1")</f>
        <v>TD Cowen</v>
      </c>
      <c r="AI544" t="s">
        <v>1059</v>
      </c>
      <c r="AJ544" t="s">
        <v>126</v>
      </c>
      <c r="AK544">
        <v>5</v>
      </c>
      <c r="AL544" t="s">
        <v>124</v>
      </c>
      <c r="AM544">
        <v>272</v>
      </c>
      <c r="AN544" t="s">
        <v>125</v>
      </c>
      <c r="AO544" s="2">
        <v>45846</v>
      </c>
      <c r="AP544">
        <v>3</v>
      </c>
      <c r="AQ544">
        <v>33.520000000000003</v>
      </c>
      <c r="AR544" t="str">
        <f>_xll.BDP($A544, AR$99)</f>
        <v>Communication Services</v>
      </c>
      <c r="AS544" t="str">
        <f>_xll.BDP($A544, AS$99)</f>
        <v>Wireless Telecommunication Ser</v>
      </c>
      <c r="AT544">
        <f ca="1">_xll.BQL( A544, "IMPLIED_VOLATILITY("&amp;_xll.BQL.DATE(B$2)&amp;",EXPIRY=30D,PCT_MONEYNESS=100)")</f>
        <v>29.201000000000001</v>
      </c>
    </row>
    <row r="545" spans="1:46" x14ac:dyDescent="0.25">
      <c r="A545" t="s">
        <v>728</v>
      </c>
      <c r="B545">
        <f ca="1">_xll.BDH(A545,"BEST_EPS",$B$2,$B$2,"BEST_FPERIOD_OVERRIDE=1bf","fill=previous","Days=A")</f>
        <v>5.415</v>
      </c>
      <c r="C545">
        <f ca="1">_xll.BDH(A545,"BEST_EPS",$B$2,$B$2,"BEST_FPERIOD_OVERRIDE=2bf","fill=previous","Days=A")</f>
        <v>6.0380000000000003</v>
      </c>
      <c r="D545">
        <f ca="1">_xll.BDH(A545,"BEST_EPS",$B$2,$B$2,"BEST_FPERIOD_OVERRIDE=3bf","fill=previous","Days=A")</f>
        <v>6.7430000000000003</v>
      </c>
      <c r="E545">
        <f ca="1">_xll.BDH(A545,"BEST_TARGET_PRICE",$B$2,$B$2,"fill=previous","Days=A")</f>
        <v>90.6</v>
      </c>
      <c r="F545">
        <f ca="1">_xll.BDH($A545,F$84,$B$2,$B$2,"Dir=V","Dts=H")</f>
        <v>92.95</v>
      </c>
      <c r="G545">
        <f ca="1">_xll.BDH($A545,G$84,$B$2,$B$2,"Dir=V","Dts=H")</f>
        <v>95.6</v>
      </c>
      <c r="H545">
        <f ca="1">_xll.BDH($A545,H$84,$B$2,$B$2,"Dir=V","Dts=H")</f>
        <v>92.83</v>
      </c>
      <c r="I545">
        <f ca="1">_xll.BDH($A545,I$84,$B$2,$B$2,"Dir=V","Dts=H")</f>
        <v>95.31</v>
      </c>
      <c r="J545">
        <f t="shared" si="13"/>
        <v>81.584999999999994</v>
      </c>
      <c r="K545">
        <f t="shared" si="14"/>
        <v>92.1</v>
      </c>
      <c r="L545" t="str">
        <f>_xll.BDS(A545,"BEST_ANALYST_RECS_BULK","headers=n","startrow",MATCH(1,_xll.BDS(A545,"BEST_ANALYST_RECS_BULK","headers=n","endcol=9","startcol=9","array=t"),0),"endrow",MATCH(1,_xll.BDS(A545,"BEST_ANALYST_RECS_BULK","headers=n","endcol=9","startcol=9","array=t"),0),"cols=10;rows=1")</f>
        <v>Hedgeye Risk Management</v>
      </c>
      <c r="M545" t="s">
        <v>847</v>
      </c>
      <c r="N545" t="s">
        <v>153</v>
      </c>
      <c r="O545">
        <v>5</v>
      </c>
      <c r="P545" t="s">
        <v>124</v>
      </c>
      <c r="Q545" t="s">
        <v>142</v>
      </c>
      <c r="R545" t="s">
        <v>125</v>
      </c>
      <c r="S545" s="2">
        <v>45845</v>
      </c>
      <c r="T545">
        <v>1</v>
      </c>
      <c r="U545">
        <v>125.17</v>
      </c>
      <c r="W545" t="str">
        <f>_xll.BDS(A545,"BEST_ANALYST_RECS_BULK","headers=n","startrow",MATCH(2,_xll.BDS(A545,"BEST_ANALYST_RECS_BULK","headers=n","endcol=9","startcol=9","array=t"),0),"endrow",MATCH(2,_xll.BDS(A545,"BEST_ANALYST_RECS_BULK","headers=n","endcol=9","startcol=9","array=t"),0),"cols=10;rows=1")</f>
        <v>Baptista Research</v>
      </c>
      <c r="X545" t="s">
        <v>133</v>
      </c>
      <c r="Y545" t="s">
        <v>141</v>
      </c>
      <c r="Z545">
        <v>3</v>
      </c>
      <c r="AA545" t="s">
        <v>124</v>
      </c>
      <c r="AB545">
        <v>92.1</v>
      </c>
      <c r="AC545" t="s">
        <v>131</v>
      </c>
      <c r="AD545" s="2">
        <v>45807</v>
      </c>
      <c r="AE545">
        <v>2</v>
      </c>
      <c r="AF545">
        <v>112.26</v>
      </c>
      <c r="AH545" t="str">
        <f>_xll.BDS(A545,"BEST_ANALYST_RECS_BULK","headers=n","startrow",MATCH(3,_xll.BDS(A545,"BEST_ANALYST_RECS_BULK","headers=n","endcol=9","startcol=9","array=t"),0),"endrow",MATCH(3,_xll.BDS(A545,"BEST_ANALYST_RECS_BULK","headers=n","endcol=9","startcol=9","array=t"),0),"cols=10;rows=1")</f>
        <v>Sadif Investment Analytics</v>
      </c>
      <c r="AI545" t="s">
        <v>156</v>
      </c>
      <c r="AJ545" t="s">
        <v>141</v>
      </c>
      <c r="AK545">
        <v>3</v>
      </c>
      <c r="AL545" t="s">
        <v>138</v>
      </c>
      <c r="AM545">
        <v>71.069999999999993</v>
      </c>
      <c r="AN545" t="s">
        <v>158</v>
      </c>
      <c r="AO545" s="2">
        <v>45629</v>
      </c>
      <c r="AP545">
        <v>3</v>
      </c>
      <c r="AQ545">
        <v>54.8</v>
      </c>
      <c r="AR545" t="str">
        <f>_xll.BDP($A545, AR$99)</f>
        <v>Consumer Discretionary</v>
      </c>
      <c r="AS545" t="str">
        <f>_xll.BDP($A545, AS$99)</f>
        <v>Textiles, Apparel &amp; Luxury Goo</v>
      </c>
      <c r="AT545">
        <f ca="1">_xll.BQL( A545, "IMPLIED_VOLATILITY("&amp;_xll.BQL.DATE(B$2)&amp;",EXPIRY=30D,PCT_MONEYNESS=100)")</f>
        <v>33.063600000000001</v>
      </c>
    </row>
    <row r="546" spans="1:46" x14ac:dyDescent="0.25">
      <c r="A546" t="s">
        <v>497</v>
      </c>
      <c r="B546">
        <f ca="1">_xll.BDH(A546,"BEST_EPS",$B$2,$B$2,"BEST_FPERIOD_OVERRIDE=1bf","fill=previous","Days=A")</f>
        <v>8.1199999999999992</v>
      </c>
      <c r="C546">
        <f ca="1">_xll.BDH(A546,"BEST_EPS",$B$2,$B$2,"BEST_FPERIOD_OVERRIDE=2bf","fill=previous","Days=A")</f>
        <v>9.6709999999999994</v>
      </c>
      <c r="D546">
        <f ca="1">_xll.BDH(A546,"BEST_EPS",$B$2,$B$2,"BEST_FPERIOD_OVERRIDE=3bf","fill=previous","Days=A")</f>
        <v>10.484999999999999</v>
      </c>
      <c r="E546">
        <f ca="1">_xll.BDH(A546,"BEST_TARGET_PRICE",$B$2,$B$2,"fill=previous","Days=A")</f>
        <v>205.13</v>
      </c>
      <c r="F546">
        <f ca="1">_xll.BDH($A546,F$84,$B$2,$B$2,"Dir=V","Dts=H")</f>
        <v>174.96</v>
      </c>
      <c r="G546">
        <f ca="1">_xll.BDH($A546,G$84,$B$2,$B$2,"Dir=V","Dts=H")</f>
        <v>174.96</v>
      </c>
      <c r="H546">
        <f ca="1">_xll.BDH($A546,H$84,$B$2,$B$2,"Dir=V","Dts=H")</f>
        <v>170.63</v>
      </c>
      <c r="I546">
        <f ca="1">_xll.BDH($A546,I$84,$B$2,$B$2,"Dir=V","Dts=H")</f>
        <v>170.69</v>
      </c>
      <c r="J546">
        <f t="shared" si="13"/>
        <v>188.33333333333334</v>
      </c>
      <c r="K546">
        <f t="shared" si="14"/>
        <v>202</v>
      </c>
      <c r="L546" t="str">
        <f>_xll.BDS(A546,"BEST_ANALYST_RECS_BULK","headers=n","startrow",MATCH(1,_xll.BDS(A546,"BEST_ANALYST_RECS_BULK","headers=n","endcol=9","startcol=9","array=t"),0),"endrow",MATCH(1,_xll.BDS(A546,"BEST_ANALYST_RECS_BULK","headers=n","endcol=9","startcol=9","array=t"),0),"cols=10;rows=1")</f>
        <v>US Capital Advisors</v>
      </c>
      <c r="M546" t="s">
        <v>798</v>
      </c>
      <c r="N546" t="s">
        <v>126</v>
      </c>
      <c r="O546">
        <v>5</v>
      </c>
      <c r="P546" t="s">
        <v>124</v>
      </c>
      <c r="Q546">
        <v>202</v>
      </c>
      <c r="R546" t="s">
        <v>125</v>
      </c>
      <c r="S546" s="2">
        <v>45797</v>
      </c>
      <c r="T546">
        <v>1</v>
      </c>
      <c r="U546">
        <v>61.14</v>
      </c>
      <c r="W546" t="str">
        <f>_xll.BDS(A546,"BEST_ANALYST_RECS_BULK","headers=n","startrow",MATCH(2,_xll.BDS(A546,"BEST_ANALYST_RECS_BULK","headers=n","endcol=9","startcol=9","array=t"),0),"endrow",MATCH(2,_xll.BDS(A546,"BEST_ANALYST_RECS_BULK","headers=n","endcol=9","startcol=9","array=t"),0),"cols=10;rows=1")</f>
        <v>Barclays</v>
      </c>
      <c r="X546" t="s">
        <v>1081</v>
      </c>
      <c r="Y546" t="s">
        <v>135</v>
      </c>
      <c r="Z546">
        <v>5</v>
      </c>
      <c r="AA546" t="s">
        <v>124</v>
      </c>
      <c r="AB546">
        <v>178</v>
      </c>
      <c r="AC546" t="s">
        <v>125</v>
      </c>
      <c r="AD546" s="2">
        <v>45846</v>
      </c>
      <c r="AE546">
        <v>2</v>
      </c>
      <c r="AF546">
        <v>34.18</v>
      </c>
      <c r="AH546" t="str">
        <f>_xll.BDS(A546,"BEST_ANALYST_RECS_BULK","headers=n","startrow",MATCH(3,_xll.BDS(A546,"BEST_ANALYST_RECS_BULK","headers=n","endcol=9","startcol=9","array=t"),0),"endrow",MATCH(3,_xll.BDS(A546,"BEST_ANALYST_RECS_BULK","headers=n","endcol=9","startcol=9","array=t"),0),"cols=10;rows=1")</f>
        <v>Zacks</v>
      </c>
      <c r="AI546" t="s">
        <v>156</v>
      </c>
      <c r="AJ546" t="s">
        <v>137</v>
      </c>
      <c r="AK546">
        <v>3</v>
      </c>
      <c r="AL546" t="s">
        <v>124</v>
      </c>
      <c r="AM546">
        <v>185</v>
      </c>
      <c r="AN546" t="s">
        <v>131</v>
      </c>
      <c r="AO546" s="2">
        <v>45847</v>
      </c>
      <c r="AP546">
        <v>3</v>
      </c>
      <c r="AQ546">
        <v>24.57</v>
      </c>
      <c r="AR546" t="str">
        <f>_xll.BDP($A546, AR$99)</f>
        <v>Energy</v>
      </c>
      <c r="AS546" t="str">
        <f>_xll.BDP($A546, AS$99)</f>
        <v>Oil, Gas &amp; Consumable Fuels</v>
      </c>
      <c r="AT546">
        <f ca="1">_xll.BQL( A546, "IMPLIED_VOLATILITY("&amp;_xll.BQL.DATE(B$2)&amp;",EXPIRY=30D,PCT_MONEYNESS=100)")</f>
        <v>34.6173</v>
      </c>
    </row>
    <row r="547" spans="1:46" x14ac:dyDescent="0.25">
      <c r="A547" t="s">
        <v>688</v>
      </c>
      <c r="B547">
        <f ca="1">_xll.BDH(A547,"BEST_EPS",$B$2,$B$2,"BEST_FPERIOD_OVERRIDE=1bf","fill=previous","Days=A")</f>
        <v>3.0990000000000002</v>
      </c>
      <c r="C547">
        <f ca="1">_xll.BDH(A547,"BEST_EPS",$B$2,$B$2,"BEST_FPERIOD_OVERRIDE=2bf","fill=previous","Days=A")</f>
        <v>3.597</v>
      </c>
      <c r="D547">
        <f ca="1">_xll.BDH(A547,"BEST_EPS",$B$2,$B$2,"BEST_FPERIOD_OVERRIDE=3bf","fill=previous","Days=A")</f>
        <v>4.1909999999999998</v>
      </c>
      <c r="E547">
        <f ca="1">_xll.BDH(A547,"BEST_TARGET_PRICE",$B$2,$B$2,"fill=previous","Days=A")</f>
        <v>83.46</v>
      </c>
      <c r="F547">
        <f ca="1">_xll.BDH($A547,F$84,$B$2,$B$2,"Dir=V","Dts=H")</f>
        <v>79.8</v>
      </c>
      <c r="G547">
        <f ca="1">_xll.BDH($A547,G$84,$B$2,$B$2,"Dir=V","Dts=H")</f>
        <v>79.8</v>
      </c>
      <c r="H547">
        <f ca="1">_xll.BDH($A547,H$84,$B$2,$B$2,"Dir=V","Dts=H")</f>
        <v>78.22</v>
      </c>
      <c r="I547">
        <f ca="1">_xll.BDH($A547,I$84,$B$2,$B$2,"Dir=V","Dts=H")</f>
        <v>79.62</v>
      </c>
      <c r="J547">
        <f t="shared" si="13"/>
        <v>81.666666666666671</v>
      </c>
      <c r="K547">
        <f t="shared" si="14"/>
        <v>80</v>
      </c>
      <c r="L547" t="str">
        <f>_xll.BDS(A547,"BEST_ANALYST_RECS_BULK","headers=n","startrow",MATCH(1,_xll.BDS(A547,"BEST_ANALYST_RECS_BULK","headers=n","endcol=9","startcol=9","array=t"),0),"endrow",MATCH(1,_xll.BDS(A547,"BEST_ANALYST_RECS_BULK","headers=n","endcol=9","startcol=9","array=t"),0),"cols=10;rows=1")</f>
        <v>Bernstein</v>
      </c>
      <c r="M547" t="s">
        <v>1101</v>
      </c>
      <c r="N547" t="s">
        <v>123</v>
      </c>
      <c r="O547">
        <v>5</v>
      </c>
      <c r="P547" t="s">
        <v>124</v>
      </c>
      <c r="Q547">
        <v>80</v>
      </c>
      <c r="R547" t="s">
        <v>125</v>
      </c>
      <c r="S547" s="2">
        <v>45845</v>
      </c>
      <c r="T547">
        <v>1</v>
      </c>
      <c r="U547">
        <v>40.909999999999997</v>
      </c>
      <c r="W547" t="str">
        <f>_xll.BDS(A547,"BEST_ANALYST_RECS_BULK","headers=n","startrow",MATCH(2,_xll.BDS(A547,"BEST_ANALYST_RECS_BULK","headers=n","endcol=9","startcol=9","array=t"),0),"endrow",MATCH(2,_xll.BDS(A547,"BEST_ANALYST_RECS_BULK","headers=n","endcol=9","startcol=9","array=t"),0),"cols=10;rows=1")</f>
        <v>Wolfe Research</v>
      </c>
      <c r="X547" t="s">
        <v>1025</v>
      </c>
      <c r="Y547" t="s">
        <v>123</v>
      </c>
      <c r="Z547">
        <v>5</v>
      </c>
      <c r="AA547" t="s">
        <v>124</v>
      </c>
      <c r="AB547">
        <v>77</v>
      </c>
      <c r="AC547" t="s">
        <v>125</v>
      </c>
      <c r="AD547" s="2">
        <v>45784</v>
      </c>
      <c r="AE547">
        <v>2</v>
      </c>
      <c r="AF547">
        <v>7.79</v>
      </c>
      <c r="AH547" t="str">
        <f>_xll.BDS(A547,"BEST_ANALYST_RECS_BULK","headers=n","startrow",MATCH(3,_xll.BDS(A547,"BEST_ANALYST_RECS_BULK","headers=n","endcol=9","startcol=9","array=t"),0),"endrow",MATCH(3,_xll.BDS(A547,"BEST_ANALYST_RECS_BULK","headers=n","endcol=9","startcol=9","array=t"),0),"cols=10;rows=1")</f>
        <v>JP Morgan</v>
      </c>
      <c r="AI547" t="s">
        <v>1179</v>
      </c>
      <c r="AJ547" t="s">
        <v>135</v>
      </c>
      <c r="AK547">
        <v>5</v>
      </c>
      <c r="AL547" t="s">
        <v>124</v>
      </c>
      <c r="AM547">
        <v>88</v>
      </c>
      <c r="AN547" t="s">
        <v>125</v>
      </c>
      <c r="AO547" s="2">
        <v>45791</v>
      </c>
      <c r="AP547">
        <v>3</v>
      </c>
      <c r="AQ547">
        <v>5.37</v>
      </c>
      <c r="AR547" t="str">
        <f>_xll.BDP($A547, AR$99)</f>
        <v>Information Technology</v>
      </c>
      <c r="AS547" t="str">
        <f>_xll.BDP($A547, AS$99)</f>
        <v>Electronic Equipment, Instrume</v>
      </c>
      <c r="AT547">
        <f ca="1">_xll.BQL( A547, "IMPLIED_VOLATILITY("&amp;_xll.BQL.DATE(B$2)&amp;",EXPIRY=30D,PCT_MONEYNESS=100)")</f>
        <v>30.312100000000001</v>
      </c>
    </row>
    <row r="548" spans="1:46" x14ac:dyDescent="0.25">
      <c r="A548" t="s">
        <v>571</v>
      </c>
      <c r="B548">
        <f ca="1">_xll.BDH(A548,"BEST_EPS",$B$2,$B$2,"BEST_FPERIOD_OVERRIDE=1bf","fill=previous","Days=A")</f>
        <v>8.7669999999999995</v>
      </c>
      <c r="C548">
        <f ca="1">_xll.BDH(A548,"BEST_EPS",$B$2,$B$2,"BEST_FPERIOD_OVERRIDE=2bf","fill=previous","Days=A")</f>
        <v>9.0190000000000001</v>
      </c>
      <c r="D548">
        <f ca="1">_xll.BDH(A548,"BEST_EPS",$B$2,$B$2,"BEST_FPERIOD_OVERRIDE=3bf","fill=previous","Days=A")</f>
        <v>9.6839999999999993</v>
      </c>
      <c r="E548">
        <f ca="1">_xll.BDH(A548,"BEST_TARGET_PRICE",$B$2,$B$2,"fill=previous","Days=A")</f>
        <v>98.132999999999996</v>
      </c>
      <c r="F548">
        <f ca="1">_xll.BDH($A548,F$84,$B$2,$B$2,"Dir=V","Dts=H")</f>
        <v>100.12</v>
      </c>
      <c r="G548">
        <f ca="1">_xll.BDH($A548,G$84,$B$2,$B$2,"Dir=V","Dts=H")</f>
        <v>101.9</v>
      </c>
      <c r="H548">
        <f ca="1">_xll.BDH($A548,H$84,$B$2,$B$2,"Dir=V","Dts=H")</f>
        <v>99.98</v>
      </c>
      <c r="I548">
        <f ca="1">_xll.BDH($A548,I$84,$B$2,$B$2,"Dir=V","Dts=H")</f>
        <v>101.45</v>
      </c>
      <c r="J548">
        <f t="shared" si="13"/>
        <v>101.61</v>
      </c>
      <c r="K548">
        <f t="shared" si="14"/>
        <v>86</v>
      </c>
      <c r="L548" t="str">
        <f>_xll.BDS(A548,"BEST_ANALYST_RECS_BULK","headers=n","startrow",MATCH(1,_xll.BDS(A548,"BEST_ANALYST_RECS_BULK","headers=n","endcol=9","startcol=9","array=t"),0),"endrow",MATCH(1,_xll.BDS(A548,"BEST_ANALYST_RECS_BULK","headers=n","endcol=9","startcol=9","array=t"),0),"cols=10;rows=1")</f>
        <v>Autonomous Research</v>
      </c>
      <c r="M548" t="s">
        <v>1272</v>
      </c>
      <c r="N548" t="s">
        <v>191</v>
      </c>
      <c r="O548">
        <v>1</v>
      </c>
      <c r="P548" t="s">
        <v>124</v>
      </c>
      <c r="Q548">
        <v>86</v>
      </c>
      <c r="R548" t="s">
        <v>125</v>
      </c>
      <c r="S548" s="2">
        <v>45847</v>
      </c>
      <c r="T548">
        <v>1</v>
      </c>
      <c r="U548">
        <v>8.61</v>
      </c>
      <c r="W548" t="str">
        <f>_xll.BDS(A548,"BEST_ANALYST_RECS_BULK","headers=n","startrow",MATCH(2,_xll.BDS(A548,"BEST_ANALYST_RECS_BULK","headers=n","endcol=9","startcol=9","array=t"),0),"endrow",MATCH(2,_xll.BDS(A548,"BEST_ANALYST_RECS_BULK","headers=n","endcol=9","startcol=9","array=t"),0),"cols=10;rows=1")</f>
        <v>Sadif Investment Analytics</v>
      </c>
      <c r="X548" t="s">
        <v>156</v>
      </c>
      <c r="Y548" t="s">
        <v>702</v>
      </c>
      <c r="Z548">
        <v>1</v>
      </c>
      <c r="AA548" t="s">
        <v>138</v>
      </c>
      <c r="AB548">
        <v>105.83</v>
      </c>
      <c r="AC548" t="s">
        <v>201</v>
      </c>
      <c r="AD548" s="2">
        <v>45667</v>
      </c>
      <c r="AE548">
        <v>2</v>
      </c>
      <c r="AF548">
        <v>5.57</v>
      </c>
      <c r="AH548" t="str">
        <f>_xll.BDS(A548,"BEST_ANALYST_RECS_BULK","headers=n","startrow",MATCH(3,_xll.BDS(A548,"BEST_ANALYST_RECS_BULK","headers=n","endcol=9","startcol=9","array=t"),0),"endrow",MATCH(3,_xll.BDS(A548,"BEST_ANALYST_RECS_BULK","headers=n","endcol=9","startcol=9","array=t"),0),"cols=10;rows=1")</f>
        <v>Morningstar</v>
      </c>
      <c r="AI548" t="s">
        <v>145</v>
      </c>
      <c r="AJ548" t="s">
        <v>141</v>
      </c>
      <c r="AK548">
        <v>3</v>
      </c>
      <c r="AL548" t="s">
        <v>138</v>
      </c>
      <c r="AM548">
        <v>113</v>
      </c>
      <c r="AN548" t="s">
        <v>125</v>
      </c>
      <c r="AO548" s="2">
        <v>45845</v>
      </c>
      <c r="AP548">
        <v>3</v>
      </c>
      <c r="AQ548">
        <v>4.6900000000000004</v>
      </c>
      <c r="AR548" t="str">
        <f>_xll.BDP($A548, AR$99)</f>
        <v>Financials</v>
      </c>
      <c r="AS548" t="str">
        <f>_xll.BDP($A548, AS$99)</f>
        <v>Capital Markets</v>
      </c>
      <c r="AT548">
        <f ca="1">_xll.BQL( A548, "IMPLIED_VOLATILITY("&amp;_xll.BQL.DATE(B$2)&amp;",EXPIRY=30D,PCT_MONEYNESS=100)")</f>
        <v>24.012899999999998</v>
      </c>
    </row>
    <row r="549" spans="1:46" x14ac:dyDescent="0.25">
      <c r="A549" t="s">
        <v>384</v>
      </c>
      <c r="B549">
        <f ca="1">_xll.BDH(A549,"BEST_EPS",$B$2,$B$2,"BEST_FPERIOD_OVERRIDE=1bf","fill=previous","Days=A")</f>
        <v>21.9</v>
      </c>
      <c r="C549">
        <f ca="1">_xll.BDH(A549,"BEST_EPS",$B$2,$B$2,"BEST_FPERIOD_OVERRIDE=2bf","fill=previous","Days=A")</f>
        <v>25.513999999999999</v>
      </c>
      <c r="D549">
        <f ca="1">_xll.BDH(A549,"BEST_EPS",$B$2,$B$2,"BEST_FPERIOD_OVERRIDE=3bf","fill=previous","Days=A")</f>
        <v>25.85</v>
      </c>
      <c r="E549">
        <f ca="1">_xll.BDH(A549,"BEST_TARGET_PRICE",$B$2,$B$2,"fill=previous","Days=A")</f>
        <v>283.7</v>
      </c>
      <c r="F549">
        <f ca="1">_xll.BDH($A549,F$84,$B$2,$B$2,"Dir=V","Dts=H")</f>
        <v>258.07</v>
      </c>
      <c r="G549">
        <f ca="1">_xll.BDH($A549,G$84,$B$2,$B$2,"Dir=V","Dts=H")</f>
        <v>258.07</v>
      </c>
      <c r="H549">
        <f ca="1">_xll.BDH($A549,H$84,$B$2,$B$2,"Dir=V","Dts=H")</f>
        <v>253.6</v>
      </c>
      <c r="I549">
        <f ca="1">_xll.BDH($A549,I$84,$B$2,$B$2,"Dir=V","Dts=H")</f>
        <v>255.32</v>
      </c>
      <c r="J549">
        <f t="shared" ref="J549:J602" si="15">AVERAGE(Q549,AB549,AM549)</f>
        <v>287</v>
      </c>
      <c r="K549">
        <f t="shared" ref="K549:K602" si="16">IF(OR(ISNA(L549),Q549=0,Q549="#N/A N/A"),IF(OR(ISNA(W549),AB549=0,AB549="#N/A N/A"),IF(OR(ISNA(AH549),AM549=0,AM549="#N/A N/A"),E549,AM549),AB549),Q549)</f>
        <v>290</v>
      </c>
      <c r="L549" t="str">
        <f>_xll.BDS(A549,"BEST_ANALYST_RECS_BULK","headers=n","startrow",MATCH(1,_xll.BDS(A549,"BEST_ANALYST_RECS_BULK","headers=n","endcol=9","startcol=9","array=t"),0),"endrow",MATCH(1,_xll.BDS(A549,"BEST_ANALYST_RECS_BULK","headers=n","endcol=9","startcol=9","array=t"),0),"cols=10;rows=1")</f>
        <v>Janney Montgomery Scott</v>
      </c>
      <c r="M549" t="s">
        <v>579</v>
      </c>
      <c r="N549" t="s">
        <v>137</v>
      </c>
      <c r="O549">
        <v>3</v>
      </c>
      <c r="P549" t="s">
        <v>124</v>
      </c>
      <c r="Q549">
        <v>290</v>
      </c>
      <c r="R549" t="s">
        <v>125</v>
      </c>
      <c r="S549" s="2">
        <v>45804</v>
      </c>
      <c r="T549">
        <v>1</v>
      </c>
      <c r="U549">
        <v>28.27</v>
      </c>
      <c r="W549" t="str">
        <f>_xll.BDS(A549,"BEST_ANALYST_RECS_BULK","headers=n","startrow",MATCH(2,_xll.BDS(A549,"BEST_ANALYST_RECS_BULK","headers=n","endcol=9","startcol=9","array=t"),0),"endrow",MATCH(2,_xll.BDS(A549,"BEST_ANALYST_RECS_BULK","headers=n","endcol=9","startcol=9","array=t"),0),"cols=10;rows=1")</f>
        <v>BMO Capital Markets</v>
      </c>
      <c r="X549" t="s">
        <v>520</v>
      </c>
      <c r="Y549" t="s">
        <v>123</v>
      </c>
      <c r="Z549">
        <v>5</v>
      </c>
      <c r="AA549" t="s">
        <v>124</v>
      </c>
      <c r="AB549">
        <v>297</v>
      </c>
      <c r="AC549" t="s">
        <v>125</v>
      </c>
      <c r="AD549" s="2">
        <v>45847</v>
      </c>
      <c r="AE549">
        <v>2</v>
      </c>
      <c r="AF549">
        <v>27.68</v>
      </c>
      <c r="AH549" t="str">
        <f>_xll.BDS(A549,"BEST_ANALYST_RECS_BULK","headers=n","startrow",MATCH(3,_xll.BDS(A549,"BEST_ANALYST_RECS_BULK","headers=n","endcol=9","startcol=9","array=t"),0),"endrow",MATCH(3,_xll.BDS(A549,"BEST_ANALYST_RECS_BULK","headers=n","endcol=9","startcol=9","array=t"),0),"cols=10;rows=1")</f>
        <v>Barclays</v>
      </c>
      <c r="AI549" t="s">
        <v>1062</v>
      </c>
      <c r="AJ549" t="s">
        <v>177</v>
      </c>
      <c r="AK549">
        <v>3</v>
      </c>
      <c r="AL549" t="s">
        <v>138</v>
      </c>
      <c r="AM549">
        <v>274</v>
      </c>
      <c r="AN549" t="s">
        <v>125</v>
      </c>
      <c r="AO549" s="2">
        <v>45845</v>
      </c>
      <c r="AP549">
        <v>3</v>
      </c>
      <c r="AQ549">
        <v>13.82</v>
      </c>
      <c r="AR549" t="str">
        <f>_xll.BDP($A549, AR$99)</f>
        <v>Financials</v>
      </c>
      <c r="AS549" t="str">
        <f>_xll.BDP($A549, AS$99)</f>
        <v>Insurance</v>
      </c>
      <c r="AT549">
        <f ca="1">_xll.BQL( A549, "IMPLIED_VOLATILITY("&amp;_xll.BQL.DATE(B$2)&amp;",EXPIRY=30D,PCT_MONEYNESS=100)")</f>
        <v>24.033300000000001</v>
      </c>
    </row>
    <row r="550" spans="1:46" x14ac:dyDescent="0.25">
      <c r="A550" t="s">
        <v>506</v>
      </c>
      <c r="B550">
        <f ca="1">_xll.BDH(A550,"BEST_EPS",$B$2,$B$2,"BEST_FPERIOD_OVERRIDE=1bf","fill=previous","Days=A")</f>
        <v>2.1970000000000001</v>
      </c>
      <c r="C550">
        <f ca="1">_xll.BDH(A550,"BEST_EPS",$B$2,$B$2,"BEST_FPERIOD_OVERRIDE=2bf","fill=previous","Days=A")</f>
        <v>2.4470000000000001</v>
      </c>
      <c r="D550">
        <f ca="1">_xll.BDH(A550,"BEST_EPS",$B$2,$B$2,"BEST_FPERIOD_OVERRIDE=3bf","fill=previous","Days=A")</f>
        <v>2.76</v>
      </c>
      <c r="E550">
        <f ca="1">_xll.BDH(A550,"BEST_TARGET_PRICE",$B$2,$B$2,"fill=previous","Days=A")</f>
        <v>54.7</v>
      </c>
      <c r="F550">
        <f ca="1">_xll.BDH($A550,F$84,$B$2,$B$2,"Dir=V","Dts=H")</f>
        <v>56.84</v>
      </c>
      <c r="G550">
        <f ca="1">_xll.BDH($A550,G$84,$B$2,$B$2,"Dir=V","Dts=H")</f>
        <v>57.32</v>
      </c>
      <c r="H550">
        <f ca="1">_xll.BDH($A550,H$84,$B$2,$B$2,"Dir=V","Dts=H")</f>
        <v>56.34</v>
      </c>
      <c r="I550">
        <f ca="1">_xll.BDH($A550,I$84,$B$2,$B$2,"Dir=V","Dts=H")</f>
        <v>57.21</v>
      </c>
      <c r="J550">
        <f t="shared" si="15"/>
        <v>54.666666666666664</v>
      </c>
      <c r="K550">
        <f t="shared" si="16"/>
        <v>49</v>
      </c>
      <c r="L550" t="str">
        <f>_xll.BDS(A550,"BEST_ANALYST_RECS_BULK","headers=n","startrow",MATCH(1,_xll.BDS(A550,"BEST_ANALYST_RECS_BULK","headers=n","endcol=9","startcol=9","array=t"),0),"endrow",MATCH(1,_xll.BDS(A550,"BEST_ANALYST_RECS_BULK","headers=n","endcol=9","startcol=9","array=t"),0),"cols=10;rows=1")</f>
        <v>R5 Capital</v>
      </c>
      <c r="M550" t="s">
        <v>1060</v>
      </c>
      <c r="N550" t="s">
        <v>141</v>
      </c>
      <c r="O550">
        <v>3</v>
      </c>
      <c r="P550" t="s">
        <v>124</v>
      </c>
      <c r="Q550">
        <v>49</v>
      </c>
      <c r="R550" t="s">
        <v>131</v>
      </c>
      <c r="S550" s="2">
        <v>45784</v>
      </c>
      <c r="T550">
        <v>1</v>
      </c>
      <c r="U550">
        <v>14.53</v>
      </c>
      <c r="W550" t="str">
        <f>_xll.BDS(A550,"BEST_ANALYST_RECS_BULK","headers=n","startrow",MATCH(2,_xll.BDS(A550,"BEST_ANALYST_RECS_BULK","headers=n","endcol=9","startcol=9","array=t"),0),"endrow",MATCH(2,_xll.BDS(A550,"BEST_ANALYST_RECS_BULK","headers=n","endcol=9","startcol=9","array=t"),0),"cols=10;rows=1")</f>
        <v>Evercore ISI</v>
      </c>
      <c r="X550" t="s">
        <v>1161</v>
      </c>
      <c r="Y550" t="s">
        <v>284</v>
      </c>
      <c r="Z550">
        <v>3</v>
      </c>
      <c r="AA550" t="s">
        <v>124</v>
      </c>
      <c r="AB550">
        <v>55</v>
      </c>
      <c r="AC550" t="s">
        <v>125</v>
      </c>
      <c r="AD550" s="2">
        <v>45839</v>
      </c>
      <c r="AE550">
        <v>2</v>
      </c>
      <c r="AF550">
        <v>11.79</v>
      </c>
      <c r="AH550" t="str">
        <f>_xll.BDS(A550,"BEST_ANALYST_RECS_BULK","headers=n","startrow",MATCH(3,_xll.BDS(A550,"BEST_ANALYST_RECS_BULK","headers=n","endcol=9","startcol=9","array=t"),0),"endrow",MATCH(3,_xll.BDS(A550,"BEST_ANALYST_RECS_BULK","headers=n","endcol=9","startcol=9","array=t"),0),"cols=10;rows=1")</f>
        <v>NorthCoast Research</v>
      </c>
      <c r="AI550" t="s">
        <v>1223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45839</v>
      </c>
      <c r="AP550">
        <v>3</v>
      </c>
      <c r="AQ550">
        <v>10.62</v>
      </c>
      <c r="AR550" t="str">
        <f>_xll.BDP($A550, AR$99)</f>
        <v>Consumer Discretionary</v>
      </c>
      <c r="AS550" t="str">
        <f>_xll.BDP($A550, AS$99)</f>
        <v>Specialty Retail</v>
      </c>
      <c r="AT550">
        <f ca="1">_xll.BQL( A550, "IMPLIED_VOLATILITY("&amp;_xll.BQL.DATE(B$2)&amp;",EXPIRY=30D,PCT_MONEYNESS=100)")</f>
        <v>26.790099999999999</v>
      </c>
    </row>
    <row r="551" spans="1:46" x14ac:dyDescent="0.25">
      <c r="A551" t="s">
        <v>149</v>
      </c>
      <c r="B551">
        <f ca="1">_xll.BDH(A551,"BEST_EPS",$B$2,$B$2,"BEST_FPERIOD_OVERRIDE=1bf","fill=previous","Days=A")</f>
        <v>2.339</v>
      </c>
      <c r="C551">
        <f ca="1">_xll.BDH(A551,"BEST_EPS",$B$2,$B$2,"BEST_FPERIOD_OVERRIDE=2bf","fill=previous","Days=A")</f>
        <v>3.2309999999999999</v>
      </c>
      <c r="D551">
        <f ca="1">_xll.BDH(A551,"BEST_EPS",$B$2,$B$2,"BEST_FPERIOD_OVERRIDE=3bf","fill=previous","Days=A")</f>
        <v>4.2569999999999997</v>
      </c>
      <c r="E551">
        <f ca="1">_xll.BDH(A551,"BEST_TARGET_PRICE",$B$2,$B$2,"fill=previous","Days=A")</f>
        <v>298.47500000000002</v>
      </c>
      <c r="F551">
        <f ca="1">_xll.BDH($A551,F$84,$B$2,$B$2,"Dir=V","Dts=H")</f>
        <v>297.55</v>
      </c>
      <c r="G551">
        <f ca="1">_xll.BDH($A551,G$84,$B$2,$B$2,"Dir=V","Dts=H")</f>
        <v>300.14999999999998</v>
      </c>
      <c r="H551">
        <f ca="1">_xll.BDH($A551,H$84,$B$2,$B$2,"Dir=V","Dts=H")</f>
        <v>293.55</v>
      </c>
      <c r="I551">
        <f ca="1">_xll.BDH($A551,I$84,$B$2,$B$2,"Dir=V","Dts=H")</f>
        <v>295.83499999999998</v>
      </c>
      <c r="J551">
        <f t="shared" si="15"/>
        <v>346.03</v>
      </c>
      <c r="K551">
        <f t="shared" si="16"/>
        <v>278.73</v>
      </c>
      <c r="L551" t="str">
        <f>_xll.BDS(A551,"BEST_ANALYST_RECS_BULK","headers=n","startrow",MATCH(1,_xll.BDS(A551,"BEST_ANALYST_RECS_BULK","headers=n","endcol=9","startcol=9","array=t"),0),"endrow",MATCH(1,_xll.BDS(A551,"BEST_ANALYST_RECS_BULK","headers=n","endcol=9","startcol=9","array=t"),0),"cols=10;rows=1")</f>
        <v>Punto Research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164.65</v>
      </c>
      <c r="W551" t="e">
        <f>_xll.BDS(A551,"BEST_ANALYST_RECS_BULK","headers=n","startrow",MATCH(2,_xll.BDS(A551,"BEST_ANALYST_RECS_BULK","headers=n","endcol=9","startcol=9","array=t"),0),"endrow",MATCH(2,_xll.BDS(A551,"BEST_ANALYST_RECS_BULK","headers=n","endcol=9","startcol=9","array=t"),0),"cols=10;rows=1")</f>
        <v>#N/A</v>
      </c>
      <c r="X551" t="s">
        <v>156</v>
      </c>
      <c r="Y551" t="s">
        <v>157</v>
      </c>
      <c r="Z551">
        <v>5</v>
      </c>
      <c r="AA551" t="s">
        <v>134</v>
      </c>
      <c r="AB551">
        <v>337.06</v>
      </c>
      <c r="AC551" t="s">
        <v>125</v>
      </c>
      <c r="AD551" s="2">
        <v>45750</v>
      </c>
      <c r="AE551">
        <v>2</v>
      </c>
      <c r="AF551">
        <v>125.69</v>
      </c>
      <c r="AH551" t="str">
        <f>_xll.BDS(A551,"BEST_ANALYST_RECS_BULK","headers=n","startrow",MATCH(3,_xll.BDS(A551,"BEST_ANALYST_RECS_BULK","headers=n","endcol=9","startcol=9","array=t"),0),"endrow",MATCH(3,_xll.BDS(A551,"BEST_ANALYST_RECS_BULK","headers=n","endcol=9","startcol=9","array=t"),0),"cols=10;rows=1")</f>
        <v>Sadif Investment Analytics</v>
      </c>
      <c r="AI551" t="s">
        <v>156</v>
      </c>
      <c r="AJ551" t="s">
        <v>157</v>
      </c>
      <c r="AK551">
        <v>5</v>
      </c>
      <c r="AL551" t="s">
        <v>124</v>
      </c>
      <c r="AM551">
        <v>422.3</v>
      </c>
      <c r="AN551" t="s">
        <v>125</v>
      </c>
      <c r="AO551" s="2">
        <v>45841</v>
      </c>
      <c r="AP551">
        <v>3</v>
      </c>
      <c r="AQ551">
        <v>45.7</v>
      </c>
      <c r="AR551" t="str">
        <f>_xll.BDP($A551, AR$99)</f>
        <v>Consumer Discretionary</v>
      </c>
      <c r="AS551" t="str">
        <f>_xll.BDP($A551, AS$99)</f>
        <v>Automobiles</v>
      </c>
      <c r="AT551">
        <f ca="1">_xll.BQL( A551, "IMPLIED_VOLATILITY("&amp;_xll.BQL.DATE(B$2)&amp;",EXPIRY=30D,PCT_MONEYNESS=100)")</f>
        <v>57.237299999999998</v>
      </c>
    </row>
    <row r="552" spans="1:46" x14ac:dyDescent="0.25">
      <c r="A552" t="s">
        <v>582</v>
      </c>
      <c r="B552">
        <f ca="1">_xll.BDH(A552,"BEST_EPS",$B$2,$B$2,"BEST_FPERIOD_OVERRIDE=1bf","fill=previous","Days=A")</f>
        <v>4.0140000000000002</v>
      </c>
      <c r="C552">
        <f ca="1">_xll.BDH(A552,"BEST_EPS",$B$2,$B$2,"BEST_FPERIOD_OVERRIDE=2bf","fill=previous","Days=A")</f>
        <v>4.9210000000000003</v>
      </c>
      <c r="D552">
        <f ca="1">_xll.BDH(A552,"BEST_EPS",$B$2,$B$2,"BEST_FPERIOD_OVERRIDE=3bf","fill=previous","Days=A")</f>
        <v>6.2750000000000004</v>
      </c>
      <c r="E552">
        <f ca="1">_xll.BDH(A552,"BEST_TARGET_PRICE",$B$2,$B$2,"fill=previous","Days=A")</f>
        <v>65.462000000000003</v>
      </c>
      <c r="F552">
        <f ca="1">_xll.BDH($A552,F$84,$B$2,$B$2,"Dir=V","Dts=H")</f>
        <v>55.87</v>
      </c>
      <c r="G552">
        <f ca="1">_xll.BDH($A552,G$84,$B$2,$B$2,"Dir=V","Dts=H")</f>
        <v>55.87</v>
      </c>
      <c r="H552">
        <f ca="1">_xll.BDH($A552,H$84,$B$2,$B$2,"Dir=V","Dts=H")</f>
        <v>54.66</v>
      </c>
      <c r="I552">
        <f ca="1">_xll.BDH($A552,I$84,$B$2,$B$2,"Dir=V","Dts=H")</f>
        <v>55.08</v>
      </c>
      <c r="J552">
        <f t="shared" si="15"/>
        <v>64</v>
      </c>
      <c r="K552">
        <f t="shared" si="16"/>
        <v>58</v>
      </c>
      <c r="L552" t="str">
        <f>_xll.BDS(A552,"BEST_ANALYST_RECS_BULK","headers=n","startrow",MATCH(1,_xll.BDS(A552,"BEST_ANALYST_RECS_BULK","headers=n","endcol=9","startcol=9","array=t"),0),"endrow",MATCH(1,_xll.BDS(A552,"BEST_ANALYST_RECS_BULK","headers=n","endcol=9","startcol=9","array=t"),0),"cols=10;rows=1")</f>
        <v>Piper Sandler &amp; Co</v>
      </c>
      <c r="M552" t="s">
        <v>811</v>
      </c>
      <c r="N552" t="s">
        <v>137</v>
      </c>
      <c r="O552">
        <v>3</v>
      </c>
      <c r="P552" t="s">
        <v>124</v>
      </c>
      <c r="Q552">
        <v>58</v>
      </c>
      <c r="R552" t="s">
        <v>125</v>
      </c>
      <c r="S552" s="2">
        <v>45844</v>
      </c>
      <c r="T552">
        <v>1</v>
      </c>
      <c r="U552">
        <v>3.85</v>
      </c>
      <c r="W552" t="str">
        <f>_xll.BDS(A552,"BEST_ANALYST_RECS_BULK","headers=n","startrow",MATCH(2,_xll.BDS(A552,"BEST_ANALYST_RECS_BULK","headers=n","endcol=9","startcol=9","array=t"),0),"endrow",MATCH(2,_xll.BDS(A552,"BEST_ANALYST_RECS_BULK","headers=n","endcol=9","startcol=9","array=t"),0),"cols=10;rows=1")</f>
        <v>Bernstein</v>
      </c>
      <c r="X552" t="s">
        <v>1271</v>
      </c>
      <c r="Y552" t="s">
        <v>123</v>
      </c>
      <c r="Z552">
        <v>5</v>
      </c>
      <c r="AA552" t="s">
        <v>124</v>
      </c>
      <c r="AB552">
        <v>74</v>
      </c>
      <c r="AC552" t="s">
        <v>125</v>
      </c>
      <c r="AD552" s="2">
        <v>45847</v>
      </c>
      <c r="AE552">
        <v>2</v>
      </c>
      <c r="AF552">
        <v>1.5</v>
      </c>
      <c r="AH552" t="str">
        <f>_xll.BDS(A552,"BEST_ANALYST_RECS_BULK","headers=n","startrow",MATCH(3,_xll.BDS(A552,"BEST_ANALYST_RECS_BULK","headers=n","endcol=9","startcol=9","array=t"),0),"endrow",MATCH(3,_xll.BDS(A552,"BEST_ANALYST_RECS_BULK","headers=n","endcol=9","startcol=9","array=t"),0),"cols=10;rows=1")</f>
        <v>JP Morgan</v>
      </c>
      <c r="AI552" t="s">
        <v>825</v>
      </c>
      <c r="AJ552" t="s">
        <v>137</v>
      </c>
      <c r="AK552">
        <v>3</v>
      </c>
      <c r="AL552" t="s">
        <v>124</v>
      </c>
      <c r="AM552">
        <v>60</v>
      </c>
      <c r="AN552" t="s">
        <v>125</v>
      </c>
      <c r="AO552" s="2">
        <v>45845</v>
      </c>
      <c r="AP552">
        <v>3</v>
      </c>
      <c r="AQ552">
        <v>0</v>
      </c>
      <c r="AR552" t="str">
        <f>_xll.BDP($A552, AR$99)</f>
        <v>Consumer Staples</v>
      </c>
      <c r="AS552" t="str">
        <f>_xll.BDP($A552, AS$99)</f>
        <v>Food Products</v>
      </c>
      <c r="AT552">
        <f ca="1">_xll.BQL( A552, "IMPLIED_VOLATILITY("&amp;_xll.BQL.DATE(B$2)&amp;",EXPIRY=30D,PCT_MONEYNESS=100)")</f>
        <v>25.678899999999999</v>
      </c>
    </row>
    <row r="553" spans="1:46" x14ac:dyDescent="0.25">
      <c r="A553" t="s">
        <v>317</v>
      </c>
      <c r="B553">
        <f ca="1">_xll.BDH(A553,"BEST_EPS",$B$2,$B$2,"BEST_FPERIOD_OVERRIDE=1bf","fill=previous","Days=A")</f>
        <v>13.762</v>
      </c>
      <c r="C553">
        <f ca="1">_xll.BDH(A553,"BEST_EPS",$B$2,$B$2,"BEST_FPERIOD_OVERRIDE=2bf","fill=previous","Days=A")</f>
        <v>15.382999999999999</v>
      </c>
      <c r="D553">
        <f ca="1">_xll.BDH(A553,"BEST_EPS",$B$2,$B$2,"BEST_FPERIOD_OVERRIDE=3bf","fill=previous","Days=A")</f>
        <v>16.952999999999999</v>
      </c>
      <c r="E553">
        <f ca="1">_xll.BDH(A553,"BEST_TARGET_PRICE",$B$2,$B$2,"fill=previous","Days=A")</f>
        <v>428.06299999999999</v>
      </c>
      <c r="F553">
        <f ca="1">_xll.BDH($A553,F$84,$B$2,$B$2,"Dir=V","Dts=H")</f>
        <v>431.5</v>
      </c>
      <c r="G553">
        <f ca="1">_xll.BDH($A553,G$84,$B$2,$B$2,"Dir=V","Dts=H")</f>
        <v>434.05</v>
      </c>
      <c r="H553">
        <f ca="1">_xll.BDH($A553,H$84,$B$2,$B$2,"Dir=V","Dts=H")</f>
        <v>427.59</v>
      </c>
      <c r="I553">
        <f ca="1">_xll.BDH($A553,I$84,$B$2,$B$2,"Dir=V","Dts=H")</f>
        <v>433.61</v>
      </c>
      <c r="J553">
        <f t="shared" si="15"/>
        <v>446.66666666666669</v>
      </c>
      <c r="K553">
        <f t="shared" si="16"/>
        <v>415</v>
      </c>
      <c r="L553" t="str">
        <f>_xll.BDS(A553,"BEST_ANALYST_RECS_BULK","headers=n","startrow",MATCH(1,_xll.BDS(A553,"BEST_ANALYST_RECS_BULK","headers=n","endcol=9","startcol=9","array=t"),0),"endrow",MATCH(1,_xll.BDS(A553,"BEST_ANALYST_RECS_BULK","headers=n","endcol=9","startcol=9","array=t"),0),"cols=10;rows=1")</f>
        <v>HSBC</v>
      </c>
      <c r="M553" t="s">
        <v>315</v>
      </c>
      <c r="N553" t="s">
        <v>126</v>
      </c>
      <c r="O553">
        <v>5</v>
      </c>
      <c r="P553" t="s">
        <v>124</v>
      </c>
      <c r="Q553">
        <v>415</v>
      </c>
      <c r="R553" t="s">
        <v>125</v>
      </c>
      <c r="S553" s="2">
        <v>45777</v>
      </c>
      <c r="T553">
        <v>1</v>
      </c>
      <c r="U553">
        <v>34.21</v>
      </c>
      <c r="W553" t="str">
        <f>_xll.BDS(A553,"BEST_ANALYST_RECS_BULK","headers=n","startrow",MATCH(2,_xll.BDS(A553,"BEST_ANALYST_RECS_BULK","headers=n","endcol=9","startcol=9","array=t"),0),"endrow",MATCH(2,_xll.BDS(A553,"BEST_ANALYST_RECS_BULK","headers=n","endcol=9","startcol=9","array=t"),0),"cols=10;rows=1")</f>
        <v>Barclays</v>
      </c>
      <c r="X553" t="s">
        <v>779</v>
      </c>
      <c r="Y553" t="s">
        <v>135</v>
      </c>
      <c r="Z553">
        <v>5</v>
      </c>
      <c r="AA553" t="s">
        <v>124</v>
      </c>
      <c r="AB553">
        <v>480</v>
      </c>
      <c r="AC553" t="s">
        <v>125</v>
      </c>
      <c r="AD553" s="2">
        <v>45847</v>
      </c>
      <c r="AE553">
        <v>2</v>
      </c>
      <c r="AF553">
        <v>29.2</v>
      </c>
      <c r="AH553" t="str">
        <f>_xll.BDS(A553,"BEST_ANALYST_RECS_BULK","headers=n","startrow",MATCH(3,_xll.BDS(A553,"BEST_ANALYST_RECS_BULK","headers=n","endcol=9","startcol=9","array=t"),0),"endrow",MATCH(3,_xll.BDS(A553,"BEST_ANALYST_RECS_BULK","headers=n","endcol=9","startcol=9","array=t"),0),"cols=10;rows=1")</f>
        <v>Morgan Stanley</v>
      </c>
      <c r="AI553" t="s">
        <v>1065</v>
      </c>
      <c r="AJ553" t="s">
        <v>163</v>
      </c>
      <c r="AK553">
        <v>5</v>
      </c>
      <c r="AL553" t="s">
        <v>124</v>
      </c>
      <c r="AM553">
        <v>445</v>
      </c>
      <c r="AN553" t="s">
        <v>131</v>
      </c>
      <c r="AO553" s="2">
        <v>45846</v>
      </c>
      <c r="AP553">
        <v>3</v>
      </c>
      <c r="AQ553">
        <v>25.14</v>
      </c>
      <c r="AR553" t="str">
        <f>_xll.BDP($A553, AR$99)</f>
        <v>Industrials</v>
      </c>
      <c r="AS553" t="str">
        <f>_xll.BDP($A553, AS$99)</f>
        <v>Building Products</v>
      </c>
      <c r="AT553">
        <f ca="1">_xll.BQL( A553, "IMPLIED_VOLATILITY("&amp;_xll.BQL.DATE(B$2)&amp;",EXPIRY=30D,PCT_MONEYNESS=100)")</f>
        <v>27.1159</v>
      </c>
    </row>
    <row r="554" spans="1:46" x14ac:dyDescent="0.25">
      <c r="A554" t="s">
        <v>543</v>
      </c>
      <c r="B554">
        <f ca="1">_xll.BDH(A554,"BEST_EPS",$B$2,$B$2,"BEST_FPERIOD_OVERRIDE=1bf","fill=previous","Days=A")</f>
        <v>4.5049999999999999</v>
      </c>
      <c r="C554">
        <f ca="1">_xll.BDH(A554,"BEST_EPS",$B$2,$B$2,"BEST_FPERIOD_OVERRIDE=2bf","fill=previous","Days=A")</f>
        <v>9.5069999999999997</v>
      </c>
      <c r="D554">
        <f ca="1">_xll.BDH(A554,"BEST_EPS",$B$2,$B$2,"BEST_FPERIOD_OVERRIDE=3bf","fill=previous","Days=A")</f>
        <v>10.178000000000001</v>
      </c>
      <c r="E554">
        <f ca="1">_xll.BDH(A554,"BEST_TARGET_PRICE",$B$2,$B$2,"fill=previous","Days=A")</f>
        <v>248.58199999999999</v>
      </c>
      <c r="F554">
        <f ca="1">_xll.BDH($A554,F$84,$B$2,$B$2,"Dir=V","Dts=H")</f>
        <v>241.35</v>
      </c>
      <c r="G554">
        <f ca="1">_xll.BDH($A554,G$84,$B$2,$B$2,"Dir=V","Dts=H")</f>
        <v>243.18</v>
      </c>
      <c r="H554">
        <f ca="1">_xll.BDH($A554,H$84,$B$2,$B$2,"Dir=V","Dts=H")</f>
        <v>240.16</v>
      </c>
      <c r="I554">
        <f ca="1">_xll.BDH($A554,I$84,$B$2,$B$2,"Dir=V","Dts=H")</f>
        <v>242.23</v>
      </c>
      <c r="J554">
        <f t="shared" si="15"/>
        <v>266</v>
      </c>
      <c r="K554">
        <f t="shared" si="16"/>
        <v>260</v>
      </c>
      <c r="L554" t="str">
        <f>_xll.BDS(A554,"BEST_ANALYST_RECS_BULK","headers=n","startrow",MATCH(1,_xll.BDS(A554,"BEST_ANALYST_RECS_BULK","headers=n","endcol=9","startcol=9","array=t"),0),"endrow",MATCH(1,_xll.BDS(A554,"BEST_ANALYST_RECS_BULK","headers=n","endcol=9","startcol=9","array=t"),0),"cols=10;rows=1")</f>
        <v>DZ Bank AG Research</v>
      </c>
      <c r="M554" t="s">
        <v>544</v>
      </c>
      <c r="N554" t="s">
        <v>126</v>
      </c>
      <c r="O554">
        <v>5</v>
      </c>
      <c r="P554" t="s">
        <v>124</v>
      </c>
      <c r="Q554">
        <v>260</v>
      </c>
      <c r="R554" t="s">
        <v>125</v>
      </c>
      <c r="S554" s="2">
        <v>45793</v>
      </c>
      <c r="T554">
        <v>1</v>
      </c>
      <c r="U554">
        <v>66.11</v>
      </c>
      <c r="W554" t="str">
        <f>_xll.BDS(A554,"BEST_ANALYST_RECS_BULK","headers=n","startrow",MATCH(2,_xll.BDS(A554,"BEST_ANALYST_RECS_BULK","headers=n","endcol=9","startcol=9","array=t"),0),"endrow",MATCH(2,_xll.BDS(A554,"BEST_ANALYST_RECS_BULK","headers=n","endcol=9","startcol=9","array=t"),0),"cols=10;rows=1")</f>
        <v>HSBC</v>
      </c>
      <c r="X554" t="s">
        <v>862</v>
      </c>
      <c r="Y554" t="s">
        <v>126</v>
      </c>
      <c r="Z554">
        <v>5</v>
      </c>
      <c r="AA554" t="s">
        <v>124</v>
      </c>
      <c r="AB554">
        <v>269</v>
      </c>
      <c r="AC554" t="s">
        <v>125</v>
      </c>
      <c r="AD554" s="2">
        <v>45799</v>
      </c>
      <c r="AE554">
        <v>2</v>
      </c>
      <c r="AF554">
        <v>63.32</v>
      </c>
      <c r="AH554" t="e">
        <f>_xll.BDS(A554,"BEST_ANALYST_RECS_BULK","headers=n","startrow",MATCH(3,_xll.BDS(A554,"BEST_ANALYST_RECS_BULK","headers=n","endcol=9","startcol=9","array=t"),0),"endrow",MATCH(3,_xll.BDS(A554,"BEST_ANALYST_RECS_BULK","headers=n","endcol=9","startcol=9","array=t"),0),"cols=10;rows=1")</f>
        <v>#N/A</v>
      </c>
      <c r="AI554" t="s">
        <v>862</v>
      </c>
      <c r="AJ554" t="s">
        <v>126</v>
      </c>
      <c r="AK554">
        <v>5</v>
      </c>
      <c r="AL554" t="s">
        <v>124</v>
      </c>
      <c r="AM554">
        <v>269</v>
      </c>
      <c r="AN554" t="s">
        <v>125</v>
      </c>
      <c r="AO554" s="2">
        <v>45799</v>
      </c>
      <c r="AP554">
        <v>3</v>
      </c>
      <c r="AQ554">
        <v>53.62</v>
      </c>
      <c r="AR554" t="str">
        <f>_xll.BDP($A554, AR$99)</f>
        <v>Communication Services</v>
      </c>
      <c r="AS554" t="str">
        <f>_xll.BDP($A554, AS$99)</f>
        <v>Entertainment</v>
      </c>
      <c r="AT554">
        <f ca="1">_xll.BQL( A554, "IMPLIED_VOLATILITY("&amp;_xll.BQL.DATE(B$2)&amp;",EXPIRY=30D,PCT_MONEYNESS=100)")</f>
        <v>33.503999999999998</v>
      </c>
    </row>
    <row r="555" spans="1:46" x14ac:dyDescent="0.25">
      <c r="A555" t="s">
        <v>211</v>
      </c>
      <c r="B555">
        <f ca="1">_xll.BDH(A555,"BEST_EPS",$B$2,$B$2,"BEST_FPERIOD_OVERRIDE=1bf","fill=previous","Days=A")</f>
        <v>6.3760000000000003</v>
      </c>
      <c r="C555">
        <f ca="1">_xll.BDH(A555,"BEST_EPS",$B$2,$B$2,"BEST_FPERIOD_OVERRIDE=2bf","fill=previous","Days=A")</f>
        <v>7.66</v>
      </c>
      <c r="D555">
        <f ca="1">_xll.BDH(A555,"BEST_EPS",$B$2,$B$2,"BEST_FPERIOD_OVERRIDE=3bf","fill=previous","Days=A")</f>
        <v>9.1050000000000004</v>
      </c>
      <c r="E555">
        <f ca="1">_xll.BDH(A555,"BEST_TARGET_PRICE",$B$2,$B$2,"fill=previous","Days=A")</f>
        <v>190.006</v>
      </c>
      <c r="F555">
        <f ca="1">_xll.BDH($A555,F$84,$B$2,$B$2,"Dir=V","Dts=H")</f>
        <v>216.94</v>
      </c>
      <c r="G555">
        <f ca="1">_xll.BDH($A555,G$84,$B$2,$B$2,"Dir=V","Dts=H")</f>
        <v>218.9</v>
      </c>
      <c r="H555">
        <f ca="1">_xll.BDH($A555,H$84,$B$2,$B$2,"Dir=V","Dts=H")</f>
        <v>215.19499999999999</v>
      </c>
      <c r="I555">
        <f ca="1">_xll.BDH($A555,I$84,$B$2,$B$2,"Dir=V","Dts=H")</f>
        <v>216.39</v>
      </c>
      <c r="J555">
        <f t="shared" si="15"/>
        <v>169</v>
      </c>
      <c r="K555">
        <f t="shared" si="16"/>
        <v>175</v>
      </c>
      <c r="L555" t="str">
        <f>_xll.BDS(A555,"BEST_ANALYST_RECS_BULK","headers=n","startrow",MATCH(1,_xll.BDS(A555,"BEST_ANALYST_RECS_BULK","headers=n","endcol=9","startcol=9","array=t"),0),"endrow",MATCH(1,_xll.BDS(A555,"BEST_ANALYST_RECS_BULK","headers=n","endcol=9","startcol=9","array=t"),0),"cols=10;rows=1")</f>
        <v>Baird</v>
      </c>
      <c r="M555" t="s">
        <v>1000</v>
      </c>
      <c r="N555" t="s">
        <v>123</v>
      </c>
      <c r="O555">
        <v>5</v>
      </c>
      <c r="P555" t="s">
        <v>124</v>
      </c>
      <c r="Q555">
        <v>175</v>
      </c>
      <c r="R555" t="s">
        <v>125</v>
      </c>
      <c r="S555" s="2">
        <v>45770</v>
      </c>
      <c r="T555">
        <v>1</v>
      </c>
      <c r="U555">
        <v>41.86</v>
      </c>
      <c r="W555" t="str">
        <f>_xll.BDS(A555,"BEST_ANALYST_RECS_BULK","headers=n","startrow",MATCH(2,_xll.BDS(A555,"BEST_ANALYST_RECS_BULK","headers=n","endcol=9","startcol=9","array=t"),0),"endrow",MATCH(2,_xll.BDS(A555,"BEST_ANALYST_RECS_BULK","headers=n","endcol=9","startcol=9","array=t"),0),"cols=10;rows=1")</f>
        <v>DZ Bank AG Research</v>
      </c>
      <c r="X555" t="s">
        <v>968</v>
      </c>
      <c r="Y555" t="s">
        <v>141</v>
      </c>
      <c r="Z555">
        <v>3</v>
      </c>
      <c r="AA555" t="s">
        <v>134</v>
      </c>
      <c r="AB555">
        <v>163</v>
      </c>
      <c r="AC555" t="s">
        <v>125</v>
      </c>
      <c r="AD555" s="2">
        <v>45771</v>
      </c>
      <c r="AE555">
        <v>2</v>
      </c>
      <c r="AF555">
        <v>17.87</v>
      </c>
      <c r="AH555" t="str">
        <f>_xll.BDS(A555,"BEST_ANALYST_RECS_BULK","headers=n","startrow",MATCH(3,_xll.BDS(A555,"BEST_ANALYST_RECS_BULK","headers=n","endcol=9","startcol=9","array=t"),0),"endrow",MATCH(3,_xll.BDS(A555,"BEST_ANALYST_RECS_BULK","headers=n","endcol=9","startcol=9","array=t"),0),"cols=10;rows=1")</f>
        <v>Cathay Securities Corp., Taipei</v>
      </c>
      <c r="AI555" t="s">
        <v>1180</v>
      </c>
      <c r="AJ555" t="s">
        <v>1144</v>
      </c>
      <c r="AK555">
        <v>4</v>
      </c>
      <c r="AL555" t="s">
        <v>124</v>
      </c>
      <c r="AM555" t="s">
        <v>142</v>
      </c>
      <c r="AN555" t="s">
        <v>125</v>
      </c>
      <c r="AO555" s="2">
        <v>45783</v>
      </c>
      <c r="AP555">
        <v>3</v>
      </c>
      <c r="AQ555">
        <v>15.27</v>
      </c>
      <c r="AR555" t="str">
        <f>_xll.BDP($A555, AR$99)</f>
        <v>Information Technology</v>
      </c>
      <c r="AS555" t="str">
        <f>_xll.BDP($A555, AS$99)</f>
        <v>Semiconductors &amp; Semiconductor</v>
      </c>
      <c r="AT555">
        <f ca="1">_xll.BQL( A555, "IMPLIED_VOLATILITY("&amp;_xll.BQL.DATE(B$2)&amp;",EXPIRY=30D,PCT_MONEYNESS=100)")</f>
        <v>33.378100000000003</v>
      </c>
    </row>
    <row r="556" spans="1:46" x14ac:dyDescent="0.25">
      <c r="A556" t="s">
        <v>653</v>
      </c>
      <c r="B556">
        <f ca="1">_xll.BDH(A556,"BEST_EPS",$B$2,$B$2,"BEST_FPERIOD_OVERRIDE=1bf","fill=previous","Days=A")</f>
        <v>6.53</v>
      </c>
      <c r="C556">
        <f ca="1">_xll.BDH(A556,"BEST_EPS",$B$2,$B$2,"BEST_FPERIOD_OVERRIDE=2bf","fill=previous","Days=A")</f>
        <v>7.2850000000000001</v>
      </c>
      <c r="D556">
        <f ca="1">_xll.BDH(A556,"BEST_EPS",$B$2,$B$2,"BEST_FPERIOD_OVERRIDE=3bf","fill=previous","Days=A")</f>
        <v>8.0220000000000002</v>
      </c>
      <c r="E556">
        <f ca="1">_xll.BDH(A556,"BEST_TARGET_PRICE",$B$2,$B$2,"fill=previous","Days=A")</f>
        <v>85.882000000000005</v>
      </c>
      <c r="F556">
        <f ca="1">_xll.BDH($A556,F$84,$B$2,$B$2,"Dir=V","Dts=H")</f>
        <v>82.55</v>
      </c>
      <c r="G556">
        <f ca="1">_xll.BDH($A556,G$84,$B$2,$B$2,"Dir=V","Dts=H")</f>
        <v>82.78</v>
      </c>
      <c r="H556">
        <f ca="1">_xll.BDH($A556,H$84,$B$2,$B$2,"Dir=V","Dts=H")</f>
        <v>81.5</v>
      </c>
      <c r="I556">
        <f ca="1">_xll.BDH($A556,I$84,$B$2,$B$2,"Dir=V","Dts=H")</f>
        <v>82.47</v>
      </c>
      <c r="J556">
        <f t="shared" si="15"/>
        <v>91.7</v>
      </c>
      <c r="K556">
        <f t="shared" si="16"/>
        <v>86</v>
      </c>
      <c r="L556" t="str">
        <f>_xll.BDS(A556,"BEST_ANALYST_RECS_BULK","headers=n","startrow",MATCH(1,_xll.BDS(A556,"BEST_ANALYST_RECS_BULK","headers=n","endcol=9","startcol=9","array=t"),0),"endrow",MATCH(1,_xll.BDS(A556,"BEST_ANALYST_RECS_BULK","headers=n","endcol=9","startcol=9","array=t"),0),"cols=10;rows=1")</f>
        <v>Zacks</v>
      </c>
      <c r="M556" t="s">
        <v>156</v>
      </c>
      <c r="N556" t="s">
        <v>137</v>
      </c>
      <c r="O556">
        <v>3</v>
      </c>
      <c r="P556" t="s">
        <v>124</v>
      </c>
      <c r="Q556">
        <v>86</v>
      </c>
      <c r="R556" t="s">
        <v>131</v>
      </c>
      <c r="S556" s="2">
        <v>45841</v>
      </c>
      <c r="T556">
        <v>1</v>
      </c>
      <c r="U556">
        <v>9.7100000000000009</v>
      </c>
      <c r="W556" t="str">
        <f>_xll.BDS(A556,"BEST_ANALYST_RECS_BULK","headers=n","startrow",MATCH(2,_xll.BDS(A556,"BEST_ANALYST_RECS_BULK","headers=n","endcol=9","startcol=9","array=t"),0),"endrow",MATCH(2,_xll.BDS(A556,"BEST_ANALYST_RECS_BULK","headers=n","endcol=9","startcol=9","array=t"),0),"cols=10;rows=1")</f>
        <v>Baptista Research</v>
      </c>
      <c r="X556" t="s">
        <v>133</v>
      </c>
      <c r="Y556" t="s">
        <v>123</v>
      </c>
      <c r="Z556">
        <v>5</v>
      </c>
      <c r="AA556" t="s">
        <v>124</v>
      </c>
      <c r="AB556">
        <v>94.1</v>
      </c>
      <c r="AC556" t="s">
        <v>131</v>
      </c>
      <c r="AD556" s="2">
        <v>45681</v>
      </c>
      <c r="AE556">
        <v>2</v>
      </c>
      <c r="AF556">
        <v>9.43</v>
      </c>
      <c r="AH556" t="str">
        <f>_xll.BDS(A556,"BEST_ANALYST_RECS_BULK","headers=n","startrow",MATCH(3,_xll.BDS(A556,"BEST_ANALYST_RECS_BULK","headers=n","endcol=9","startcol=9","array=t"),0),"endrow",MATCH(3,_xll.BDS(A556,"BEST_ANALYST_RECS_BULK","headers=n","endcol=9","startcol=9","array=t"),0),"cols=10;rows=1")</f>
        <v>Vertical Research Partners</v>
      </c>
      <c r="AI556" t="s">
        <v>915</v>
      </c>
      <c r="AJ556" t="s">
        <v>126</v>
      </c>
      <c r="AK556">
        <v>5</v>
      </c>
      <c r="AL556" t="s">
        <v>124</v>
      </c>
      <c r="AM556">
        <v>95</v>
      </c>
      <c r="AN556" t="s">
        <v>125</v>
      </c>
      <c r="AO556" s="2">
        <v>45847</v>
      </c>
      <c r="AP556">
        <v>3</v>
      </c>
      <c r="AQ556">
        <v>8.5</v>
      </c>
      <c r="AR556" t="str">
        <f>_xll.BDP($A556, AR$99)</f>
        <v>Industrials</v>
      </c>
      <c r="AS556" t="str">
        <f>_xll.BDP($A556, AS$99)</f>
        <v>Aerospace &amp; Defense</v>
      </c>
      <c r="AT556">
        <f ca="1">_xll.BQL( A556, "IMPLIED_VOLATILITY("&amp;_xll.BQL.DATE(B$2)&amp;",EXPIRY=30D,PCT_MONEYNESS=100)")</f>
        <v>25.946000000000002</v>
      </c>
    </row>
    <row r="557" spans="1:46" x14ac:dyDescent="0.25">
      <c r="A557" t="s">
        <v>556</v>
      </c>
      <c r="B557">
        <f ca="1">_xll.BDH(A557,"BEST_EPS",$B$2,$B$2,"BEST_FPERIOD_OVERRIDE=1bf","fill=previous","Days=A")</f>
        <v>11.807</v>
      </c>
      <c r="C557">
        <f ca="1">_xll.BDH(A557,"BEST_EPS",$B$2,$B$2,"BEST_FPERIOD_OVERRIDE=2bf","fill=previous","Days=A")</f>
        <v>13.317</v>
      </c>
      <c r="D557">
        <f ca="1">_xll.BDH(A557,"BEST_EPS",$B$2,$B$2,"BEST_FPERIOD_OVERRIDE=3bf","fill=previous","Days=A")</f>
        <v>15</v>
      </c>
      <c r="E557">
        <f ca="1">_xll.BDH(A557,"BEST_TARGET_PRICE",$B$2,$B$2,"fill=previous","Days=A")</f>
        <v>665.47400000000005</v>
      </c>
      <c r="F557">
        <f ca="1">_xll.BDH($A557,F$84,$B$2,$B$2,"Dir=V","Dts=H")</f>
        <v>584.87</v>
      </c>
      <c r="G557">
        <f ca="1">_xll.BDH($A557,G$84,$B$2,$B$2,"Dir=V","Dts=H")</f>
        <v>587.13</v>
      </c>
      <c r="H557">
        <f ca="1">_xll.BDH($A557,H$84,$B$2,$B$2,"Dir=V","Dts=H")</f>
        <v>578.505</v>
      </c>
      <c r="I557">
        <f ca="1">_xll.BDH($A557,I$84,$B$2,$B$2,"Dir=V","Dts=H")</f>
        <v>578.98</v>
      </c>
      <c r="J557">
        <f t="shared" si="15"/>
        <v>674.36666666666667</v>
      </c>
      <c r="K557">
        <f t="shared" si="16"/>
        <v>739.8</v>
      </c>
      <c r="L557" t="str">
        <f>_xll.BDS(A557,"BEST_ANALYST_RECS_BULK","headers=n","startrow",MATCH(1,_xll.BDS(A557,"BEST_ANALYST_RECS_BULK","headers=n","endcol=9","startcol=9","array=t"),0),"endrow",MATCH(1,_xll.BDS(A557,"BEST_ANALYST_RECS_BULK","headers=n","endcol=9","startcol=9","array=t"),0),"cols=10;rows=1")</f>
        <v>Sadif Investment Analytics</v>
      </c>
      <c r="M557" t="s">
        <v>156</v>
      </c>
      <c r="N557" t="s">
        <v>126</v>
      </c>
      <c r="O557">
        <v>5</v>
      </c>
      <c r="P557" t="s">
        <v>134</v>
      </c>
      <c r="Q557">
        <v>739.8</v>
      </c>
      <c r="R557" t="s">
        <v>125</v>
      </c>
      <c r="S557" s="2">
        <v>45798</v>
      </c>
      <c r="T557">
        <v>1</v>
      </c>
      <c r="U557">
        <v>26.41</v>
      </c>
      <c r="W557" t="str">
        <f>_xll.BDS(A557,"BEST_ANALYST_RECS_BULK","headers=n","startrow",MATCH(2,_xll.BDS(A557,"BEST_ANALYST_RECS_BULK","headers=n","endcol=9","startcol=9","array=t"),0),"endrow",MATCH(2,_xll.BDS(A557,"BEST_ANALYST_RECS_BULK","headers=n","endcol=9","startcol=9","array=t"),0),"cols=10;rows=1")</f>
        <v>Baptista Research</v>
      </c>
      <c r="X557" t="s">
        <v>133</v>
      </c>
      <c r="Y557" t="s">
        <v>126</v>
      </c>
      <c r="Z557">
        <v>5</v>
      </c>
      <c r="AA557" t="s">
        <v>134</v>
      </c>
      <c r="AB557">
        <v>668.3</v>
      </c>
      <c r="AC557" t="s">
        <v>131</v>
      </c>
      <c r="AD557" s="2">
        <v>45777</v>
      </c>
      <c r="AE557">
        <v>2</v>
      </c>
      <c r="AF557">
        <v>21.46</v>
      </c>
      <c r="AH557" t="str">
        <f>_xll.BDS(A557,"BEST_ANALYST_RECS_BULK","headers=n","startrow",MATCH(3,_xll.BDS(A557,"BEST_ANALYST_RECS_BULK","headers=n","endcol=9","startcol=9","array=t"),0),"endrow",MATCH(3,_xll.BDS(A557,"BEST_ANALYST_RECS_BULK","headers=n","endcol=9","startcol=9","array=t"),0),"cols=10;rows=1")</f>
        <v>Wolfe Research</v>
      </c>
      <c r="AI557" t="s">
        <v>1142</v>
      </c>
      <c r="AJ557" t="s">
        <v>123</v>
      </c>
      <c r="AK557">
        <v>5</v>
      </c>
      <c r="AL557" t="s">
        <v>124</v>
      </c>
      <c r="AM557">
        <v>615</v>
      </c>
      <c r="AN557" t="s">
        <v>125</v>
      </c>
      <c r="AO557" s="2">
        <v>45832</v>
      </c>
      <c r="AP557">
        <v>3</v>
      </c>
      <c r="AQ557">
        <v>14.38</v>
      </c>
      <c r="AR557" t="str">
        <f>_xll.BDP($A557, AR$99)</f>
        <v>Information Technology</v>
      </c>
      <c r="AS557" t="str">
        <f>_xll.BDP($A557, AS$99)</f>
        <v>Software</v>
      </c>
      <c r="AT557">
        <f ca="1">_xll.BQL( A557, "IMPLIED_VOLATILITY("&amp;_xll.BQL.DATE(B$2)&amp;",EXPIRY=30D,PCT_MONEYNESS=100)")</f>
        <v>27.523399999999999</v>
      </c>
    </row>
    <row r="558" spans="1:46" x14ac:dyDescent="0.25">
      <c r="A558" t="s">
        <v>652</v>
      </c>
      <c r="B558">
        <f ca="1">_xll.BDH(A558,"BEST_EPS",$B$2,$B$2,"BEST_FPERIOD_OVERRIDE=1bf","fill=previous","Days=A")</f>
        <v>11.2</v>
      </c>
      <c r="C558">
        <f ca="1">_xll.BDH(A558,"BEST_EPS",$B$2,$B$2,"BEST_FPERIOD_OVERRIDE=2bf","fill=previous","Days=A")</f>
        <v>13.113</v>
      </c>
      <c r="D558">
        <f ca="1">_xll.BDH(A558,"BEST_EPS",$B$2,$B$2,"BEST_FPERIOD_OVERRIDE=3bf","fill=previous","Days=A")</f>
        <v>13.784000000000001</v>
      </c>
      <c r="E558">
        <f ca="1">_xll.BDH(A558,"BEST_TARGET_PRICE",$B$2,$B$2,"fill=previous","Days=A")</f>
        <v>98</v>
      </c>
      <c r="F558">
        <f ca="1">_xll.BDH($A558,F$84,$B$2,$B$2,"Dir=V","Dts=H")</f>
        <v>82.43</v>
      </c>
      <c r="G558">
        <f ca="1">_xll.BDH($A558,G$84,$B$2,$B$2,"Dir=V","Dts=H")</f>
        <v>83.14</v>
      </c>
      <c r="H558">
        <f ca="1">_xll.BDH($A558,H$84,$B$2,$B$2,"Dir=V","Dts=H")</f>
        <v>79.86</v>
      </c>
      <c r="I558">
        <f ca="1">_xll.BDH($A558,I$84,$B$2,$B$2,"Dir=V","Dts=H")</f>
        <v>80.180000000000007</v>
      </c>
      <c r="J558">
        <f t="shared" si="15"/>
        <v>97.366666666666674</v>
      </c>
      <c r="K558">
        <f t="shared" si="16"/>
        <v>90.1</v>
      </c>
      <c r="L558" t="str">
        <f>_xll.BDS(A558,"BEST_ANALYST_RECS_BULK","headers=n","startrow",MATCH(1,_xll.BDS(A558,"BEST_ANALYST_RECS_BULK","headers=n","endcol=9","startcol=9","array=t"),0),"endrow",MATCH(1,_xll.BDS(A558,"BEST_ANALYST_RECS_BULK","headers=n","endcol=9","startcol=9","array=t"),0),"cols=10;rows=1")</f>
        <v>Baptista Research</v>
      </c>
      <c r="M558" t="s">
        <v>133</v>
      </c>
      <c r="N558" t="s">
        <v>126</v>
      </c>
      <c r="O558">
        <v>5</v>
      </c>
      <c r="P558" t="s">
        <v>134</v>
      </c>
      <c r="Q558">
        <v>90.1</v>
      </c>
      <c r="R558" t="s">
        <v>131</v>
      </c>
      <c r="S558" s="2">
        <v>45773</v>
      </c>
      <c r="T558">
        <v>1</v>
      </c>
      <c r="U558">
        <v>75.95</v>
      </c>
      <c r="W558" t="str">
        <f>_xll.BDS(A558,"BEST_ANALYST_RECS_BULK","headers=n","startrow",MATCH(2,_xll.BDS(A558,"BEST_ANALYST_RECS_BULK","headers=n","endcol=9","startcol=9","array=t"),0),"endrow",MATCH(2,_xll.BDS(A558,"BEST_ANALYST_RECS_BULK","headers=n","endcol=9","startcol=9","array=t"),0),"cols=10;rows=1")</f>
        <v>Wolfe Research</v>
      </c>
      <c r="X558" t="s">
        <v>883</v>
      </c>
      <c r="Y558" t="s">
        <v>123</v>
      </c>
      <c r="Z558">
        <v>5</v>
      </c>
      <c r="AA558" t="s">
        <v>124</v>
      </c>
      <c r="AB558">
        <v>101</v>
      </c>
      <c r="AC558" t="s">
        <v>125</v>
      </c>
      <c r="AD558" s="2">
        <v>45847</v>
      </c>
      <c r="AE558">
        <v>2</v>
      </c>
      <c r="AF558">
        <v>73.45</v>
      </c>
      <c r="AH558" t="str">
        <f>_xll.BDS(A558,"BEST_ANALYST_RECS_BULK","headers=n","startrow",MATCH(3,_xll.BDS(A558,"BEST_ANALYST_RECS_BULK","headers=n","endcol=9","startcol=9","array=t"),0),"endrow",MATCH(3,_xll.BDS(A558,"BEST_ANALYST_RECS_BULK","headers=n","endcol=9","startcol=9","array=t"),0),"cols=10;rows=1")</f>
        <v>TD Cowen</v>
      </c>
      <c r="AI558" t="s">
        <v>937</v>
      </c>
      <c r="AJ558" t="s">
        <v>126</v>
      </c>
      <c r="AK558">
        <v>5</v>
      </c>
      <c r="AL558" t="s">
        <v>124</v>
      </c>
      <c r="AM558">
        <v>101</v>
      </c>
      <c r="AN558" t="s">
        <v>125</v>
      </c>
      <c r="AO558" s="2">
        <v>45840</v>
      </c>
      <c r="AP558">
        <v>3</v>
      </c>
      <c r="AQ558">
        <v>72.239999999999995</v>
      </c>
      <c r="AR558" t="str">
        <f>_xll.BDP($A558, AR$99)</f>
        <v>Industrials</v>
      </c>
      <c r="AS558" t="str">
        <f>_xll.BDP($A558, AS$99)</f>
        <v>Passenger Airlines</v>
      </c>
      <c r="AT558">
        <f ca="1">_xll.BQL( A558, "IMPLIED_VOLATILITY("&amp;_xll.BQL.DATE(B$2)&amp;",EXPIRY=30D,PCT_MONEYNESS=100)")</f>
        <v>59.357900000000001</v>
      </c>
    </row>
    <row r="559" spans="1:46" x14ac:dyDescent="0.25">
      <c r="A559" t="s">
        <v>236</v>
      </c>
      <c r="B559">
        <f ca="1">_xll.BDH(A559,"BEST_EPS",$B$2,$B$2,"BEST_FPERIOD_OVERRIDE=1bf","fill=previous","Days=A")</f>
        <v>3.78</v>
      </c>
      <c r="C559">
        <f ca="1">_xll.BDH(A559,"BEST_EPS",$B$2,$B$2,"BEST_FPERIOD_OVERRIDE=2bf","fill=previous","Days=A")</f>
        <v>4.4710000000000001</v>
      </c>
      <c r="D559">
        <f ca="1">_xll.BDH(A559,"BEST_EPS",$B$2,$B$2,"BEST_FPERIOD_OVERRIDE=3bf","fill=previous","Days=A")</f>
        <v>5.1420000000000003</v>
      </c>
      <c r="E559">
        <f ca="1">_xll.BDH(A559,"BEST_TARGET_PRICE",$B$2,$B$2,"fill=previous","Days=A")</f>
        <v>98.203999999999994</v>
      </c>
      <c r="F559">
        <f ca="1">_xll.BDH($A559,F$84,$B$2,$B$2,"Dir=V","Dts=H")</f>
        <v>97.5</v>
      </c>
      <c r="G559">
        <f ca="1">_xll.BDH($A559,G$84,$B$2,$B$2,"Dir=V","Dts=H")</f>
        <v>97.715000000000003</v>
      </c>
      <c r="H559">
        <f ca="1">_xll.BDH($A559,H$84,$B$2,$B$2,"Dir=V","Dts=H")</f>
        <v>96.1</v>
      </c>
      <c r="I559">
        <f ca="1">_xll.BDH($A559,I$84,$B$2,$B$2,"Dir=V","Dts=H")</f>
        <v>96.64</v>
      </c>
      <c r="J559">
        <f t="shared" si="15"/>
        <v>102</v>
      </c>
      <c r="K559">
        <f t="shared" si="16"/>
        <v>95</v>
      </c>
      <c r="L559" t="str">
        <f>_xll.BDS(A559,"BEST_ANALYST_RECS_BULK","headers=n","startrow",MATCH(1,_xll.BDS(A559,"BEST_ANALYST_RECS_BULK","headers=n","endcol=9","startcol=9","array=t"),0),"endrow",MATCH(1,_xll.BDS(A559,"BEST_ANALYST_RECS_BULK","headers=n","endcol=9","startcol=9","array=t"),0),"cols=10;rows=1")</f>
        <v>Bernstein</v>
      </c>
      <c r="M559" t="s">
        <v>1230</v>
      </c>
      <c r="N559" t="s">
        <v>123</v>
      </c>
      <c r="O559">
        <v>5</v>
      </c>
      <c r="P559" t="s">
        <v>124</v>
      </c>
      <c r="Q559">
        <v>95</v>
      </c>
      <c r="R559" t="s">
        <v>125</v>
      </c>
      <c r="S559" s="2">
        <v>45846</v>
      </c>
      <c r="T559">
        <v>1</v>
      </c>
      <c r="U559">
        <v>36.81</v>
      </c>
      <c r="W559" t="e">
        <f>_xll.BDS(A559,"BEST_ANALYST_RECS_BULK","headers=n","startrow",MATCH(2,_xll.BDS(A559,"BEST_ANALYST_RECS_BULK","headers=n","endcol=9","startcol=9","array=t"),0),"endrow",MATCH(2,_xll.BDS(A559,"BEST_ANALYST_RECS_BULK","headers=n","endcol=9","startcol=9","array=t"),0),"cols=10;rows=1")</f>
        <v>#N/A</v>
      </c>
      <c r="X559" t="s">
        <v>1185</v>
      </c>
      <c r="Y559" t="s">
        <v>126</v>
      </c>
      <c r="Z559">
        <v>5</v>
      </c>
      <c r="AA559" t="s">
        <v>124</v>
      </c>
      <c r="AB559">
        <v>105</v>
      </c>
      <c r="AC559" t="s">
        <v>125</v>
      </c>
      <c r="AD559" s="2">
        <v>45837</v>
      </c>
      <c r="AE559">
        <v>2</v>
      </c>
      <c r="AF559">
        <v>29.58</v>
      </c>
      <c r="AH559" t="str">
        <f>_xll.BDS(A559,"BEST_ANALYST_RECS_BULK","headers=n","startrow",MATCH(3,_xll.BDS(A559,"BEST_ANALYST_RECS_BULK","headers=n","endcol=9","startcol=9","array=t"),0),"endrow",MATCH(3,_xll.BDS(A559,"BEST_ANALYST_RECS_BULK","headers=n","endcol=9","startcol=9","array=t"),0),"cols=10;rows=1")</f>
        <v>Cantor Fitzgerald</v>
      </c>
      <c r="AI559" t="s">
        <v>1100</v>
      </c>
      <c r="AJ559" t="s">
        <v>135</v>
      </c>
      <c r="AK559">
        <v>5</v>
      </c>
      <c r="AL559" t="s">
        <v>124</v>
      </c>
      <c r="AM559">
        <v>106</v>
      </c>
      <c r="AN559" t="s">
        <v>125</v>
      </c>
      <c r="AO559" s="2">
        <v>45832</v>
      </c>
      <c r="AP559">
        <v>3</v>
      </c>
      <c r="AQ559">
        <v>36.22</v>
      </c>
      <c r="AR559" t="str">
        <f>_xll.BDP($A559, AR$99)</f>
        <v>Industrials</v>
      </c>
      <c r="AS559" t="str">
        <f>_xll.BDP($A559, AS$99)</f>
        <v>Ground Transportation</v>
      </c>
      <c r="AT559">
        <f ca="1">_xll.BQL( A559, "IMPLIED_VOLATILITY("&amp;_xll.BQL.DATE(B$2)&amp;",EXPIRY=30D,PCT_MONEYNESS=100)")</f>
        <v>42.670999999999999</v>
      </c>
    </row>
    <row r="560" spans="1:46" x14ac:dyDescent="0.25">
      <c r="A560" t="s">
        <v>663</v>
      </c>
      <c r="B560">
        <f ca="1">_xll.BDH(A560,"BEST_EPS",$B$2,$B$2,"BEST_FPERIOD_OVERRIDE=1bf","fill=previous","Days=A")</f>
        <v>0.61499999999999999</v>
      </c>
      <c r="C560">
        <f ca="1">_xll.BDH(A560,"BEST_EPS",$B$2,$B$2,"BEST_FPERIOD_OVERRIDE=2bf","fill=previous","Days=A")</f>
        <v>0.67500000000000004</v>
      </c>
      <c r="D560">
        <f ca="1">_xll.BDH(A560,"BEST_EPS",$B$2,$B$2,"BEST_FPERIOD_OVERRIDE=3bf","fill=previous","Days=A")</f>
        <v>0.78100000000000003</v>
      </c>
      <c r="E560">
        <f ca="1">_xll.BDH(A560,"BEST_TARGET_PRICE",$B$2,$B$2,"fill=previous","Days=A")</f>
        <v>46.283999999999999</v>
      </c>
      <c r="F560">
        <f ca="1">_xll.BDH($A560,F$84,$B$2,$B$2,"Dir=V","Dts=H")</f>
        <v>40.9</v>
      </c>
      <c r="G560">
        <f ca="1">_xll.BDH($A560,G$84,$B$2,$B$2,"Dir=V","Dts=H")</f>
        <v>41.15</v>
      </c>
      <c r="H560">
        <f ca="1">_xll.BDH($A560,H$84,$B$2,$B$2,"Dir=V","Dts=H")</f>
        <v>40.71</v>
      </c>
      <c r="I560">
        <f ca="1">_xll.BDH($A560,I$84,$B$2,$B$2,"Dir=V","Dts=H")</f>
        <v>40.72</v>
      </c>
      <c r="J560">
        <f t="shared" si="15"/>
        <v>44</v>
      </c>
      <c r="K560">
        <f t="shared" si="16"/>
        <v>46</v>
      </c>
      <c r="L560" t="str">
        <f>_xll.BDS(A560,"BEST_ANALYST_RECS_BULK","headers=n","startrow",MATCH(1,_xll.BDS(A560,"BEST_ANALYST_RECS_BULK","headers=n","endcol=9","startcol=9","array=t"),0),"endrow",MATCH(1,_xll.BDS(A560,"BEST_ANALYST_RECS_BULK","headers=n","endcol=9","startcol=9","array=t"),0),"cols=10;rows=1")</f>
        <v>Truist Securities</v>
      </c>
      <c r="M560" t="s">
        <v>867</v>
      </c>
      <c r="N560" t="s">
        <v>141</v>
      </c>
      <c r="O560">
        <v>3</v>
      </c>
      <c r="P560" t="s">
        <v>124</v>
      </c>
      <c r="Q560">
        <v>46</v>
      </c>
      <c r="R560" t="s">
        <v>125</v>
      </c>
      <c r="S560" s="2">
        <v>45790</v>
      </c>
      <c r="T560">
        <v>1</v>
      </c>
      <c r="U560">
        <v>11.83</v>
      </c>
      <c r="W560" t="str">
        <f>_xll.BDS(A560,"BEST_ANALYST_RECS_BULK","headers=n","startrow",MATCH(2,_xll.BDS(A560,"BEST_ANALYST_RECS_BULK","headers=n","endcol=9","startcol=9","array=t"),0),"endrow",MATCH(2,_xll.BDS(A560,"BEST_ANALYST_RECS_BULK","headers=n","endcol=9","startcol=9","array=t"),0),"cols=10;rows=1")</f>
        <v>Jefferies</v>
      </c>
      <c r="X560" t="s">
        <v>933</v>
      </c>
      <c r="Y560" t="s">
        <v>141</v>
      </c>
      <c r="Z560">
        <v>3</v>
      </c>
      <c r="AA560" t="s">
        <v>124</v>
      </c>
      <c r="AB560">
        <v>45</v>
      </c>
      <c r="AC560" t="s">
        <v>125</v>
      </c>
      <c r="AD560" s="2">
        <v>45792</v>
      </c>
      <c r="AE560">
        <v>2</v>
      </c>
      <c r="AF560">
        <v>8.51</v>
      </c>
      <c r="AH560" t="str">
        <f>_xll.BDS(A560,"BEST_ANALYST_RECS_BULK","headers=n","startrow",MATCH(3,_xll.BDS(A560,"BEST_ANALYST_RECS_BULK","headers=n","endcol=9","startcol=9","array=t"),0),"endrow",MATCH(3,_xll.BDS(A560,"BEST_ANALYST_RECS_BULK","headers=n","endcol=9","startcol=9","array=t"),0),"cols=10;rows=1")</f>
        <v>Goldman Sachs</v>
      </c>
      <c r="AI560" t="s">
        <v>1143</v>
      </c>
      <c r="AJ560" t="s">
        <v>146</v>
      </c>
      <c r="AK560">
        <v>1</v>
      </c>
      <c r="AL560" t="s">
        <v>124</v>
      </c>
      <c r="AM560">
        <v>41</v>
      </c>
      <c r="AN560" t="s">
        <v>131</v>
      </c>
      <c r="AO560" s="2">
        <v>45783</v>
      </c>
      <c r="AP560">
        <v>3</v>
      </c>
      <c r="AQ560">
        <v>5.24</v>
      </c>
      <c r="AR560" t="str">
        <f>_xll.BDP($A560, AR$99)</f>
        <v>Real Estate</v>
      </c>
      <c r="AS560" t="str">
        <f>_xll.BDP($A560, AS$99)</f>
        <v>Residential REITs</v>
      </c>
      <c r="AT560">
        <f ca="1">_xll.BQL( A560, "IMPLIED_VOLATILITY("&amp;_xll.BQL.DATE(B$2)&amp;",EXPIRY=30D,PCT_MONEYNESS=100)")</f>
        <v>20.8005</v>
      </c>
    </row>
    <row r="561" spans="1:46" x14ac:dyDescent="0.25">
      <c r="A561" t="s">
        <v>664</v>
      </c>
      <c r="B561">
        <f ca="1">_xll.BDH(A561,"BEST_EPS",$B$2,$B$2,"BEST_FPERIOD_OVERRIDE=1bf","fill=previous","Days=A")</f>
        <v>20.529</v>
      </c>
      <c r="C561">
        <f ca="1">_xll.BDH(A561,"BEST_EPS",$B$2,$B$2,"BEST_FPERIOD_OVERRIDE=2bf","fill=previous","Days=A")</f>
        <v>22.661000000000001</v>
      </c>
      <c r="D561">
        <f ca="1">_xll.BDH(A561,"BEST_EPS",$B$2,$B$2,"BEST_FPERIOD_OVERRIDE=3bf","fill=previous","Days=A")</f>
        <v>24.788</v>
      </c>
      <c r="E561">
        <f ca="1">_xll.BDH(A561,"BEST_TARGET_PRICE",$B$2,$B$2,"fill=previous","Days=A")</f>
        <v>224.22200000000001</v>
      </c>
      <c r="F561">
        <f ca="1">_xll.BDH($A561,F$84,$B$2,$B$2,"Dir=V","Dts=H")</f>
        <v>184.05</v>
      </c>
      <c r="G561">
        <f ca="1">_xll.BDH($A561,G$84,$B$2,$B$2,"Dir=V","Dts=H")</f>
        <v>184.05</v>
      </c>
      <c r="H561">
        <f ca="1">_xll.BDH($A561,H$84,$B$2,$B$2,"Dir=V","Dts=H")</f>
        <v>180.9</v>
      </c>
      <c r="I561">
        <f ca="1">_xll.BDH($A561,I$84,$B$2,$B$2,"Dir=V","Dts=H")</f>
        <v>182.56</v>
      </c>
      <c r="J561">
        <f t="shared" si="15"/>
        <v>202.53666666666666</v>
      </c>
      <c r="K561">
        <f t="shared" si="16"/>
        <v>212.61</v>
      </c>
      <c r="L561" t="str">
        <f>_xll.BDS(A561,"BEST_ANALYST_RECS_BULK","headers=n","startrow",MATCH(1,_xll.BDS(A561,"BEST_ANALYST_RECS_BULK","headers=n","endcol=9","startcol=9","array=t"),0),"endrow",MATCH(1,_xll.BDS(A561,"BEST_ANALYST_RECS_BULK","headers=n","endcol=9","startcol=9","array=t"),0),"cols=10;rows=1")</f>
        <v>Sadif Investment Analytics</v>
      </c>
      <c r="M561" t="s">
        <v>156</v>
      </c>
      <c r="N561" t="s">
        <v>126</v>
      </c>
      <c r="O561">
        <v>5</v>
      </c>
      <c r="P561" t="s">
        <v>134</v>
      </c>
      <c r="Q561">
        <v>212.61</v>
      </c>
      <c r="R561" t="s">
        <v>125</v>
      </c>
      <c r="S561" s="2">
        <v>45782</v>
      </c>
      <c r="T561">
        <v>1</v>
      </c>
      <c r="U561">
        <v>6.97</v>
      </c>
      <c r="W561" t="str">
        <f>_xll.BDS(A561,"BEST_ANALYST_RECS_BULK","headers=n","startrow",MATCH(2,_xll.BDS(A561,"BEST_ANALYST_RECS_BULK","headers=n","endcol=9","startcol=9","array=t"),0),"endrow",MATCH(2,_xll.BDS(A561,"BEST_ANALYST_RECS_BULK","headers=n","endcol=9","startcol=9","array=t"),0),"cols=10;rows=1")</f>
        <v>Zacks</v>
      </c>
      <c r="X561" t="s">
        <v>156</v>
      </c>
      <c r="Y561" t="s">
        <v>137</v>
      </c>
      <c r="Z561">
        <v>3</v>
      </c>
      <c r="AA561" t="s">
        <v>124</v>
      </c>
      <c r="AB561">
        <v>191</v>
      </c>
      <c r="AC561" t="s">
        <v>131</v>
      </c>
      <c r="AD561" s="2">
        <v>45846</v>
      </c>
      <c r="AE561">
        <v>2</v>
      </c>
      <c r="AF561">
        <v>6.15</v>
      </c>
      <c r="AH561" t="str">
        <f>_xll.BDS(A561,"BEST_ANALYST_RECS_BULK","headers=n","startrow",MATCH(3,_xll.BDS(A561,"BEST_ANALYST_RECS_BULK","headers=n","endcol=9","startcol=9","array=t"),0),"endrow",MATCH(3,_xll.BDS(A561,"BEST_ANALYST_RECS_BULK","headers=n","endcol=9","startcol=9","array=t"),0),"cols=10;rows=1")</f>
        <v>Goldman Sachs</v>
      </c>
      <c r="AI561" t="s">
        <v>1220</v>
      </c>
      <c r="AJ561" t="s">
        <v>137</v>
      </c>
      <c r="AK561">
        <v>3</v>
      </c>
      <c r="AL561" t="s">
        <v>124</v>
      </c>
      <c r="AM561">
        <v>204</v>
      </c>
      <c r="AN561" t="s">
        <v>131</v>
      </c>
      <c r="AO561" s="2">
        <v>45779</v>
      </c>
      <c r="AP561">
        <v>3</v>
      </c>
      <c r="AQ561">
        <v>2.14</v>
      </c>
      <c r="AR561" t="str">
        <f>_xll.BDP($A561, AR$99)</f>
        <v>Health Care</v>
      </c>
      <c r="AS561" t="str">
        <f>_xll.BDP($A561, AS$99)</f>
        <v>Health Care Providers &amp; Servic</v>
      </c>
      <c r="AT561">
        <f ca="1">_xll.BQL( A561, "IMPLIED_VOLATILITY("&amp;_xll.BQL.DATE(B$2)&amp;",EXPIRY=30D,PCT_MONEYNESS=100)")</f>
        <v>38.1081</v>
      </c>
    </row>
    <row r="562" spans="1:46" x14ac:dyDescent="0.25">
      <c r="A562" t="s">
        <v>630</v>
      </c>
      <c r="B562">
        <f ca="1">_xll.BDH(A562,"BEST_EPS",$B$2,$B$2,"BEST_FPERIOD_OVERRIDE=1bf","fill=previous","Days=A")</f>
        <v>24.573</v>
      </c>
      <c r="C562">
        <f ca="1">_xll.BDH(A562,"BEST_EPS",$B$2,$B$2,"BEST_FPERIOD_OVERRIDE=2bf","fill=previous","Days=A")</f>
        <v>27.228000000000002</v>
      </c>
      <c r="D562">
        <f ca="1">_xll.BDH(A562,"BEST_EPS",$B$2,$B$2,"BEST_FPERIOD_OVERRIDE=3bf","fill=previous","Days=A")</f>
        <v>30.154</v>
      </c>
      <c r="E562">
        <f ca="1">_xll.BDH(A562,"BEST_TARGET_PRICE",$B$2,$B$2,"fill=previous","Days=A")</f>
        <v>488.36399999999998</v>
      </c>
      <c r="F562">
        <f ca="1">_xll.BDH($A562,F$84,$B$2,$B$2,"Dir=V","Dts=H")</f>
        <v>482.22</v>
      </c>
      <c r="G562">
        <f ca="1">_xll.BDH($A562,G$84,$B$2,$B$2,"Dir=V","Dts=H")</f>
        <v>482.5</v>
      </c>
      <c r="H562">
        <f ca="1">_xll.BDH($A562,H$84,$B$2,$B$2,"Dir=V","Dts=H")</f>
        <v>471.51</v>
      </c>
      <c r="I562">
        <f ca="1">_xll.BDH($A562,I$84,$B$2,$B$2,"Dir=V","Dts=H")</f>
        <v>475.57</v>
      </c>
      <c r="J562">
        <f t="shared" si="15"/>
        <v>493.5</v>
      </c>
      <c r="K562">
        <f t="shared" si="16"/>
        <v>473</v>
      </c>
      <c r="L562" t="str">
        <f>_xll.BDS(A562,"BEST_ANALYST_RECS_BULK","headers=n","startrow",MATCH(1,_xll.BDS(A562,"BEST_ANALYST_RECS_BULK","headers=n","endcol=9","startcol=9","array=t"),0),"endrow",MATCH(1,_xll.BDS(A562,"BEST_ANALYST_RECS_BULK","headers=n","endcol=9","startcol=9","array=t"),0),"cols=10;rows=1")</f>
        <v>Hedgeye Risk Management</v>
      </c>
      <c r="M562" t="s">
        <v>847</v>
      </c>
      <c r="N562" t="s">
        <v>153</v>
      </c>
      <c r="O562">
        <v>5</v>
      </c>
      <c r="P562" t="s">
        <v>124</v>
      </c>
      <c r="Q562" t="s">
        <v>142</v>
      </c>
      <c r="R562" t="s">
        <v>125</v>
      </c>
      <c r="S562" s="2">
        <v>45845</v>
      </c>
      <c r="T562">
        <v>1</v>
      </c>
      <c r="U562">
        <v>52.77</v>
      </c>
      <c r="W562" t="str">
        <f>_xll.BDS(A562,"BEST_ANALYST_RECS_BULK","headers=n","startrow",MATCH(2,_xll.BDS(A562,"BEST_ANALYST_RECS_BULK","headers=n","endcol=9","startcol=9","array=t"),0),"endrow",MATCH(2,_xll.BDS(A562,"BEST_ANALYST_RECS_BULK","headers=n","endcol=9","startcol=9","array=t"),0),"cols=10;rows=1")</f>
        <v>Goldman Sachs</v>
      </c>
      <c r="X562" t="s">
        <v>1064</v>
      </c>
      <c r="Y562" t="s">
        <v>126</v>
      </c>
      <c r="Z562">
        <v>5</v>
      </c>
      <c r="AA562" t="s">
        <v>124</v>
      </c>
      <c r="AB562">
        <v>473</v>
      </c>
      <c r="AC562" t="s">
        <v>131</v>
      </c>
      <c r="AD562" s="2">
        <v>45807</v>
      </c>
      <c r="AE562">
        <v>2</v>
      </c>
      <c r="AF562">
        <v>29.23</v>
      </c>
      <c r="AH562" t="str">
        <f>_xll.BDS(A562,"BEST_ANALYST_RECS_BULK","headers=n","startrow",MATCH(3,_xll.BDS(A562,"BEST_ANALYST_RECS_BULK","headers=n","endcol=9","startcol=9","array=t"),0),"endrow",MATCH(3,_xll.BDS(A562,"BEST_ANALYST_RECS_BULK","headers=n","endcol=9","startcol=9","array=t"),0),"cols=10;rows=1")</f>
        <v>Baptista Research</v>
      </c>
      <c r="AI562" t="s">
        <v>133</v>
      </c>
      <c r="AJ562" t="s">
        <v>141</v>
      </c>
      <c r="AK562">
        <v>3</v>
      </c>
      <c r="AL562" t="s">
        <v>138</v>
      </c>
      <c r="AM562">
        <v>514</v>
      </c>
      <c r="AN562" t="s">
        <v>131</v>
      </c>
      <c r="AO562" s="2">
        <v>45813</v>
      </c>
      <c r="AP562">
        <v>3</v>
      </c>
      <c r="AQ562">
        <v>26.09</v>
      </c>
      <c r="AR562" t="str">
        <f>_xll.BDP($A562, AR$99)</f>
        <v>Consumer Discretionary</v>
      </c>
      <c r="AS562" t="str">
        <f>_xll.BDP($A562, AS$99)</f>
        <v>Specialty Retail</v>
      </c>
      <c r="AT562">
        <f ca="1">_xll.BQL( A562, "IMPLIED_VOLATILITY("&amp;_xll.BQL.DATE(B$2)&amp;",EXPIRY=30D,PCT_MONEYNESS=100)")</f>
        <v>24.351099999999999</v>
      </c>
    </row>
    <row r="563" spans="1:46" x14ac:dyDescent="0.25">
      <c r="A563" t="s">
        <v>164</v>
      </c>
      <c r="B563">
        <f ca="1">_xll.BDH(A563,"BEST_EPS",$B$2,$B$2,"BEST_FPERIOD_OVERRIDE=1bf","fill=previous","Days=A")</f>
        <v>23.76</v>
      </c>
      <c r="C563">
        <f ca="1">_xll.BDH(A563,"BEST_EPS",$B$2,$B$2,"BEST_FPERIOD_OVERRIDE=2bf","fill=previous","Days=A")</f>
        <v>27.651</v>
      </c>
      <c r="D563">
        <f ca="1">_xll.BDH(A563,"BEST_EPS",$B$2,$B$2,"BEST_FPERIOD_OVERRIDE=3bf","fill=previous","Days=A")</f>
        <v>32.079000000000001</v>
      </c>
      <c r="E563">
        <f ca="1">_xll.BDH(A563,"BEST_TARGET_PRICE",$B$2,$B$2,"fill=previous","Days=A")</f>
        <v>361.16699999999997</v>
      </c>
      <c r="F563">
        <f ca="1">_xll.BDH($A563,F$84,$B$2,$B$2,"Dir=V","Dts=H")</f>
        <v>303.19</v>
      </c>
      <c r="G563">
        <f ca="1">_xll.BDH($A563,G$84,$B$2,$B$2,"Dir=V","Dts=H")</f>
        <v>303.60000000000002</v>
      </c>
      <c r="H563">
        <f ca="1">_xll.BDH($A563,H$84,$B$2,$B$2,"Dir=V","Dts=H")</f>
        <v>298.75</v>
      </c>
      <c r="I563">
        <f ca="1">_xll.BDH($A563,I$84,$B$2,$B$2,"Dir=V","Dts=H")</f>
        <v>302.91000000000003</v>
      </c>
      <c r="J563">
        <f t="shared" si="15"/>
        <v>400</v>
      </c>
      <c r="K563">
        <f t="shared" si="16"/>
        <v>270</v>
      </c>
      <c r="L563" t="str">
        <f>_xll.BDS(A563,"BEST_ANALYST_RECS_BULK","headers=n","startrow",MATCH(1,_xll.BDS(A563,"BEST_ANALYST_RECS_BULK","headers=n","endcol=9","startcol=9","array=t"),0),"endrow",MATCH(1,_xll.BDS(A563,"BEST_ANALYST_RECS_BULK","headers=n","endcol=9","startcol=9","array=t"),0),"cols=10;rows=1")</f>
        <v>ISS-EVA</v>
      </c>
      <c r="M563" t="s">
        <v>156</v>
      </c>
      <c r="N563" t="s">
        <v>146</v>
      </c>
      <c r="O563">
        <v>1</v>
      </c>
      <c r="P563" t="s">
        <v>124</v>
      </c>
      <c r="Q563" t="s">
        <v>142</v>
      </c>
      <c r="R563" t="s">
        <v>125</v>
      </c>
      <c r="S563" s="2">
        <v>45505</v>
      </c>
      <c r="T563">
        <v>1</v>
      </c>
      <c r="U563">
        <v>35.92</v>
      </c>
      <c r="W563" t="e">
        <f>_xll.BDS(A563,"BEST_ANALYST_RECS_BULK","headers=n","startrow",MATCH(2,_xll.BDS(A563,"BEST_ANALYST_RECS_BULK","headers=n","endcol=9","startcol=9","array=t"),0),"endrow",MATCH(2,_xll.BDS(A563,"BEST_ANALYST_RECS_BULK","headers=n","endcol=9","startcol=9","array=t"),0),"cols=10;rows=1")</f>
        <v>#N/A</v>
      </c>
      <c r="X563" t="s">
        <v>462</v>
      </c>
      <c r="Y563" t="s">
        <v>126</v>
      </c>
      <c r="Z563">
        <v>5</v>
      </c>
      <c r="AA563" t="s">
        <v>134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str">
        <f>_xll.BDS(A563,"BEST_ANALYST_RECS_BULK","headers=n","startrow",MATCH(3,_xll.BDS(A563,"BEST_ANALYST_RECS_BULK","headers=n","endcol=9","startcol=9","array=t"),0),"endrow",MATCH(3,_xll.BDS(A563,"BEST_ANALYST_RECS_BULK","headers=n","endcol=9","startcol=9","array=t"),0),"cols=10;rows=1")</f>
        <v>HSBC</v>
      </c>
      <c r="AI563" t="s">
        <v>1063</v>
      </c>
      <c r="AJ563" t="s">
        <v>762</v>
      </c>
      <c r="AK563">
        <v>2</v>
      </c>
      <c r="AL563" t="s">
        <v>124</v>
      </c>
      <c r="AM563">
        <v>270</v>
      </c>
      <c r="AN563" t="s">
        <v>125</v>
      </c>
      <c r="AO563" s="2">
        <v>45827</v>
      </c>
      <c r="AP563">
        <v>3</v>
      </c>
      <c r="AQ563">
        <v>-3.8</v>
      </c>
      <c r="AR563" t="str">
        <f>_xll.BDP($A563, AR$99)</f>
        <v>Health Care</v>
      </c>
      <c r="AS563" t="str">
        <f>_xll.BDP($A563, AS$99)</f>
        <v>Health Care Providers &amp; Servic</v>
      </c>
      <c r="AT563">
        <f ca="1">_xll.BQL( A563, "IMPLIED_VOLATILITY("&amp;_xll.BQL.DATE(B$2)&amp;",EXPIRY=30D,PCT_MONEYNESS=100)")</f>
        <v>48.959800000000001</v>
      </c>
    </row>
    <row r="564" spans="1:46" x14ac:dyDescent="0.25">
      <c r="A564" t="s">
        <v>237</v>
      </c>
      <c r="B564">
        <f ca="1">_xll.BDH(A564,"BEST_EPS",$B$2,$B$2,"BEST_FPERIOD_OVERRIDE=1bf","fill=previous","Days=A")</f>
        <v>12.212999999999999</v>
      </c>
      <c r="C564">
        <f ca="1">_xll.BDH(A564,"BEST_EPS",$B$2,$B$2,"BEST_FPERIOD_OVERRIDE=2bf","fill=previous","Days=A")</f>
        <v>13.433999999999999</v>
      </c>
      <c r="D564">
        <f ca="1">_xll.BDH(A564,"BEST_EPS",$B$2,$B$2,"BEST_FPERIOD_OVERRIDE=3bf","fill=previous","Days=A")</f>
        <v>14.737</v>
      </c>
      <c r="E564">
        <f ca="1">_xll.BDH(A564,"BEST_TARGET_PRICE",$B$2,$B$2,"fill=previous","Days=A")</f>
        <v>256.43299999999999</v>
      </c>
      <c r="F564">
        <f ca="1">_xll.BDH($A564,F$84,$B$2,$B$2,"Dir=V","Dts=H")</f>
        <v>237.33</v>
      </c>
      <c r="G564">
        <f ca="1">_xll.BDH($A564,G$84,$B$2,$B$2,"Dir=V","Dts=H")</f>
        <v>238.48</v>
      </c>
      <c r="H564">
        <f ca="1">_xll.BDH($A564,H$84,$B$2,$B$2,"Dir=V","Dts=H")</f>
        <v>236.2</v>
      </c>
      <c r="I564">
        <f ca="1">_xll.BDH($A564,I$84,$B$2,$B$2,"Dir=V","Dts=H")</f>
        <v>236.49</v>
      </c>
      <c r="J564">
        <f t="shared" si="15"/>
        <v>233.36666666666667</v>
      </c>
      <c r="K564">
        <f t="shared" si="16"/>
        <v>214</v>
      </c>
      <c r="L564" t="str">
        <f>_xll.BDS(A564,"BEST_ANALYST_RECS_BULK","headers=n","startrow",MATCH(1,_xll.BDS(A564,"BEST_ANALYST_RECS_BULK","headers=n","endcol=9","startcol=9","array=t"),0),"endrow",MATCH(1,_xll.BDS(A564,"BEST_ANALYST_RECS_BULK","headers=n","endcol=9","startcol=9","array=t"),0),"cols=10;rows=1")</f>
        <v>Morningstar</v>
      </c>
      <c r="M564" t="s">
        <v>281</v>
      </c>
      <c r="N564" t="s">
        <v>141</v>
      </c>
      <c r="O564">
        <v>3</v>
      </c>
      <c r="P564" t="s">
        <v>124</v>
      </c>
      <c r="Q564">
        <v>214</v>
      </c>
      <c r="R564" t="s">
        <v>125</v>
      </c>
      <c r="S564" s="2">
        <v>45771</v>
      </c>
      <c r="T564">
        <v>1</v>
      </c>
      <c r="U564">
        <v>14.02</v>
      </c>
      <c r="W564" t="str">
        <f>_xll.BDS(A564,"BEST_ANALYST_RECS_BULK","headers=n","startrow",MATCH(2,_xll.BDS(A564,"BEST_ANALYST_RECS_BULK","headers=n","endcol=9","startcol=9","array=t"),0),"endrow",MATCH(2,_xll.BDS(A564,"BEST_ANALYST_RECS_BULK","headers=n","endcol=9","startcol=9","array=t"),0),"cols=10;rows=1")</f>
        <v>Baptista Research</v>
      </c>
      <c r="X564" t="s">
        <v>133</v>
      </c>
      <c r="Y564" t="s">
        <v>141</v>
      </c>
      <c r="Z564">
        <v>3</v>
      </c>
      <c r="AA564" t="s">
        <v>134</v>
      </c>
      <c r="AB564">
        <v>242.1</v>
      </c>
      <c r="AC564" t="s">
        <v>131</v>
      </c>
      <c r="AD564" s="2">
        <v>45779</v>
      </c>
      <c r="AE564">
        <v>2</v>
      </c>
      <c r="AF564">
        <v>11.78</v>
      </c>
      <c r="AH564" t="str">
        <f>_xll.BDS(A564,"BEST_ANALYST_RECS_BULK","headers=n","startrow",MATCH(3,_xll.BDS(A564,"BEST_ANALYST_RECS_BULK","headers=n","endcol=9","startcol=9","array=t"),0),"endrow",MATCH(3,_xll.BDS(A564,"BEST_ANALYST_RECS_BULK","headers=n","endcol=9","startcol=9","array=t"),0),"cols=10;rows=1")</f>
        <v>Evercore ISI</v>
      </c>
      <c r="AI564" t="s">
        <v>1033</v>
      </c>
      <c r="AJ564" t="s">
        <v>284</v>
      </c>
      <c r="AK564">
        <v>3</v>
      </c>
      <c r="AL564" t="s">
        <v>124</v>
      </c>
      <c r="AM564">
        <v>244</v>
      </c>
      <c r="AN564" t="s">
        <v>125</v>
      </c>
      <c r="AO564" s="2">
        <v>45824</v>
      </c>
      <c r="AP564">
        <v>3</v>
      </c>
      <c r="AQ564">
        <v>10.47</v>
      </c>
      <c r="AR564" t="str">
        <f>_xll.BDP($A564, AR$99)</f>
        <v>Industrials</v>
      </c>
      <c r="AS564" t="str">
        <f>_xll.BDP($A564, AS$99)</f>
        <v>Ground Transportation</v>
      </c>
      <c r="AT564">
        <f ca="1">_xll.BQL( A564, "IMPLIED_VOLATILITY("&amp;_xll.BQL.DATE(B$2)&amp;",EXPIRY=30D,PCT_MONEYNESS=100)")</f>
        <v>20.544599999999999</v>
      </c>
    </row>
    <row r="565" spans="1:46" x14ac:dyDescent="0.25">
      <c r="A565" t="s">
        <v>279</v>
      </c>
      <c r="B565">
        <f ca="1">_xll.BDH(A565,"BEST_EPS",$B$2,$B$2,"BEST_FPERIOD_OVERRIDE=1bf","fill=previous","Days=A")</f>
        <v>7.3959999999999999</v>
      </c>
      <c r="C565">
        <f ca="1">_xll.BDH(A565,"BEST_EPS",$B$2,$B$2,"BEST_FPERIOD_OVERRIDE=2bf","fill=previous","Days=A")</f>
        <v>8.2309999999999999</v>
      </c>
      <c r="D565">
        <f ca="1">_xll.BDH(A565,"BEST_EPS",$B$2,$B$2,"BEST_FPERIOD_OVERRIDE=3bf","fill=previous","Days=A")</f>
        <v>8.9760000000000009</v>
      </c>
      <c r="E565">
        <f ca="1">_xll.BDH(A565,"BEST_TARGET_PRICE",$B$2,$B$2,"fill=previous","Days=A")</f>
        <v>114</v>
      </c>
      <c r="F565">
        <f ca="1">_xll.BDH($A565,F$84,$B$2,$B$2,"Dir=V","Dts=H")</f>
        <v>102.92</v>
      </c>
      <c r="G565">
        <f ca="1">_xll.BDH($A565,G$84,$B$2,$B$2,"Dir=V","Dts=H")</f>
        <v>103.245</v>
      </c>
      <c r="H565">
        <f ca="1">_xll.BDH($A565,H$84,$B$2,$B$2,"Dir=V","Dts=H")</f>
        <v>101.895</v>
      </c>
      <c r="I565">
        <f ca="1">_xll.BDH($A565,I$84,$B$2,$B$2,"Dir=V","Dts=H")</f>
        <v>102.15</v>
      </c>
      <c r="J565">
        <f t="shared" si="15"/>
        <v>97.793333333333337</v>
      </c>
      <c r="K565">
        <f t="shared" si="16"/>
        <v>123.38</v>
      </c>
      <c r="L565" t="str">
        <f>_xll.BDS(A565,"BEST_ANALYST_RECS_BULK","headers=n","startrow",MATCH(1,_xll.BDS(A565,"BEST_ANALYST_RECS_BULK","headers=n","endcol=9","startcol=9","array=t"),0),"endrow",MATCH(1,_xll.BDS(A565,"BEST_ANALYST_RECS_BULK","headers=n","endcol=9","startcol=9","array=t"),0),"cols=10;rows=1")</f>
        <v>Sadif Investment Analytics</v>
      </c>
      <c r="M565" t="s">
        <v>156</v>
      </c>
      <c r="N565" t="s">
        <v>157</v>
      </c>
      <c r="O565">
        <v>5</v>
      </c>
      <c r="P565" t="s">
        <v>134</v>
      </c>
      <c r="Q565">
        <v>123.38</v>
      </c>
      <c r="R565" t="s">
        <v>125</v>
      </c>
      <c r="S565" s="2">
        <v>45798</v>
      </c>
      <c r="T565">
        <v>1</v>
      </c>
      <c r="U565">
        <v>22.09</v>
      </c>
      <c r="W565" t="str">
        <f>_xll.BDS(A565,"BEST_ANALYST_RECS_BULK","headers=n","startrow",MATCH(2,_xll.BDS(A565,"BEST_ANALYST_RECS_BULK","headers=n","endcol=9","startcol=9","array=t"),0),"endrow",MATCH(2,_xll.BDS(A565,"BEST_ANALYST_RECS_BULK","headers=n","endcol=9","startcol=9","array=t"),0),"cols=10;rows=1")</f>
        <v>Barclays</v>
      </c>
      <c r="X565" t="s">
        <v>784</v>
      </c>
      <c r="Y565" t="s">
        <v>297</v>
      </c>
      <c r="Z565">
        <v>1</v>
      </c>
      <c r="AA565" t="s">
        <v>124</v>
      </c>
      <c r="AB565">
        <v>90</v>
      </c>
      <c r="AC565" t="s">
        <v>125</v>
      </c>
      <c r="AD565" s="2">
        <v>45834</v>
      </c>
      <c r="AE565">
        <v>2</v>
      </c>
      <c r="AF565">
        <v>21.41</v>
      </c>
      <c r="AH565" t="str">
        <f>_xll.BDS(A565,"BEST_ANALYST_RECS_BULK","headers=n","startrow",MATCH(3,_xll.BDS(A565,"BEST_ANALYST_RECS_BULK","headers=n","endcol=9","startcol=9","array=t"),0),"endrow",MATCH(3,_xll.BDS(A565,"BEST_ANALYST_RECS_BULK","headers=n","endcol=9","startcol=9","array=t"),0),"cols=10;rows=1")</f>
        <v>Morgan Stanley</v>
      </c>
      <c r="AI565" t="s">
        <v>870</v>
      </c>
      <c r="AJ565" t="s">
        <v>280</v>
      </c>
      <c r="AK565">
        <v>1</v>
      </c>
      <c r="AL565" t="s">
        <v>124</v>
      </c>
      <c r="AM565">
        <v>80</v>
      </c>
      <c r="AN565" t="s">
        <v>131</v>
      </c>
      <c r="AO565" s="2">
        <v>45833</v>
      </c>
      <c r="AP565">
        <v>3</v>
      </c>
      <c r="AQ565">
        <v>20.18</v>
      </c>
      <c r="AR565" t="str">
        <f>_xll.BDP($A565, AR$99)</f>
        <v>Industrials</v>
      </c>
      <c r="AS565" t="str">
        <f>_xll.BDP($A565, AS$99)</f>
        <v>Air Freight &amp; Logistics</v>
      </c>
      <c r="AT565">
        <f ca="1">_xll.BQL( A565, "IMPLIED_VOLATILITY("&amp;_xll.BQL.DATE(B$2)&amp;",EXPIRY=30D,PCT_MONEYNESS=100)")</f>
        <v>35.349699999999999</v>
      </c>
    </row>
    <row r="566" spans="1:46" x14ac:dyDescent="0.25">
      <c r="A566" t="s">
        <v>418</v>
      </c>
      <c r="B566">
        <f ca="1">_xll.BDH(A566,"BEST_EPS",$B$2,$B$2,"BEST_FPERIOD_OVERRIDE=1bf","fill=previous","Days=A")</f>
        <v>45.546999999999997</v>
      </c>
      <c r="C566">
        <f ca="1">_xll.BDH(A566,"BEST_EPS",$B$2,$B$2,"BEST_FPERIOD_OVERRIDE=2bf","fill=previous","Days=A")</f>
        <v>50.569000000000003</v>
      </c>
      <c r="D566">
        <f ca="1">_xll.BDH(A566,"BEST_EPS",$B$2,$B$2,"BEST_FPERIOD_OVERRIDE=3bf","fill=previous","Days=A")</f>
        <v>57.365000000000002</v>
      </c>
      <c r="E566">
        <f ca="1">_xll.BDH(A566,"BEST_TARGET_PRICE",$B$2,$B$2,"fill=previous","Days=A")</f>
        <v>764.524</v>
      </c>
      <c r="F566">
        <f ca="1">_xll.BDH($A566,F$84,$B$2,$B$2,"Dir=V","Dts=H")</f>
        <v>800</v>
      </c>
      <c r="G566">
        <f ca="1">_xll.BDH($A566,G$84,$B$2,$B$2,"Dir=V","Dts=H")</f>
        <v>806.45</v>
      </c>
      <c r="H566">
        <f ca="1">_xll.BDH($A566,H$84,$B$2,$B$2,"Dir=V","Dts=H")</f>
        <v>791.86</v>
      </c>
      <c r="I566">
        <f ca="1">_xll.BDH($A566,I$84,$B$2,$B$2,"Dir=V","Dts=H")</f>
        <v>803.99</v>
      </c>
      <c r="J566">
        <f t="shared" si="15"/>
        <v>730</v>
      </c>
      <c r="K566">
        <f t="shared" si="16"/>
        <v>702</v>
      </c>
      <c r="L566" t="e">
        <f>_xll.BDS(A566,"BEST_ANALYST_RECS_BULK","headers=n","startrow",MATCH(1,_xll.BDS(A566,"BEST_ANALYST_RECS_BULK","headers=n","endcol=9","startcol=9","array=t"),0),"endrow",MATCH(1,_xll.BDS(A566,"BEST_ANALYST_RECS_BULK","headers=n","endcol=9","startcol=9","array=t"),0),"cols=10;rows=1")</f>
        <v>#N/A</v>
      </c>
      <c r="M566" t="s">
        <v>769</v>
      </c>
      <c r="N566" t="s">
        <v>163</v>
      </c>
      <c r="O566">
        <v>5</v>
      </c>
      <c r="P566" t="s">
        <v>124</v>
      </c>
      <c r="Q566">
        <v>702</v>
      </c>
      <c r="R566" t="s">
        <v>131</v>
      </c>
      <c r="S566" s="2">
        <v>45797</v>
      </c>
      <c r="T566">
        <v>1</v>
      </c>
      <c r="U566">
        <v>19.190000000000001</v>
      </c>
      <c r="W566" t="str">
        <f>_xll.BDS(A566,"BEST_ANALYST_RECS_BULK","headers=n","startrow",MATCH(2,_xll.BDS(A566,"BEST_ANALYST_RECS_BULK","headers=n","endcol=9","startcol=9","array=t"),0),"endrow",MATCH(2,_xll.BDS(A566,"BEST_ANALYST_RECS_BULK","headers=n","endcol=9","startcol=9","array=t"),0),"cols=10;rows=1")</f>
        <v>Morgan Stanley</v>
      </c>
      <c r="X566" t="s">
        <v>769</v>
      </c>
      <c r="Y566" t="s">
        <v>163</v>
      </c>
      <c r="Z566">
        <v>5</v>
      </c>
      <c r="AA566" t="s">
        <v>124</v>
      </c>
      <c r="AB566">
        <v>702</v>
      </c>
      <c r="AC566" t="s">
        <v>131</v>
      </c>
      <c r="AD566" s="2">
        <v>45797</v>
      </c>
      <c r="AE566">
        <v>2</v>
      </c>
      <c r="AF566">
        <v>35.58</v>
      </c>
      <c r="AH566" t="str">
        <f>_xll.BDS(A566,"BEST_ANALYST_RECS_BULK","headers=n","startrow",MATCH(3,_xll.BDS(A566,"BEST_ANALYST_RECS_BULK","headers=n","endcol=9","startcol=9","array=t"),0),"endrow",MATCH(3,_xll.BDS(A566,"BEST_ANALYST_RECS_BULK","headers=n","endcol=9","startcol=9","array=t"),0),"cols=10;rows=1")</f>
        <v>Truist Securities</v>
      </c>
      <c r="AI566" t="s">
        <v>996</v>
      </c>
      <c r="AJ566" t="s">
        <v>126</v>
      </c>
      <c r="AK566">
        <v>5</v>
      </c>
      <c r="AL566" t="s">
        <v>124</v>
      </c>
      <c r="AM566">
        <v>786</v>
      </c>
      <c r="AN566" t="s">
        <v>125</v>
      </c>
      <c r="AO566" s="2">
        <v>45840</v>
      </c>
      <c r="AP566">
        <v>3</v>
      </c>
      <c r="AQ566">
        <v>25.31</v>
      </c>
      <c r="AR566" t="str">
        <f>_xll.BDP($A566, AR$99)</f>
        <v>Industrials</v>
      </c>
      <c r="AS566" t="str">
        <f>_xll.BDP($A566, AS$99)</f>
        <v>Trading Companies &amp; Distributo</v>
      </c>
      <c r="AT566">
        <f ca="1">_xll.BQL( A566, "IMPLIED_VOLATILITY("&amp;_xll.BQL.DATE(B$2)&amp;",EXPIRY=30D,PCT_MONEYNESS=100)")</f>
        <v>33.823399999999999</v>
      </c>
    </row>
    <row r="567" spans="1:46" x14ac:dyDescent="0.25">
      <c r="A567" t="s">
        <v>340</v>
      </c>
      <c r="B567">
        <f ca="1">_xll.BDH(A567,"BEST_EPS",$B$2,$B$2,"BEST_FPERIOD_OVERRIDE=1bf","fill=previous","Days=A")</f>
        <v>4.5410000000000004</v>
      </c>
      <c r="C567">
        <f ca="1">_xll.BDH(A567,"BEST_EPS",$B$2,$B$2,"BEST_FPERIOD_OVERRIDE=2bf","fill=previous","Days=A")</f>
        <v>4.9379999999999997</v>
      </c>
      <c r="D567">
        <f ca="1">_xll.BDH(A567,"BEST_EPS",$B$2,$B$2,"BEST_FPERIOD_OVERRIDE=3bf","fill=previous","Days=A")</f>
        <v>4.93</v>
      </c>
      <c r="E567">
        <f ca="1">_xll.BDH(A567,"BEST_TARGET_PRICE",$B$2,$B$2,"fill=previous","Days=A")</f>
        <v>52.134999999999998</v>
      </c>
      <c r="F567">
        <f ca="1">_xll.BDH($A567,F$84,$B$2,$B$2,"Dir=V","Dts=H")</f>
        <v>47.98</v>
      </c>
      <c r="G567">
        <f ca="1">_xll.BDH($A567,G$84,$B$2,$B$2,"Dir=V","Dts=H")</f>
        <v>48.11</v>
      </c>
      <c r="H567">
        <f ca="1">_xll.BDH($A567,H$84,$B$2,$B$2,"Dir=V","Dts=H")</f>
        <v>47.134999999999998</v>
      </c>
      <c r="I567">
        <f ca="1">_xll.BDH($A567,I$84,$B$2,$B$2,"Dir=V","Dts=H")</f>
        <v>47.3</v>
      </c>
      <c r="J567">
        <f t="shared" si="15"/>
        <v>56.5</v>
      </c>
      <c r="K567">
        <f t="shared" si="16"/>
        <v>61</v>
      </c>
      <c r="L567" t="str">
        <f>_xll.BDS(A567,"BEST_ANALYST_RECS_BULK","headers=n","startrow",MATCH(1,_xll.BDS(A567,"BEST_ANALYST_RECS_BULK","headers=n","endcol=9","startcol=9","array=t"),0),"endrow",MATCH(1,_xll.BDS(A567,"BEST_ANALYST_RECS_BULK","headers=n","endcol=9","startcol=9","array=t"),0),"cols=10;rows=1")</f>
        <v>HSBC</v>
      </c>
      <c r="M567" t="s">
        <v>176</v>
      </c>
      <c r="N567" t="s">
        <v>126</v>
      </c>
      <c r="O567">
        <v>5</v>
      </c>
      <c r="P567" t="s">
        <v>124</v>
      </c>
      <c r="Q567">
        <v>61</v>
      </c>
      <c r="R567" t="s">
        <v>125</v>
      </c>
      <c r="S567" s="2">
        <v>45845</v>
      </c>
      <c r="T567">
        <v>1</v>
      </c>
      <c r="U567">
        <v>26.22</v>
      </c>
      <c r="W567" t="str">
        <f>_xll.BDS(A567,"BEST_ANALYST_RECS_BULK","headers=n","startrow",MATCH(2,_xll.BDS(A567,"BEST_ANALYST_RECS_BULK","headers=n","endcol=9","startcol=9","array=t"),0),"endrow",MATCH(2,_xll.BDS(A567,"BEST_ANALYST_RECS_BULK","headers=n","endcol=9","startcol=9","array=t"),0),"cols=10;rows=1")</f>
        <v>Wolfe Research</v>
      </c>
      <c r="X567" t="s">
        <v>945</v>
      </c>
      <c r="Y567" t="s">
        <v>123</v>
      </c>
      <c r="Z567">
        <v>5</v>
      </c>
      <c r="AA567" t="s">
        <v>124</v>
      </c>
      <c r="AB567">
        <v>56</v>
      </c>
      <c r="AC567" t="s">
        <v>125</v>
      </c>
      <c r="AD567" s="2">
        <v>45841</v>
      </c>
      <c r="AE567">
        <v>2</v>
      </c>
      <c r="AF567">
        <v>24.22</v>
      </c>
      <c r="AH567" t="str">
        <f>_xll.BDS(A567,"BEST_ANALYST_RECS_BULK","headers=n","startrow",MATCH(3,_xll.BDS(A567,"BEST_ANALYST_RECS_BULK","headers=n","endcol=9","startcol=9","array=t"),0),"endrow",MATCH(3,_xll.BDS(A567,"BEST_ANALYST_RECS_BULK","headers=n","endcol=9","startcol=9","array=t"),0),"cols=10;rows=1")</f>
        <v>Deutsche Bank</v>
      </c>
      <c r="AI567" t="s">
        <v>829</v>
      </c>
      <c r="AJ567" t="s">
        <v>141</v>
      </c>
      <c r="AK567">
        <v>3</v>
      </c>
      <c r="AL567" t="s">
        <v>124</v>
      </c>
      <c r="AM567">
        <v>52.5</v>
      </c>
      <c r="AN567" t="s">
        <v>131</v>
      </c>
      <c r="AO567" s="2">
        <v>45846</v>
      </c>
      <c r="AP567">
        <v>3</v>
      </c>
      <c r="AQ567">
        <v>24.13</v>
      </c>
      <c r="AR567" t="str">
        <f>_xll.BDP($A567, AR$99)</f>
        <v>Financials</v>
      </c>
      <c r="AS567" t="str">
        <f>_xll.BDP($A567, AS$99)</f>
        <v>Banks</v>
      </c>
      <c r="AT567">
        <f ca="1">_xll.BQL( A567, "IMPLIED_VOLATILITY("&amp;_xll.BQL.DATE(B$2)&amp;",EXPIRY=30D,PCT_MONEYNESS=100)")</f>
        <v>28.9255</v>
      </c>
    </row>
    <row r="568" spans="1:46" x14ac:dyDescent="0.25">
      <c r="A568" t="s">
        <v>155</v>
      </c>
      <c r="B568">
        <f ca="1">_xll.BDH(A568,"BEST_EPS",$B$2,$B$2,"BEST_FPERIOD_OVERRIDE=1bf","fill=previous","Days=A")</f>
        <v>12.448</v>
      </c>
      <c r="C568">
        <f ca="1">_xll.BDH(A568,"BEST_EPS",$B$2,$B$2,"BEST_FPERIOD_OVERRIDE=2bf","fill=previous","Days=A")</f>
        <v>14.031000000000001</v>
      </c>
      <c r="D568">
        <f ca="1">_xll.BDH(A568,"BEST_EPS",$B$2,$B$2,"BEST_FPERIOD_OVERRIDE=3bf","fill=previous","Days=A")</f>
        <v>15.833</v>
      </c>
      <c r="E568">
        <f ca="1">_xll.BDH(A568,"BEST_TARGET_PRICE",$B$2,$B$2,"fill=previous","Days=A")</f>
        <v>387.53899999999999</v>
      </c>
      <c r="F568">
        <f ca="1">_xll.BDH($A568,F$84,$B$2,$B$2,"Dir=V","Dts=H")</f>
        <v>355.07</v>
      </c>
      <c r="G568">
        <f ca="1">_xll.BDH($A568,G$84,$B$2,$B$2,"Dir=V","Dts=H")</f>
        <v>357.76</v>
      </c>
      <c r="H568">
        <f ca="1">_xll.BDH($A568,H$84,$B$2,$B$2,"Dir=V","Dts=H")</f>
        <v>353.75</v>
      </c>
      <c r="I568">
        <f ca="1">_xll.BDH($A568,I$84,$B$2,$B$2,"Dir=V","Dts=H")</f>
        <v>357.76</v>
      </c>
      <c r="J568">
        <f t="shared" si="15"/>
        <v>400</v>
      </c>
      <c r="K568">
        <f t="shared" si="16"/>
        <v>400</v>
      </c>
      <c r="L568" t="str">
        <f>_xll.BDS(A568,"BEST_ANALYST_RECS_BULK","headers=n","startrow",MATCH(1,_xll.BDS(A568,"BEST_ANALYST_RECS_BULK","headers=n","endcol=9","startcol=9","array=t"),0),"endrow",MATCH(1,_xll.BDS(A568,"BEST_ANALYST_RECS_BULK","headers=n","endcol=9","startcol=9","array=t"),0),"cols=10;rows=1")</f>
        <v>William Blair</v>
      </c>
      <c r="M568" t="s">
        <v>955</v>
      </c>
      <c r="N568" t="s">
        <v>123</v>
      </c>
      <c r="O568">
        <v>5</v>
      </c>
      <c r="P568" t="s">
        <v>124</v>
      </c>
      <c r="Q568" t="s">
        <v>142</v>
      </c>
      <c r="R568" t="s">
        <v>125</v>
      </c>
      <c r="S568" s="2">
        <v>45821</v>
      </c>
      <c r="T568">
        <v>1</v>
      </c>
      <c r="U568">
        <v>34.869999999999997</v>
      </c>
      <c r="W568" t="str">
        <f>_xll.BDS(A568,"BEST_ANALYST_RECS_BULK","headers=n","startrow",MATCH(2,_xll.BDS(A568,"BEST_ANALYST_RECS_BULK","headers=n","endcol=9","startcol=9","array=t"),0),"endrow",MATCH(2,_xll.BDS(A568,"BEST_ANALYST_RECS_BULK","headers=n","endcol=9","startcol=9","array=t"),0),"cols=10;rows=1")</f>
        <v>Keefe Bruyette &amp; Woods</v>
      </c>
      <c r="X568" t="s">
        <v>1254</v>
      </c>
      <c r="Y568" t="s">
        <v>123</v>
      </c>
      <c r="Z568">
        <v>5</v>
      </c>
      <c r="AA568" t="s">
        <v>124</v>
      </c>
      <c r="AB568">
        <v>400</v>
      </c>
      <c r="AC568" t="s">
        <v>125</v>
      </c>
      <c r="AD568" s="2">
        <v>45846</v>
      </c>
      <c r="AE568">
        <v>2</v>
      </c>
      <c r="AF568">
        <v>34.06</v>
      </c>
      <c r="AH568" t="str">
        <f>_xll.BDS(A568,"BEST_ANALYST_RECS_BULK","headers=n","startrow",MATCH(3,_xll.BDS(A568,"BEST_ANALYST_RECS_BULK","headers=n","endcol=9","startcol=9","array=t"),0),"endrow",MATCH(3,_xll.BDS(A568,"BEST_ANALYST_RECS_BULK","headers=n","endcol=9","startcol=9","array=t"),0),"cols=10;rows=1")</f>
        <v>DZ Bank AG Research</v>
      </c>
      <c r="AI568" t="s">
        <v>1038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45785</v>
      </c>
      <c r="AP568">
        <v>3</v>
      </c>
      <c r="AQ568">
        <v>32.97</v>
      </c>
      <c r="AR568" t="str">
        <f>_xll.BDP($A568, AR$99)</f>
        <v>Financials</v>
      </c>
      <c r="AS568" t="str">
        <f>_xll.BDP($A568, AS$99)</f>
        <v>Financial Services</v>
      </c>
      <c r="AT568">
        <f ca="1">_xll.BQL( A568, "IMPLIED_VOLATILITY("&amp;_xll.BQL.DATE(B$2)&amp;",EXPIRY=30D,PCT_MONEYNESS=100)")</f>
        <v>24.830100000000002</v>
      </c>
    </row>
    <row r="569" spans="1:46" x14ac:dyDescent="0.25">
      <c r="A569" t="s">
        <v>485</v>
      </c>
      <c r="B569">
        <f ca="1">_xll.BDH(A569,"BEST_EPS",$B$2,$B$2,"BEST_FPERIOD_OVERRIDE=1bf","fill=previous","Days=A")</f>
        <v>2.375</v>
      </c>
      <c r="C569">
        <f ca="1">_xll.BDH(A569,"BEST_EPS",$B$2,$B$2,"BEST_FPERIOD_OVERRIDE=2bf","fill=previous","Days=A")</f>
        <v>2.5299999999999998</v>
      </c>
      <c r="D569">
        <f ca="1">_xll.BDH(A569,"BEST_EPS",$B$2,$B$2,"BEST_FPERIOD_OVERRIDE=3bf","fill=previous","Days=A")</f>
        <v>2.7069999999999999</v>
      </c>
      <c r="E569">
        <f ca="1">_xll.BDH(A569,"BEST_TARGET_PRICE",$B$2,$B$2,"fill=previous","Days=A")</f>
        <v>36.207000000000001</v>
      </c>
      <c r="F569">
        <f ca="1">_xll.BDH($A569,F$84,$B$2,$B$2,"Dir=V","Dts=H")</f>
        <v>33.049999999999997</v>
      </c>
      <c r="G569">
        <f ca="1">_xll.BDH($A569,G$84,$B$2,$B$2,"Dir=V","Dts=H")</f>
        <v>33.090000000000003</v>
      </c>
      <c r="H569">
        <f ca="1">_xll.BDH($A569,H$84,$B$2,$B$2,"Dir=V","Dts=H")</f>
        <v>32.729999999999997</v>
      </c>
      <c r="I569">
        <f ca="1">_xll.BDH($A569,I$84,$B$2,$B$2,"Dir=V","Dts=H")</f>
        <v>32.950000000000003</v>
      </c>
      <c r="J569">
        <f t="shared" si="15"/>
        <v>34.5</v>
      </c>
      <c r="K569">
        <f t="shared" si="16"/>
        <v>34</v>
      </c>
      <c r="L569" t="str">
        <f>_xll.BDS(A569,"BEST_ANALYST_RECS_BULK","headers=n","startrow",MATCH(1,_xll.BDS(A569,"BEST_ANALYST_RECS_BULK","headers=n","endcol=9","startcol=9","array=t"),0),"endrow",MATCH(1,_xll.BDS(A569,"BEST_ANALYST_RECS_BULK","headers=n","endcol=9","startcol=9","array=t"),0),"cols=10;rows=1")</f>
        <v>Mizuho Securities</v>
      </c>
      <c r="M569" t="s">
        <v>381</v>
      </c>
      <c r="N569" t="s">
        <v>123</v>
      </c>
      <c r="O569">
        <v>5</v>
      </c>
      <c r="P569" t="s">
        <v>124</v>
      </c>
      <c r="Q569">
        <v>34</v>
      </c>
      <c r="R569" t="s">
        <v>125</v>
      </c>
      <c r="S569" s="2">
        <v>45847</v>
      </c>
      <c r="T569">
        <v>1</v>
      </c>
      <c r="U569">
        <v>25.19</v>
      </c>
      <c r="W569" t="str">
        <f>_xll.BDS(A569,"BEST_ANALYST_RECS_BULK","headers=n","startrow",MATCH(2,_xll.BDS(A569,"BEST_ANALYST_RECS_BULK","headers=n","endcol=9","startcol=9","array=t"),0),"endrow",MATCH(2,_xll.BDS(A569,"BEST_ANALYST_RECS_BULK","headers=n","endcol=9","startcol=9","array=t"),0),"cols=10;rows=1")</f>
        <v>KeyBanc Capital Markets</v>
      </c>
      <c r="X569" t="s">
        <v>814</v>
      </c>
      <c r="Y569" t="s">
        <v>419</v>
      </c>
      <c r="Z569">
        <v>3</v>
      </c>
      <c r="AA569" t="s">
        <v>124</v>
      </c>
      <c r="AB569" t="s">
        <v>142</v>
      </c>
      <c r="AC569" t="s">
        <v>125</v>
      </c>
      <c r="AD569" s="2">
        <v>45742</v>
      </c>
      <c r="AE569">
        <v>2</v>
      </c>
      <c r="AF569">
        <v>12.59</v>
      </c>
      <c r="AH569" t="str">
        <f>_xll.BDS(A569,"BEST_ANALYST_RECS_BULK","headers=n","startrow",MATCH(3,_xll.BDS(A569,"BEST_ANALYST_RECS_BULK","headers=n","endcol=9","startcol=9","array=t"),0),"endrow",MATCH(3,_xll.BDS(A569,"BEST_ANALYST_RECS_BULK","headers=n","endcol=9","startcol=9","array=t"),0),"cols=10;rows=1")</f>
        <v>Wells Fargo</v>
      </c>
      <c r="AI569" t="s">
        <v>1219</v>
      </c>
      <c r="AJ569" t="s">
        <v>135</v>
      </c>
      <c r="AK569">
        <v>5</v>
      </c>
      <c r="AL569" t="s">
        <v>124</v>
      </c>
      <c r="AM569">
        <v>35</v>
      </c>
      <c r="AN569" t="s">
        <v>125</v>
      </c>
      <c r="AO569" s="2">
        <v>45807</v>
      </c>
      <c r="AP569">
        <v>3</v>
      </c>
      <c r="AQ569">
        <v>4.95</v>
      </c>
      <c r="AR569" t="str">
        <f>_xll.BDP($A569, AR$99)</f>
        <v>Real Estate</v>
      </c>
      <c r="AS569" t="str">
        <f>_xll.BDP($A569, AS$99)</f>
        <v>Specialized REITs</v>
      </c>
      <c r="AT569">
        <f ca="1">_xll.BQL( A569, "IMPLIED_VOLATILITY("&amp;_xll.BQL.DATE(B$2)&amp;",EXPIRY=30D,PCT_MONEYNESS=100)")</f>
        <v>14.8428</v>
      </c>
    </row>
    <row r="570" spans="1:46" x14ac:dyDescent="0.25">
      <c r="A570" t="s">
        <v>440</v>
      </c>
      <c r="B570">
        <f ca="1">_xll.BDH(A570,"BEST_EPS",$B$2,$B$2,"BEST_FPERIOD_OVERRIDE=1bf","fill=previous","Days=A")</f>
        <v>8.3529999999999998</v>
      </c>
      <c r="C570">
        <f ca="1">_xll.BDH(A570,"BEST_EPS",$B$2,$B$2,"BEST_FPERIOD_OVERRIDE=2bf","fill=previous","Days=A")</f>
        <v>10.782</v>
      </c>
      <c r="D570">
        <f ca="1">_xll.BDH(A570,"BEST_EPS",$B$2,$B$2,"BEST_FPERIOD_OVERRIDE=3bf","fill=previous","Days=A")</f>
        <v>12.362</v>
      </c>
      <c r="E570">
        <f ca="1">_xll.BDH(A570,"BEST_TARGET_PRICE",$B$2,$B$2,"fill=previous","Days=A")</f>
        <v>146.69999999999999</v>
      </c>
      <c r="F570">
        <f ca="1">_xll.BDH($A570,F$84,$B$2,$B$2,"Dir=V","Dts=H")</f>
        <v>148.82</v>
      </c>
      <c r="G570">
        <f ca="1">_xll.BDH($A570,G$84,$B$2,$B$2,"Dir=V","Dts=H")</f>
        <v>150.36000000000001</v>
      </c>
      <c r="H570">
        <f ca="1">_xll.BDH($A570,H$84,$B$2,$B$2,"Dir=V","Dts=H")</f>
        <v>147.86000000000001</v>
      </c>
      <c r="I570">
        <f ca="1">_xll.BDH($A570,I$84,$B$2,$B$2,"Dir=V","Dts=H")</f>
        <v>149.07</v>
      </c>
      <c r="J570">
        <f t="shared" si="15"/>
        <v>150.20000000000002</v>
      </c>
      <c r="K570">
        <f t="shared" si="16"/>
        <v>154</v>
      </c>
      <c r="L570" t="e">
        <f>_xll.BDS(A570,"BEST_ANALYST_RECS_BULK","headers=n","startrow",MATCH(1,_xll.BDS(A570,"BEST_ANALYST_RECS_BULK","headers=n","endcol=9","startcol=9","array=t"),0),"endrow",MATCH(1,_xll.BDS(A570,"BEST_ANALYST_RECS_BULK","headers=n","endcol=9","startcol=9","array=t"),0),"cols=10;rows=1")</f>
        <v>#N/A</v>
      </c>
      <c r="M570" t="s">
        <v>876</v>
      </c>
      <c r="N570" t="s">
        <v>126</v>
      </c>
      <c r="O570">
        <v>5</v>
      </c>
      <c r="P570" t="s">
        <v>134</v>
      </c>
      <c r="Q570">
        <v>154</v>
      </c>
      <c r="R570" t="s">
        <v>140</v>
      </c>
      <c r="S570" s="2">
        <v>45790</v>
      </c>
      <c r="T570">
        <v>1</v>
      </c>
      <c r="U570">
        <v>30.47</v>
      </c>
      <c r="W570" t="str">
        <f>_xll.BDS(A570,"BEST_ANALYST_RECS_BULK","headers=n","startrow",MATCH(2,_xll.BDS(A570,"BEST_ANALYST_RECS_BULK","headers=n","endcol=9","startcol=9","array=t"),0),"endrow",MATCH(2,_xll.BDS(A570,"BEST_ANALYST_RECS_BULK","headers=n","endcol=9","startcol=9","array=t"),0),"cols=10;rows=1")</f>
        <v>Goldman Sachs</v>
      </c>
      <c r="X570" t="s">
        <v>876</v>
      </c>
      <c r="Y570" t="s">
        <v>126</v>
      </c>
      <c r="Z570">
        <v>5</v>
      </c>
      <c r="AA570" t="s">
        <v>134</v>
      </c>
      <c r="AB570">
        <v>154</v>
      </c>
      <c r="AC570" t="s">
        <v>140</v>
      </c>
      <c r="AD570" s="2">
        <v>45790</v>
      </c>
      <c r="AE570">
        <v>2</v>
      </c>
      <c r="AF570">
        <v>31.64</v>
      </c>
      <c r="AH570" t="str">
        <f>_xll.BDS(A570,"BEST_ANALYST_RECS_BULK","headers=n","startrow",MATCH(3,_xll.BDS(A570,"BEST_ANALYST_RECS_BULK","headers=n","endcol=9","startcol=9","array=t"),0),"endrow",MATCH(3,_xll.BDS(A570,"BEST_ANALYST_RECS_BULK","headers=n","endcol=9","startcol=9","array=t"),0),"cols=10;rows=1")</f>
        <v>Baptista Research</v>
      </c>
      <c r="AI570" t="s">
        <v>133</v>
      </c>
      <c r="AJ570" t="s">
        <v>126</v>
      </c>
      <c r="AK570">
        <v>5</v>
      </c>
      <c r="AL570" t="s">
        <v>134</v>
      </c>
      <c r="AM570">
        <v>142.6</v>
      </c>
      <c r="AN570" t="s">
        <v>131</v>
      </c>
      <c r="AO570" s="2">
        <v>45779</v>
      </c>
      <c r="AP570">
        <v>3</v>
      </c>
      <c r="AQ570">
        <v>27.17</v>
      </c>
      <c r="AR570" t="str">
        <f>_xll.BDP($A570, AR$99)</f>
        <v>Energy</v>
      </c>
      <c r="AS570" t="str">
        <f>_xll.BDP($A570, AS$99)</f>
        <v>Oil, Gas &amp; Consumable Fuels</v>
      </c>
      <c r="AT570">
        <f ca="1">_xll.BQL( A570, "IMPLIED_VOLATILITY("&amp;_xll.BQL.DATE(B$2)&amp;",EXPIRY=30D,PCT_MONEYNESS=100)")</f>
        <v>30.371099999999998</v>
      </c>
    </row>
    <row r="571" spans="1:46" x14ac:dyDescent="0.25">
      <c r="A571" t="s">
        <v>539</v>
      </c>
      <c r="B571">
        <f ca="1">_xll.BDH(A571,"BEST_EPS",$B$2,$B$2,"BEST_FPERIOD_OVERRIDE=1bf","fill=previous","Days=A")</f>
        <v>3.8530000000000002</v>
      </c>
      <c r="C571">
        <f ca="1">_xll.BDH(A571,"BEST_EPS",$B$2,$B$2,"BEST_FPERIOD_OVERRIDE=2bf","fill=previous","Days=A")</f>
        <v>4.1929999999999996</v>
      </c>
      <c r="D571">
        <f ca="1">_xll.BDH(A571,"BEST_EPS",$B$2,$B$2,"BEST_FPERIOD_OVERRIDE=3bf","fill=previous","Days=A")</f>
        <v>4.548</v>
      </c>
      <c r="E571">
        <f ca="1">_xll.BDH(A571,"BEST_TARGET_PRICE",$B$2,$B$2,"fill=previous","Days=A")</f>
        <v>111.125</v>
      </c>
      <c r="F571">
        <f ca="1">_xll.BDH($A571,F$84,$B$2,$B$2,"Dir=V","Dts=H")</f>
        <v>102.52</v>
      </c>
      <c r="G571">
        <f ca="1">_xll.BDH($A571,G$84,$B$2,$B$2,"Dir=V","Dts=H")</f>
        <v>102.55</v>
      </c>
      <c r="H571">
        <f ca="1">_xll.BDH($A571,H$84,$B$2,$B$2,"Dir=V","Dts=H")</f>
        <v>101.56</v>
      </c>
      <c r="I571">
        <f ca="1">_xll.BDH($A571,I$84,$B$2,$B$2,"Dir=V","Dts=H")</f>
        <v>102.37</v>
      </c>
      <c r="J571">
        <f t="shared" si="15"/>
        <v>124</v>
      </c>
      <c r="K571">
        <f t="shared" si="16"/>
        <v>124</v>
      </c>
      <c r="L571" t="str">
        <f>_xll.BDS(A571,"BEST_ANALYST_RECS_BULK","headers=n","startrow",MATCH(1,_xll.BDS(A571,"BEST_ANALYST_RECS_BULK","headers=n","endcol=9","startcol=9","array=t"),0),"endrow",MATCH(1,_xll.BDS(A571,"BEST_ANALYST_RECS_BULK","headers=n","endcol=9","startcol=9","array=t"),0),"cols=10;rows=1")</f>
        <v>BMO Capital Markets</v>
      </c>
      <c r="M571" t="s">
        <v>1178</v>
      </c>
      <c r="N571" t="s">
        <v>123</v>
      </c>
      <c r="O571">
        <v>5</v>
      </c>
      <c r="P571" t="s">
        <v>124</v>
      </c>
      <c r="Q571">
        <v>124</v>
      </c>
      <c r="R571" t="s">
        <v>125</v>
      </c>
      <c r="S571" s="2">
        <v>45845</v>
      </c>
      <c r="T571">
        <v>1</v>
      </c>
      <c r="U571">
        <v>7.14</v>
      </c>
      <c r="W571" t="str">
        <f>_xll.BDS(A571,"BEST_ANALYST_RECS_BULK","headers=n","startrow",MATCH(2,_xll.BDS(A571,"BEST_ANALYST_RECS_BULK","headers=n","endcol=9","startcol=9","array=t"),0),"endrow",MATCH(2,_xll.BDS(A571,"BEST_ANALYST_RECS_BULK","headers=n","endcol=9","startcol=9","array=t"),0),"cols=10;rows=1")</f>
        <v>Wolfe Research</v>
      </c>
      <c r="X571" t="s">
        <v>1217</v>
      </c>
      <c r="Y571" t="s">
        <v>161</v>
      </c>
      <c r="Z571">
        <v>3</v>
      </c>
      <c r="AA571" t="s">
        <v>124</v>
      </c>
      <c r="AB571" t="s">
        <v>142</v>
      </c>
      <c r="AC571" t="s">
        <v>125</v>
      </c>
      <c r="AD571" s="2">
        <v>45846</v>
      </c>
      <c r="AE571">
        <v>2</v>
      </c>
      <c r="AF571">
        <v>0</v>
      </c>
      <c r="AH571" t="str">
        <f>_xll.BDS(A571,"BEST_ANALYST_RECS_BULK","headers=n","startrow",MATCH(3,_xll.BDS(A571,"BEST_ANALYST_RECS_BULK","headers=n","endcol=9","startcol=9","array=t"),0),"endrow",MATCH(3,_xll.BDS(A571,"BEST_ANALYST_RECS_BULK","headers=n","endcol=9","startcol=9","array=t"),0),"cols=10;rows=1")</f>
        <v>ISS-EVA</v>
      </c>
      <c r="AI571" t="s">
        <v>156</v>
      </c>
      <c r="AJ571" t="s">
        <v>141</v>
      </c>
      <c r="AK571">
        <v>3</v>
      </c>
      <c r="AL571" t="s">
        <v>134</v>
      </c>
      <c r="AM571" t="s">
        <v>142</v>
      </c>
      <c r="AN571" t="s">
        <v>125</v>
      </c>
      <c r="AO571" s="2">
        <v>45517</v>
      </c>
      <c r="AP571">
        <v>3</v>
      </c>
      <c r="AQ571">
        <v>-12.71</v>
      </c>
      <c r="AR571" t="str">
        <f>_xll.BDP($A571, AR$99)</f>
        <v>Industrials</v>
      </c>
      <c r="AS571" t="str">
        <f>_xll.BDP($A571, AS$99)</f>
        <v>Commercial Services &amp; Supplies</v>
      </c>
      <c r="AT571">
        <f ca="1">_xll.BQL( A571, "IMPLIED_VOLATILITY("&amp;_xll.BQL.DATE(B$2)&amp;",EXPIRY=30D,PCT_MONEYNESS=100)")</f>
        <v>23.465199999999999</v>
      </c>
    </row>
    <row r="572" spans="1:46" x14ac:dyDescent="0.25">
      <c r="A572" t="s">
        <v>502</v>
      </c>
      <c r="B572">
        <f ca="1">_xll.BDH(A572,"BEST_EPS",$B$2,$B$2,"BEST_FPERIOD_OVERRIDE=1bf","fill=previous","Days=A")</f>
        <v>9.2089999999999996</v>
      </c>
      <c r="C572">
        <f ca="1">_xll.BDH(A572,"BEST_EPS",$B$2,$B$2,"BEST_FPERIOD_OVERRIDE=2bf","fill=previous","Days=A")</f>
        <v>10.64</v>
      </c>
      <c r="D572">
        <f ca="1">_xll.BDH(A572,"BEST_EPS",$B$2,$B$2,"BEST_FPERIOD_OVERRIDE=3bf","fill=previous","Days=A")</f>
        <v>11.805</v>
      </c>
      <c r="E572">
        <f ca="1">_xll.BDH(A572,"BEST_TARGET_PRICE",$B$2,$B$2,"fill=previous","Days=A")</f>
        <v>297.64</v>
      </c>
      <c r="F572">
        <f ca="1">_xll.BDH($A572,F$84,$B$2,$B$2,"Dir=V","Dts=H")</f>
        <v>266.45</v>
      </c>
      <c r="G572">
        <f ca="1">_xll.BDH($A572,G$84,$B$2,$B$2,"Dir=V","Dts=H")</f>
        <v>270</v>
      </c>
      <c r="H572">
        <f ca="1">_xll.BDH($A572,H$84,$B$2,$B$2,"Dir=V","Dts=H")</f>
        <v>265.11</v>
      </c>
      <c r="I572">
        <f ca="1">_xll.BDH($A572,I$84,$B$2,$B$2,"Dir=V","Dts=H")</f>
        <v>269.95</v>
      </c>
      <c r="J572">
        <f t="shared" si="15"/>
        <v>301.38</v>
      </c>
      <c r="K572">
        <f t="shared" si="16"/>
        <v>324.14</v>
      </c>
      <c r="L572" t="str">
        <f>_xll.BDS(A572,"BEST_ANALYST_RECS_BULK","headers=n","startrow",MATCH(1,_xll.BDS(A572,"BEST_ANALYST_RECS_BULK","headers=n","endcol=9","startcol=9","array=t"),0),"endrow",MATCH(1,_xll.BDS(A572,"BEST_ANALYST_RECS_BULK","headers=n","endcol=9","startcol=9","array=t"),0),"cols=10;rows=1")</f>
        <v>Sadif Investment Analytics</v>
      </c>
      <c r="M572" t="s">
        <v>156</v>
      </c>
      <c r="N572" t="s">
        <v>157</v>
      </c>
      <c r="O572">
        <v>5</v>
      </c>
      <c r="P572" t="s">
        <v>134</v>
      </c>
      <c r="Q572">
        <v>324.14</v>
      </c>
      <c r="R572" t="s">
        <v>125</v>
      </c>
      <c r="S572" s="2">
        <v>45784</v>
      </c>
      <c r="T572">
        <v>1</v>
      </c>
      <c r="U572">
        <v>12.88</v>
      </c>
      <c r="W572" t="str">
        <f>_xll.BDS(A572,"BEST_ANALYST_RECS_BULK","headers=n","startrow",MATCH(2,_xll.BDS(A572,"BEST_ANALYST_RECS_BULK","headers=n","endcol=9","startcol=9","array=t"),0),"endrow",MATCH(2,_xll.BDS(A572,"BEST_ANALYST_RECS_BULK","headers=n","endcol=9","startcol=9","array=t"),0),"cols=10;rows=1")</f>
        <v>Barclays</v>
      </c>
      <c r="X572" t="s">
        <v>1122</v>
      </c>
      <c r="Y572" t="s">
        <v>135</v>
      </c>
      <c r="Z572">
        <v>5</v>
      </c>
      <c r="AA572" t="s">
        <v>124</v>
      </c>
      <c r="AB572">
        <v>285</v>
      </c>
      <c r="AC572" t="s">
        <v>125</v>
      </c>
      <c r="AD572" s="2">
        <v>45847</v>
      </c>
      <c r="AE572">
        <v>2</v>
      </c>
      <c r="AF572">
        <v>10.96</v>
      </c>
      <c r="AH572" t="str">
        <f>_xll.BDS(A572,"BEST_ANALYST_RECS_BULK","headers=n","startrow",MATCH(3,_xll.BDS(A572,"BEST_ANALYST_RECS_BULK","headers=n","endcol=9","startcol=9","array=t"),0),"endrow",MATCH(3,_xll.BDS(A572,"BEST_ANALYST_RECS_BULK","headers=n","endcol=9","startcol=9","array=t"),0),"cols=10;rows=1")</f>
        <v>JP Morgan</v>
      </c>
      <c r="AI572" t="s">
        <v>978</v>
      </c>
      <c r="AJ572" t="s">
        <v>135</v>
      </c>
      <c r="AK572">
        <v>5</v>
      </c>
      <c r="AL572" t="s">
        <v>124</v>
      </c>
      <c r="AM572">
        <v>295</v>
      </c>
      <c r="AN572" t="s">
        <v>125</v>
      </c>
      <c r="AO572" s="2">
        <v>45810</v>
      </c>
      <c r="AP572">
        <v>3</v>
      </c>
      <c r="AQ572">
        <v>10.71</v>
      </c>
      <c r="AR572" t="str">
        <f>_xll.BDP($A572, AR$99)</f>
        <v>Materials</v>
      </c>
      <c r="AS572" t="str">
        <f>_xll.BDP($A572, AS$99)</f>
        <v>Construction Materials</v>
      </c>
      <c r="AT572">
        <f ca="1">_xll.BQL( A572, "IMPLIED_VOLATILITY("&amp;_xll.BQL.DATE(B$2)&amp;",EXPIRY=30D,PCT_MONEYNESS=100)")</f>
        <v>25.278199999999998</v>
      </c>
    </row>
    <row r="573" spans="1:46" x14ac:dyDescent="0.25">
      <c r="A573" t="s">
        <v>469</v>
      </c>
      <c r="B573">
        <f ca="1">_xll.BDH(A573,"BEST_EPS",$B$2,$B$2,"BEST_FPERIOD_OVERRIDE=1bf","fill=previous","Days=A")</f>
        <v>7.4969999999999999</v>
      </c>
      <c r="C573">
        <f ca="1">_xll.BDH(A573,"BEST_EPS",$B$2,$B$2,"BEST_FPERIOD_OVERRIDE=2bf","fill=previous","Days=A")</f>
        <v>8.3670000000000009</v>
      </c>
      <c r="D573">
        <f ca="1">_xll.BDH(A573,"BEST_EPS",$B$2,$B$2,"BEST_FPERIOD_OVERRIDE=3bf","fill=previous","Days=A")</f>
        <v>9.3689999999999998</v>
      </c>
      <c r="E573">
        <f ca="1">_xll.BDH(A573,"BEST_TARGET_PRICE",$B$2,$B$2,"fill=previous","Days=A")</f>
        <v>313.73700000000002</v>
      </c>
      <c r="F573">
        <f ca="1">_xll.BDH($A573,F$84,$B$2,$B$2,"Dir=V","Dts=H")</f>
        <v>302.74</v>
      </c>
      <c r="G573">
        <f ca="1">_xll.BDH($A573,G$84,$B$2,$B$2,"Dir=V","Dts=H")</f>
        <v>304.30500000000001</v>
      </c>
      <c r="H573">
        <f ca="1">_xll.BDH($A573,H$84,$B$2,$B$2,"Dir=V","Dts=H")</f>
        <v>301.7</v>
      </c>
      <c r="I573">
        <f ca="1">_xll.BDH($A573,I$84,$B$2,$B$2,"Dir=V","Dts=H")</f>
        <v>303.714</v>
      </c>
      <c r="J573">
        <f t="shared" si="15"/>
        <v>336.66666666666669</v>
      </c>
      <c r="K573">
        <f t="shared" si="16"/>
        <v>340</v>
      </c>
      <c r="L573" t="str">
        <f>_xll.BDS(A573,"BEST_ANALYST_RECS_BULK","headers=n","startrow",MATCH(1,_xll.BDS(A573,"BEST_ANALYST_RECS_BULK","headers=n","endcol=9","startcol=9","array=t"),0),"endrow",MATCH(1,_xll.BDS(A573,"BEST_ANALYST_RECS_BULK","headers=n","endcol=9","startcol=9","array=t"),0),"cols=10;rows=1")</f>
        <v>Wells Fargo</v>
      </c>
      <c r="M573" t="s">
        <v>1019</v>
      </c>
      <c r="N573" t="s">
        <v>135</v>
      </c>
      <c r="O573">
        <v>5</v>
      </c>
      <c r="P573" t="s">
        <v>124</v>
      </c>
      <c r="Q573">
        <v>340</v>
      </c>
      <c r="R573" t="s">
        <v>125</v>
      </c>
      <c r="S573" s="2">
        <v>45785</v>
      </c>
      <c r="T573">
        <v>1</v>
      </c>
      <c r="U573">
        <v>15.99</v>
      </c>
      <c r="W573" t="str">
        <f>_xll.BDS(A573,"BEST_ANALYST_RECS_BULK","headers=n","startrow",MATCH(2,_xll.BDS(A573,"BEST_ANALYST_RECS_BULK","headers=n","endcol=9","startcol=9","array=t"),0),"endrow",MATCH(2,_xll.BDS(A573,"BEST_ANALYST_RECS_BULK","headers=n","endcol=9","startcol=9","array=t"),0),"cols=10;rows=1")</f>
        <v>Baird</v>
      </c>
      <c r="X573" t="s">
        <v>1020</v>
      </c>
      <c r="Y573" t="s">
        <v>123</v>
      </c>
      <c r="Z573">
        <v>5</v>
      </c>
      <c r="AA573" t="s">
        <v>124</v>
      </c>
      <c r="AB573">
        <v>335</v>
      </c>
      <c r="AC573" t="s">
        <v>125</v>
      </c>
      <c r="AD573" s="2">
        <v>45799</v>
      </c>
      <c r="AE573">
        <v>2</v>
      </c>
      <c r="AF573">
        <v>11.39</v>
      </c>
      <c r="AH573" t="str">
        <f>_xll.BDS(A573,"BEST_ANALYST_RECS_BULK","headers=n","startrow",MATCH(3,_xll.BDS(A573,"BEST_ANALYST_RECS_BULK","headers=n","endcol=9","startcol=9","array=t"),0),"endrow",MATCH(3,_xll.BDS(A573,"BEST_ANALYST_RECS_BULK","headers=n","endcol=9","startcol=9","array=t"),0),"cols=10;rows=1")</f>
        <v>Autonomous Research</v>
      </c>
      <c r="AI573" t="s">
        <v>935</v>
      </c>
      <c r="AJ573" t="s">
        <v>123</v>
      </c>
      <c r="AK573">
        <v>5</v>
      </c>
      <c r="AL573" t="s">
        <v>124</v>
      </c>
      <c r="AM573">
        <v>335</v>
      </c>
      <c r="AN573" t="s">
        <v>125</v>
      </c>
      <c r="AO573" s="2">
        <v>45786</v>
      </c>
      <c r="AP573">
        <v>3</v>
      </c>
      <c r="AQ573">
        <v>10.039999999999999</v>
      </c>
      <c r="AR573" t="str">
        <f>_xll.BDP($A573, AR$99)</f>
        <v>Industrials</v>
      </c>
      <c r="AS573" t="str">
        <f>_xll.BDP($A573, AS$99)</f>
        <v>Professional Services</v>
      </c>
      <c r="AT573">
        <f ca="1">_xll.BQL( A573, "IMPLIED_VOLATILITY("&amp;_xll.BQL.DATE(B$2)&amp;",EXPIRY=30D,PCT_MONEYNESS=100)")</f>
        <v>24.178000000000001</v>
      </c>
    </row>
    <row r="574" spans="1:46" x14ac:dyDescent="0.25">
      <c r="A574" t="s">
        <v>628</v>
      </c>
      <c r="B574">
        <f ca="1">_xll.BDH(A574,"BEST_EPS",$B$2,$B$2,"BEST_FPERIOD_OVERRIDE=1bf","fill=previous","Days=A")</f>
        <v>9.0470000000000006</v>
      </c>
      <c r="C574">
        <f ca="1">_xll.BDH(A574,"BEST_EPS",$B$2,$B$2,"BEST_FPERIOD_OVERRIDE=2bf","fill=previous","Days=A")</f>
        <v>9.9550000000000001</v>
      </c>
      <c r="D574">
        <f ca="1">_xll.BDH(A574,"BEST_EPS",$B$2,$B$2,"BEST_FPERIOD_OVERRIDE=3bf","fill=previous","Days=A")</f>
        <v>11.606</v>
      </c>
      <c r="E574">
        <f ca="1">_xll.BDH(A574,"BEST_TARGET_PRICE",$B$2,$B$2,"fill=previous","Days=A")</f>
        <v>277.75</v>
      </c>
      <c r="F574">
        <f ca="1">_xll.BDH($A574,F$84,$B$2,$B$2,"Dir=V","Dts=H")</f>
        <v>287.06</v>
      </c>
      <c r="G574">
        <f ca="1">_xll.BDH($A574,G$84,$B$2,$B$2,"Dir=V","Dts=H")</f>
        <v>291.54000000000002</v>
      </c>
      <c r="H574">
        <f ca="1">_xll.BDH($A574,H$84,$B$2,$B$2,"Dir=V","Dts=H")</f>
        <v>284.8</v>
      </c>
      <c r="I574">
        <f ca="1">_xll.BDH($A574,I$84,$B$2,$B$2,"Dir=V","Dts=H")</f>
        <v>289.76</v>
      </c>
      <c r="J574">
        <f t="shared" si="15"/>
        <v>276</v>
      </c>
      <c r="K574">
        <f t="shared" si="16"/>
        <v>330</v>
      </c>
      <c r="L574" t="str">
        <f>_xll.BDS(A574,"BEST_ANALYST_RECS_BULK","headers=n","startrow",MATCH(1,_xll.BDS(A574,"BEST_ANALYST_RECS_BULK","headers=n","endcol=9","startcol=9","array=t"),0),"endrow",MATCH(1,_xll.BDS(A574,"BEST_ANALYST_RECS_BULK","headers=n","endcol=9","startcol=9","array=t"),0),"cols=10;rows=1")</f>
        <v>Citi</v>
      </c>
      <c r="M574" t="s">
        <v>785</v>
      </c>
      <c r="N574" t="s">
        <v>126</v>
      </c>
      <c r="O574">
        <v>5</v>
      </c>
      <c r="P574" t="s">
        <v>124</v>
      </c>
      <c r="Q574">
        <v>330</v>
      </c>
      <c r="R574" t="s">
        <v>125</v>
      </c>
      <c r="S574" s="2">
        <v>45846</v>
      </c>
      <c r="T574">
        <v>1</v>
      </c>
      <c r="U574">
        <v>63.58</v>
      </c>
      <c r="W574" t="str">
        <f>_xll.BDS(A574,"BEST_ANALYST_RECS_BULK","headers=n","startrow",MATCH(2,_xll.BDS(A574,"BEST_ANALYST_RECS_BULK","headers=n","endcol=9","startcol=9","array=t"),0),"endrow",MATCH(2,_xll.BDS(A574,"BEST_ANALYST_RECS_BULK","headers=n","endcol=9","startcol=9","array=t"),0),"cols=10;rows=1")</f>
        <v>Baird</v>
      </c>
      <c r="X574" t="s">
        <v>629</v>
      </c>
      <c r="Y574" t="s">
        <v>123</v>
      </c>
      <c r="Z574">
        <v>5</v>
      </c>
      <c r="AA574" t="s">
        <v>124</v>
      </c>
      <c r="AB574">
        <v>305</v>
      </c>
      <c r="AC574" t="s">
        <v>125</v>
      </c>
      <c r="AD574" s="2">
        <v>45839</v>
      </c>
      <c r="AE574">
        <v>2</v>
      </c>
      <c r="AF574">
        <v>43.49</v>
      </c>
      <c r="AH574" t="str">
        <f>_xll.BDS(A574,"BEST_ANALYST_RECS_BULK","headers=n","startrow",MATCH(3,_xll.BDS(A574,"BEST_ANALYST_RECS_BULK","headers=n","endcol=9","startcol=9","array=t"),0),"endrow",MATCH(3,_xll.BDS(A574,"BEST_ANALYST_RECS_BULK","headers=n","endcol=9","startcol=9","array=t"),0),"cols=10;rows=1")</f>
        <v>Zacks</v>
      </c>
      <c r="AI574" t="s">
        <v>156</v>
      </c>
      <c r="AJ574" t="s">
        <v>137</v>
      </c>
      <c r="AK574">
        <v>3</v>
      </c>
      <c r="AL574" t="s">
        <v>124</v>
      </c>
      <c r="AM574">
        <v>193</v>
      </c>
      <c r="AN574" t="s">
        <v>131</v>
      </c>
      <c r="AO574" s="2">
        <v>45404</v>
      </c>
      <c r="AP574">
        <v>3</v>
      </c>
      <c r="AQ574">
        <v>0</v>
      </c>
      <c r="AR574" t="str">
        <f>_xll.BDP($A574, AR$99)</f>
        <v>Information Technology</v>
      </c>
      <c r="AS574" t="str">
        <f>_xll.BDP($A574, AS$99)</f>
        <v>IT Services</v>
      </c>
      <c r="AT574">
        <f ca="1">_xll.BQL( A574, "IMPLIED_VOLATILITY("&amp;_xll.BQL.DATE(B$2)&amp;",EXPIRY=30D,PCT_MONEYNESS=100)")</f>
        <v>27.4557</v>
      </c>
    </row>
    <row r="575" spans="1:46" x14ac:dyDescent="0.25">
      <c r="A575" t="s">
        <v>253</v>
      </c>
      <c r="B575">
        <f ca="1">_xll.BDH(A575,"BEST_EPS",$B$2,$B$2,"BEST_FPERIOD_OVERRIDE=1bf","fill=previous","Days=A")</f>
        <v>18.940000000000001</v>
      </c>
      <c r="C575">
        <f ca="1">_xll.BDH(A575,"BEST_EPS",$B$2,$B$2,"BEST_FPERIOD_OVERRIDE=2bf","fill=previous","Days=A")</f>
        <v>21.248000000000001</v>
      </c>
      <c r="D575">
        <f ca="1">_xll.BDH(A575,"BEST_EPS",$B$2,$B$2,"BEST_FPERIOD_OVERRIDE=3bf","fill=previous","Days=A")</f>
        <v>23.972000000000001</v>
      </c>
      <c r="E575">
        <f ca="1">_xll.BDH(A575,"BEST_TARGET_PRICE",$B$2,$B$2,"fill=previous","Days=A")</f>
        <v>509.86200000000002</v>
      </c>
      <c r="F575">
        <f ca="1">_xll.BDH($A575,F$84,$B$2,$B$2,"Dir=V","Dts=H")</f>
        <v>468.09</v>
      </c>
      <c r="G575">
        <f ca="1">_xll.BDH($A575,G$84,$B$2,$B$2,"Dir=V","Dts=H")</f>
        <v>479.34</v>
      </c>
      <c r="H575">
        <f ca="1">_xll.BDH($A575,H$84,$B$2,$B$2,"Dir=V","Dts=H")</f>
        <v>466.7901</v>
      </c>
      <c r="I575">
        <f ca="1">_xll.BDH($A575,I$84,$B$2,$B$2,"Dir=V","Dts=H")</f>
        <v>478.96499999999997</v>
      </c>
      <c r="J575">
        <f t="shared" si="15"/>
        <v>448.27666666666664</v>
      </c>
      <c r="K575">
        <f t="shared" si="16"/>
        <v>481.43</v>
      </c>
      <c r="L575" t="str">
        <f>_xll.BDS(A575,"BEST_ANALYST_RECS_BULK","headers=n","startrow",MATCH(1,_xll.BDS(A575,"BEST_ANALYST_RECS_BULK","headers=n","endcol=9","startcol=9","array=t"),0),"endrow",MATCH(1,_xll.BDS(A575,"BEST_ANALYST_RECS_BULK","headers=n","endcol=9","startcol=9","array=t"),0),"cols=10;rows=1")</f>
        <v>Sadif Investment Analytics</v>
      </c>
      <c r="M575" t="s">
        <v>156</v>
      </c>
      <c r="N575" t="s">
        <v>157</v>
      </c>
      <c r="O575">
        <v>5</v>
      </c>
      <c r="P575" t="s">
        <v>134</v>
      </c>
      <c r="Q575">
        <v>481.43</v>
      </c>
      <c r="R575" t="s">
        <v>201</v>
      </c>
      <c r="S575" s="2">
        <v>45658</v>
      </c>
      <c r="T575">
        <v>1</v>
      </c>
      <c r="U575">
        <v>11.71</v>
      </c>
      <c r="W575" t="str">
        <f>_xll.BDS(A575,"BEST_ANALYST_RECS_BULK","headers=n","startrow",MATCH(2,_xll.BDS(A575,"BEST_ANALYST_RECS_BULK","headers=n","endcol=9","startcol=9","array=t"),0),"endrow",MATCH(2,_xll.BDS(A575,"BEST_ANALYST_RECS_BULK","headers=n","endcol=9","startcol=9","array=t"),0),"cols=10;rows=1")</f>
        <v>Morningstar</v>
      </c>
      <c r="X575" t="s">
        <v>435</v>
      </c>
      <c r="Y575" t="s">
        <v>146</v>
      </c>
      <c r="Z575">
        <v>1</v>
      </c>
      <c r="AA575" t="s">
        <v>124</v>
      </c>
      <c r="AB575">
        <v>356</v>
      </c>
      <c r="AC575" t="s">
        <v>125</v>
      </c>
      <c r="AD575" s="2">
        <v>45792</v>
      </c>
      <c r="AE575">
        <v>2</v>
      </c>
      <c r="AF575">
        <v>7.05</v>
      </c>
      <c r="AH575" t="str">
        <f>_xll.BDS(A575,"BEST_ANALYST_RECS_BULK","headers=n","startrow",MATCH(3,_xll.BDS(A575,"BEST_ANALYST_RECS_BULK","headers=n","endcol=9","startcol=9","array=t"),0),"endrow",MATCH(3,_xll.BDS(A575,"BEST_ANALYST_RECS_BULK","headers=n","endcol=9","startcol=9","array=t"),0),"cols=10;rows=1")</f>
        <v>Baptista Research</v>
      </c>
      <c r="AI575" t="s">
        <v>133</v>
      </c>
      <c r="AJ575" t="s">
        <v>123</v>
      </c>
      <c r="AK575">
        <v>5</v>
      </c>
      <c r="AL575" t="s">
        <v>134</v>
      </c>
      <c r="AM575">
        <v>507.4</v>
      </c>
      <c r="AN575" t="s">
        <v>131</v>
      </c>
      <c r="AO575" s="2">
        <v>45801</v>
      </c>
      <c r="AP575">
        <v>3</v>
      </c>
      <c r="AQ575">
        <v>6.96</v>
      </c>
      <c r="AR575" t="str">
        <f>_xll.BDP($A575, AR$99)</f>
        <v>Health Care</v>
      </c>
      <c r="AS575" t="str">
        <f>_xll.BDP($A575, AS$99)</f>
        <v>Biotechnology</v>
      </c>
      <c r="AT575">
        <f ca="1">_xll.BQL( A575, "IMPLIED_VOLATILITY("&amp;_xll.BQL.DATE(B$2)&amp;",EXPIRY=30D,PCT_MONEYNESS=100)")</f>
        <v>29.9175</v>
      </c>
    </row>
    <row r="576" spans="1:46" x14ac:dyDescent="0.25">
      <c r="A576" t="s">
        <v>522</v>
      </c>
      <c r="B576">
        <f ca="1">_xll.BDH(A576,"BEST_EPS",$B$2,$B$2,"BEST_FPERIOD_OVERRIDE=1bf","fill=previous","Days=A")</f>
        <v>7.0890000000000004</v>
      </c>
      <c r="C576">
        <f ca="1">_xll.BDH(A576,"BEST_EPS",$B$2,$B$2,"BEST_FPERIOD_OVERRIDE=2bf","fill=previous","Days=A")</f>
        <v>8.6590000000000007</v>
      </c>
      <c r="D576">
        <f ca="1">_xll.BDH(A576,"BEST_EPS",$B$2,$B$2,"BEST_FPERIOD_OVERRIDE=3bf","fill=previous","Days=A")</f>
        <v>10.731</v>
      </c>
      <c r="E576">
        <f ca="1">_xll.BDH(A576,"BEST_TARGET_PRICE",$B$2,$B$2,"fill=previous","Days=A")</f>
        <v>180.97399999999999</v>
      </c>
      <c r="F576">
        <f ca="1">_xll.BDH($A576,F$84,$B$2,$B$2,"Dir=V","Dts=H")</f>
        <v>192.72</v>
      </c>
      <c r="G576">
        <f ca="1">_xll.BDH($A576,G$84,$B$2,$B$2,"Dir=V","Dts=H")</f>
        <v>200.25</v>
      </c>
      <c r="H576">
        <f ca="1">_xll.BDH($A576,H$84,$B$2,$B$2,"Dir=V","Dts=H")</f>
        <v>189.845</v>
      </c>
      <c r="I576">
        <f ca="1">_xll.BDH($A576,I$84,$B$2,$B$2,"Dir=V","Dts=H")</f>
        <v>197.01</v>
      </c>
      <c r="J576">
        <f t="shared" si="15"/>
        <v>172.46666666666667</v>
      </c>
      <c r="K576">
        <f t="shared" si="16"/>
        <v>162.4</v>
      </c>
      <c r="L576" t="str">
        <f>_xll.BDS(A576,"BEST_ANALYST_RECS_BULK","headers=n","startrow",MATCH(1,_xll.BDS(A576,"BEST_ANALYST_RECS_BULK","headers=n","endcol=9","startcol=9","array=t"),0),"endrow",MATCH(1,_xll.BDS(A576,"BEST_ANALYST_RECS_BULK","headers=n","endcol=9","startcol=9","array=t"),0),"cols=10;rows=1")</f>
        <v>Baptista Research</v>
      </c>
      <c r="M576" t="s">
        <v>133</v>
      </c>
      <c r="N576" t="s">
        <v>126</v>
      </c>
      <c r="O576">
        <v>5</v>
      </c>
      <c r="P576" t="s">
        <v>134</v>
      </c>
      <c r="Q576">
        <v>162.4</v>
      </c>
      <c r="R576" t="s">
        <v>131</v>
      </c>
      <c r="S576" s="2">
        <v>45725</v>
      </c>
      <c r="T576">
        <v>1</v>
      </c>
      <c r="U576">
        <v>159.44999999999999</v>
      </c>
      <c r="W576" t="str">
        <f>_xll.BDS(A576,"BEST_ANALYST_RECS_BULK","headers=n","startrow",MATCH(2,_xll.BDS(A576,"BEST_ANALYST_RECS_BULK","headers=n","endcol=9","startcol=9","array=t"),0),"endrow",MATCH(2,_xll.BDS(A576,"BEST_ANALYST_RECS_BULK","headers=n","endcol=9","startcol=9","array=t"),0),"cols=10;rows=1")</f>
        <v>Jefferies</v>
      </c>
      <c r="X576" t="s">
        <v>1106</v>
      </c>
      <c r="Y576" t="s">
        <v>126</v>
      </c>
      <c r="Z576">
        <v>5</v>
      </c>
      <c r="AA576" t="s">
        <v>124</v>
      </c>
      <c r="AB576">
        <v>145</v>
      </c>
      <c r="AC576" t="s">
        <v>125</v>
      </c>
      <c r="AD576" s="2">
        <v>45793</v>
      </c>
      <c r="AE576">
        <v>2</v>
      </c>
      <c r="AF576">
        <v>137.88999999999999</v>
      </c>
      <c r="AH576" t="e">
        <f>_xll.BDS(A576,"BEST_ANALYST_RECS_BULK","headers=n","startrow",MATCH(3,_xll.BDS(A576,"BEST_ANALYST_RECS_BULK","headers=n","endcol=9","startcol=9","array=t"),0),"endrow",MATCH(3,_xll.BDS(A576,"BEST_ANALYST_RECS_BULK","headers=n","endcol=9","startcol=9","array=t"),0),"cols=10;rows=1")</f>
        <v>#N/A</v>
      </c>
      <c r="AI576" t="s">
        <v>484</v>
      </c>
      <c r="AJ576" t="s">
        <v>123</v>
      </c>
      <c r="AK576">
        <v>5</v>
      </c>
      <c r="AL576" t="s">
        <v>124</v>
      </c>
      <c r="AM576">
        <v>210</v>
      </c>
      <c r="AN576" t="s">
        <v>125</v>
      </c>
      <c r="AO576" s="2">
        <v>45845</v>
      </c>
      <c r="AP576">
        <v>3</v>
      </c>
      <c r="AQ576">
        <v>118.19</v>
      </c>
      <c r="AR576" t="str">
        <f>_xll.BDP($A576, AR$99)</f>
        <v>Utilities</v>
      </c>
      <c r="AS576" t="str">
        <f>_xll.BDP($A576, AS$99)</f>
        <v>Independent Power and Renewabl</v>
      </c>
      <c r="AT576">
        <f ca="1">_xll.BQL( A576, "IMPLIED_VOLATILITY("&amp;_xll.BQL.DATE(B$2)&amp;",EXPIRY=30D,PCT_MONEYNESS=100)")</f>
        <v>58.820500000000003</v>
      </c>
    </row>
    <row r="577" spans="1:46" x14ac:dyDescent="0.25">
      <c r="A577" t="s">
        <v>541</v>
      </c>
      <c r="B577">
        <f ca="1">_xll.BDH(A577,"BEST_EPS",$B$2,$B$2,"BEST_FPERIOD_OVERRIDE=1bf","fill=previous","Days=A")</f>
        <v>0.58899999999999997</v>
      </c>
      <c r="C577">
        <f ca="1">_xll.BDH(A577,"BEST_EPS",$B$2,$B$2,"BEST_FPERIOD_OVERRIDE=2bf","fill=previous","Days=A")</f>
        <v>0.92900000000000005</v>
      </c>
      <c r="D577">
        <f ca="1">_xll.BDH(A577,"BEST_EPS",$B$2,$B$2,"BEST_FPERIOD_OVERRIDE=3bf","fill=previous","Days=A")</f>
        <v>1.3939999999999999</v>
      </c>
      <c r="E577">
        <f ca="1">_xll.BDH(A577,"BEST_TARGET_PRICE",$B$2,$B$2,"fill=previous","Days=A")</f>
        <v>75.650000000000006</v>
      </c>
      <c r="F577">
        <f ca="1">_xll.BDH($A577,F$84,$B$2,$B$2,"Dir=V","Dts=H")</f>
        <v>62.75</v>
      </c>
      <c r="G577">
        <f ca="1">_xll.BDH($A577,G$84,$B$2,$B$2,"Dir=V","Dts=H")</f>
        <v>63.13</v>
      </c>
      <c r="H577">
        <f ca="1">_xll.BDH($A577,H$84,$B$2,$B$2,"Dir=V","Dts=H")</f>
        <v>62.57</v>
      </c>
      <c r="I577">
        <f ca="1">_xll.BDH($A577,I$84,$B$2,$B$2,"Dir=V","Dts=H")</f>
        <v>62.76</v>
      </c>
      <c r="J577">
        <f t="shared" si="15"/>
        <v>75.666666666666671</v>
      </c>
      <c r="K577">
        <f t="shared" si="16"/>
        <v>77</v>
      </c>
      <c r="L577" t="str">
        <f>_xll.BDS(A577,"BEST_ANALYST_RECS_BULK","headers=n","startrow",MATCH(1,_xll.BDS(A577,"BEST_ANALYST_RECS_BULK","headers=n","endcol=9","startcol=9","array=t"),0),"endrow",MATCH(1,_xll.BDS(A577,"BEST_ANALYST_RECS_BULK","headers=n","endcol=9","startcol=9","array=t"),0),"cols=10;rows=1")</f>
        <v>Morningstar</v>
      </c>
      <c r="M577" t="s">
        <v>380</v>
      </c>
      <c r="N577" t="s">
        <v>126</v>
      </c>
      <c r="O577">
        <v>5</v>
      </c>
      <c r="P577" t="s">
        <v>124</v>
      </c>
      <c r="Q577">
        <v>77</v>
      </c>
      <c r="R577" t="s">
        <v>125</v>
      </c>
      <c r="S577" s="2">
        <v>45834</v>
      </c>
      <c r="T577">
        <v>1</v>
      </c>
      <c r="U577">
        <v>42.2</v>
      </c>
      <c r="W577" t="str">
        <f>_xll.BDS(A577,"BEST_ANALYST_RECS_BULK","headers=n","startrow",MATCH(2,_xll.BDS(A577,"BEST_ANALYST_RECS_BULK","headers=n","endcol=9","startcol=9","array=t"),0),"endrow",MATCH(2,_xll.BDS(A577,"BEST_ANALYST_RECS_BULK","headers=n","endcol=9","startcol=9","array=t"),0),"cols=10;rows=1")</f>
        <v>BMO Capital Markets</v>
      </c>
      <c r="X577" t="s">
        <v>319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45788</v>
      </c>
      <c r="AE577">
        <v>2</v>
      </c>
      <c r="AF577">
        <v>25.28</v>
      </c>
      <c r="AH577" t="str">
        <f>_xll.BDS(A577,"BEST_ANALYST_RECS_BULK","headers=n","startrow",MATCH(3,_xll.BDS(A577,"BEST_ANALYST_RECS_BULK","headers=n","endcol=9","startcol=9","array=t"),0),"endrow",MATCH(3,_xll.BDS(A577,"BEST_ANALYST_RECS_BULK","headers=n","endcol=9","startcol=9","array=t"),0),"cols=10;rows=1")</f>
        <v>Mizuho Securities</v>
      </c>
      <c r="AI577" t="s">
        <v>1196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45847</v>
      </c>
      <c r="AP577">
        <v>3</v>
      </c>
      <c r="AQ577">
        <v>24.55</v>
      </c>
      <c r="AR577" t="str">
        <f>_xll.BDP($A577, AR$99)</f>
        <v>Real Estate</v>
      </c>
      <c r="AS577" t="str">
        <f>_xll.BDP($A577, AS$99)</f>
        <v>Health Care REITs</v>
      </c>
      <c r="AT577">
        <f ca="1">_xll.BQL( A577, "IMPLIED_VOLATILITY("&amp;_xll.BQL.DATE(B$2)&amp;",EXPIRY=30D,PCT_MONEYNESS=100)")</f>
        <v>22.258600000000001</v>
      </c>
    </row>
    <row r="578" spans="1:46" x14ac:dyDescent="0.25">
      <c r="A578" t="s">
        <v>687</v>
      </c>
      <c r="B578">
        <f ca="1">_xll.BDH(A578,"BEST_EPS",$B$2,$B$2,"BEST_FPERIOD_OVERRIDE=1bf","fill=previous","Days=A")</f>
        <v>2.3279999999999998</v>
      </c>
      <c r="C578">
        <f ca="1">_xll.BDH(A578,"BEST_EPS",$B$2,$B$2,"BEST_FPERIOD_OVERRIDE=2bf","fill=previous","Days=A")</f>
        <v>2.5720000000000001</v>
      </c>
      <c r="D578">
        <f ca="1">_xll.BDH(A578,"BEST_EPS",$B$2,$B$2,"BEST_FPERIOD_OVERRIDE=3bf","fill=previous","Days=A")</f>
        <v>2.7890000000000001</v>
      </c>
      <c r="E578">
        <f ca="1">_xll.BDH(A578,"BEST_TARGET_PRICE",$B$2,$B$2,"fill=previous","Days=A")</f>
        <v>10.688000000000001</v>
      </c>
      <c r="F578">
        <f ca="1">_xll.BDH($A578,F$84,$B$2,$B$2,"Dir=V","Dts=H")</f>
        <v>9.3049999999999997</v>
      </c>
      <c r="G578">
        <f ca="1">_xll.BDH($A578,G$84,$B$2,$B$2,"Dir=V","Dts=H")</f>
        <v>9.36</v>
      </c>
      <c r="H578">
        <f ca="1">_xll.BDH($A578,H$84,$B$2,$B$2,"Dir=V","Dts=H")</f>
        <v>9.1999999999999993</v>
      </c>
      <c r="I578">
        <f ca="1">_xll.BDH($A578,I$84,$B$2,$B$2,"Dir=V","Dts=H")</f>
        <v>9.23</v>
      </c>
      <c r="J578">
        <f t="shared" si="15"/>
        <v>9.9666666666666668</v>
      </c>
      <c r="K578">
        <f t="shared" si="16"/>
        <v>10.9</v>
      </c>
      <c r="L578" t="e">
        <f>_xll.BDS(A578,"BEST_ANALYST_RECS_BULK","headers=n","startrow",MATCH(1,_xll.BDS(A578,"BEST_ANALYST_RECS_BULK","headers=n","endcol=9","startcol=9","array=t"),0),"endrow",MATCH(1,_xll.BDS(A578,"BEST_ANALYST_RECS_BULK","headers=n","endcol=9","startcol=9","array=t"),0),"cols=10;rows=1")</f>
        <v>#N/A</v>
      </c>
      <c r="M578" t="s">
        <v>833</v>
      </c>
      <c r="N578" t="s">
        <v>297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tr">
        <f>_xll.BDS(A578,"BEST_ANALYST_RECS_BULK","headers=n","startrow",MATCH(2,_xll.BDS(A578,"BEST_ANALYST_RECS_BULK","headers=n","endcol=9","startcol=9","array=t"),0),"endrow",MATCH(2,_xll.BDS(A578,"BEST_ANALYST_RECS_BULK","headers=n","endcol=9","startcol=9","array=t"),0),"cols=10;rows=1")</f>
        <v>Baptista Research</v>
      </c>
      <c r="X578" t="s">
        <v>133</v>
      </c>
      <c r="Y578" t="s">
        <v>126</v>
      </c>
      <c r="Z578">
        <v>5</v>
      </c>
      <c r="AA578" t="s">
        <v>124</v>
      </c>
      <c r="AB578">
        <v>10.9</v>
      </c>
      <c r="AC578" t="s">
        <v>131</v>
      </c>
      <c r="AD578" s="2">
        <v>45806</v>
      </c>
      <c r="AE578">
        <v>2</v>
      </c>
      <c r="AF578">
        <v>1.56</v>
      </c>
      <c r="AH578" t="str">
        <f>_xll.BDS(A578,"BEST_ANALYST_RECS_BULK","headers=n","startrow",MATCH(3,_xll.BDS(A578,"BEST_ANALYST_RECS_BULK","headers=n","endcol=9","startcol=9","array=t"),0),"endrow",MATCH(3,_xll.BDS(A578,"BEST_ANALYST_RECS_BULK","headers=n","endcol=9","startcol=9","array=t"),0),"cols=10;rows=1")</f>
        <v>Zacks</v>
      </c>
      <c r="AI578" t="s">
        <v>156</v>
      </c>
      <c r="AJ578" t="s">
        <v>137</v>
      </c>
      <c r="AK578">
        <v>3</v>
      </c>
      <c r="AL578" t="s">
        <v>124</v>
      </c>
      <c r="AM578">
        <v>10</v>
      </c>
      <c r="AN578" t="s">
        <v>131</v>
      </c>
      <c r="AO578" s="2">
        <v>45819</v>
      </c>
      <c r="AP578">
        <v>3</v>
      </c>
      <c r="AQ578">
        <v>0</v>
      </c>
      <c r="AR578" t="str">
        <f>_xll.BDP($A578, AR$99)</f>
        <v>Health Care</v>
      </c>
      <c r="AS578" t="str">
        <f>_xll.BDP($A578, AS$99)</f>
        <v>Pharmaceuticals</v>
      </c>
      <c r="AT578">
        <f ca="1">_xll.BQL( A578, "IMPLIED_VOLATILITY("&amp;_xll.BQL.DATE(B$2)&amp;",EXPIRY=30D,PCT_MONEYNESS=100)")</f>
        <v>37.275599999999997</v>
      </c>
    </row>
    <row r="579" spans="1:46" x14ac:dyDescent="0.25">
      <c r="A579" t="s">
        <v>206</v>
      </c>
      <c r="B579">
        <f ca="1">_xll.BDH(A579,"BEST_EPS",$B$2,$B$2,"BEST_FPERIOD_OVERRIDE=1bf","fill=previous","Days=A")</f>
        <v>4.74</v>
      </c>
      <c r="C579">
        <f ca="1">_xll.BDH(A579,"BEST_EPS",$B$2,$B$2,"BEST_FPERIOD_OVERRIDE=2bf","fill=previous","Days=A")</f>
        <v>4.8890000000000002</v>
      </c>
      <c r="D579">
        <f ca="1">_xll.BDH(A579,"BEST_EPS",$B$2,$B$2,"BEST_FPERIOD_OVERRIDE=3bf","fill=previous","Days=A")</f>
        <v>5.0730000000000004</v>
      </c>
      <c r="E579">
        <f ca="1">_xll.BDH(A579,"BEST_TARGET_PRICE",$B$2,$B$2,"fill=previous","Days=A")</f>
        <v>47.98</v>
      </c>
      <c r="F579">
        <f ca="1">_xll.BDH($A579,F$84,$B$2,$B$2,"Dir=V","Dts=H")</f>
        <v>42.984999999999999</v>
      </c>
      <c r="G579">
        <f ca="1">_xll.BDH($A579,G$84,$B$2,$B$2,"Dir=V","Dts=H")</f>
        <v>43.06</v>
      </c>
      <c r="H579">
        <f ca="1">_xll.BDH($A579,H$84,$B$2,$B$2,"Dir=V","Dts=H")</f>
        <v>42.469900000000003</v>
      </c>
      <c r="I579">
        <f ca="1">_xll.BDH($A579,I$84,$B$2,$B$2,"Dir=V","Dts=H")</f>
        <v>42.61</v>
      </c>
      <c r="J579">
        <f t="shared" si="15"/>
        <v>49.5</v>
      </c>
      <c r="K579">
        <f t="shared" si="16"/>
        <v>49</v>
      </c>
      <c r="L579" t="str">
        <f>_xll.BDS(A579,"BEST_ANALYST_RECS_BULK","headers=n","startrow",MATCH(1,_xll.BDS(A579,"BEST_ANALYST_RECS_BULK","headers=n","endcol=9","startcol=9","array=t"),0),"endrow",MATCH(1,_xll.BDS(A579,"BEST_ANALYST_RECS_BULK","headers=n","endcol=9","startcol=9","array=t"),0),"cols=10;rows=1")</f>
        <v>DBS Bank</v>
      </c>
      <c r="M579" t="s">
        <v>1012</v>
      </c>
      <c r="N579" t="s">
        <v>126</v>
      </c>
      <c r="O579">
        <v>5</v>
      </c>
      <c r="P579" t="s">
        <v>124</v>
      </c>
      <c r="Q579">
        <v>49</v>
      </c>
      <c r="R579" t="s">
        <v>125</v>
      </c>
      <c r="S579" s="2">
        <v>45488</v>
      </c>
      <c r="T579">
        <v>1</v>
      </c>
      <c r="U579">
        <v>10.87</v>
      </c>
      <c r="W579" t="str">
        <f>_xll.BDS(A579,"BEST_ANALYST_RECS_BULK","headers=n","startrow",MATCH(2,_xll.BDS(A579,"BEST_ANALYST_RECS_BULK","headers=n","endcol=9","startcol=9","array=t"),0),"endrow",MATCH(2,_xll.BDS(A579,"BEST_ANALYST_RECS_BULK","headers=n","endcol=9","startcol=9","array=t"),0),"cols=10;rows=1")</f>
        <v>TD Cowen</v>
      </c>
      <c r="X579" t="s">
        <v>1059</v>
      </c>
      <c r="Y579" t="s">
        <v>126</v>
      </c>
      <c r="Z579">
        <v>5</v>
      </c>
      <c r="AA579" t="s">
        <v>124</v>
      </c>
      <c r="AB579">
        <v>50</v>
      </c>
      <c r="AC579" t="s">
        <v>125</v>
      </c>
      <c r="AD579" s="2">
        <v>45846</v>
      </c>
      <c r="AE579">
        <v>2</v>
      </c>
      <c r="AF579">
        <v>10.66</v>
      </c>
      <c r="AH579" t="str">
        <f>_xll.BDS(A579,"BEST_ANALYST_RECS_BULK","headers=n","startrow",MATCH(3,_xll.BDS(A579,"BEST_ANALYST_RECS_BULK","headers=n","endcol=9","startcol=9","array=t"),0),"endrow",MATCH(3,_xll.BDS(A579,"BEST_ANALYST_RECS_BULK","headers=n","endcol=9","startcol=9","array=t"),0),"cols=10;rows=1")</f>
        <v>Wolfe Research</v>
      </c>
      <c r="AI579" t="s">
        <v>983</v>
      </c>
      <c r="AJ579" t="s">
        <v>161</v>
      </c>
      <c r="AK579">
        <v>3</v>
      </c>
      <c r="AL579" t="s">
        <v>124</v>
      </c>
      <c r="AM579" t="s">
        <v>142</v>
      </c>
      <c r="AN579" t="s">
        <v>125</v>
      </c>
      <c r="AO579" s="2">
        <v>45844</v>
      </c>
      <c r="AP579">
        <v>3</v>
      </c>
      <c r="AQ579">
        <v>9.8800000000000008</v>
      </c>
      <c r="AR579" t="str">
        <f>_xll.BDP($A579, AR$99)</f>
        <v>Communication Services</v>
      </c>
      <c r="AS579" t="str">
        <f>_xll.BDP($A579, AS$99)</f>
        <v>Diversified Telecommunication</v>
      </c>
      <c r="AT579">
        <f ca="1">_xll.BQL( A579, "IMPLIED_VOLATILITY("&amp;_xll.BQL.DATE(B$2)&amp;",EXPIRY=30D,PCT_MONEYNESS=100)")</f>
        <v>21.117699999999999</v>
      </c>
    </row>
    <row r="580" spans="1:46" x14ac:dyDescent="0.25">
      <c r="A580" t="s">
        <v>514</v>
      </c>
      <c r="B580">
        <f ca="1">_xll.BDH(A580,"BEST_EPS",$B$2,$B$2,"BEST_FPERIOD_OVERRIDE=1bf","fill=previous","Days=A")</f>
        <v>9.2360000000000007</v>
      </c>
      <c r="C580">
        <f ca="1">_xll.BDH(A580,"BEST_EPS",$B$2,$B$2,"BEST_FPERIOD_OVERRIDE=2bf","fill=previous","Days=A")</f>
        <v>10.323</v>
      </c>
      <c r="D580">
        <f ca="1">_xll.BDH(A580,"BEST_EPS",$B$2,$B$2,"BEST_FPERIOD_OVERRIDE=3bf","fill=previous","Days=A")</f>
        <v>11.032</v>
      </c>
      <c r="E580">
        <f ca="1">_xll.BDH(A580,"BEST_TARGET_PRICE",$B$2,$B$2,"fill=previous","Days=A")</f>
        <v>222.2</v>
      </c>
      <c r="F580">
        <f ca="1">_xll.BDH($A580,F$84,$B$2,$B$2,"Dir=V","Dts=H")</f>
        <v>213.61</v>
      </c>
      <c r="G580">
        <f ca="1">_xll.BDH($A580,G$84,$B$2,$B$2,"Dir=V","Dts=H")</f>
        <v>213.61</v>
      </c>
      <c r="H580">
        <f ca="1">_xll.BDH($A580,H$84,$B$2,$B$2,"Dir=V","Dts=H")</f>
        <v>210.72</v>
      </c>
      <c r="I580">
        <f ca="1">_xll.BDH($A580,I$84,$B$2,$B$2,"Dir=V","Dts=H")</f>
        <v>213.05</v>
      </c>
      <c r="J580">
        <f t="shared" si="15"/>
        <v>236</v>
      </c>
      <c r="K580">
        <f t="shared" si="16"/>
        <v>250</v>
      </c>
      <c r="L580" t="str">
        <f>_xll.BDS(A580,"BEST_ANALYST_RECS_BULK","headers=n","startrow",MATCH(1,_xll.BDS(A580,"BEST_ANALYST_RECS_BULK","headers=n","endcol=9","startcol=9","array=t"),0),"endrow",MATCH(1,_xll.BDS(A580,"BEST_ANALYST_RECS_BULK","headers=n","endcol=9","startcol=9","array=t"),0),"cols=10;rows=1")</f>
        <v>Jefferies</v>
      </c>
      <c r="M580" t="s">
        <v>1215</v>
      </c>
      <c r="N580" t="s">
        <v>126</v>
      </c>
      <c r="O580">
        <v>5</v>
      </c>
      <c r="P580" t="s">
        <v>124</v>
      </c>
      <c r="Q580">
        <v>250</v>
      </c>
      <c r="R580" t="s">
        <v>125</v>
      </c>
      <c r="S580" s="2">
        <v>45845</v>
      </c>
      <c r="T580">
        <v>1</v>
      </c>
      <c r="U580">
        <v>35.79</v>
      </c>
      <c r="W580" t="str">
        <f>_xll.BDS(A580,"BEST_ANALYST_RECS_BULK","headers=n","startrow",MATCH(2,_xll.BDS(A580,"BEST_ANALYST_RECS_BULK","headers=n","endcol=9","startcol=9","array=t"),0),"endrow",MATCH(2,_xll.BDS(A580,"BEST_ANALYST_RECS_BULK","headers=n","endcol=9","startcol=9","array=t"),0),"cols=10;rows=1")</f>
        <v>Zacks</v>
      </c>
      <c r="X580" t="s">
        <v>156</v>
      </c>
      <c r="Y580" t="s">
        <v>137</v>
      </c>
      <c r="Z580">
        <v>3</v>
      </c>
      <c r="AA580" t="s">
        <v>124</v>
      </c>
      <c r="AB580">
        <v>222</v>
      </c>
      <c r="AC580" t="s">
        <v>131</v>
      </c>
      <c r="AD580" s="2">
        <v>45827</v>
      </c>
      <c r="AE580">
        <v>2</v>
      </c>
      <c r="AF580">
        <v>29.6</v>
      </c>
      <c r="AH580" t="str">
        <f>_xll.BDS(A580,"BEST_ANALYST_RECS_BULK","headers=n","startrow",MATCH(3,_xll.BDS(A580,"BEST_ANALYST_RECS_BULK","headers=n","endcol=9","startcol=9","array=t"),0),"endrow",MATCH(3,_xll.BDS(A580,"BEST_ANALYST_RECS_BULK","headers=n","endcol=9","startcol=9","array=t"),0),"cols=10;rows=1")</f>
        <v>ISS-EVA</v>
      </c>
      <c r="AI580" t="s">
        <v>156</v>
      </c>
      <c r="AJ580" t="s">
        <v>141</v>
      </c>
      <c r="AK580">
        <v>3</v>
      </c>
      <c r="AL580" t="s">
        <v>138</v>
      </c>
      <c r="AM580" t="s">
        <v>142</v>
      </c>
      <c r="AN580" t="s">
        <v>125</v>
      </c>
      <c r="AO580" s="2">
        <v>45527</v>
      </c>
      <c r="AP580">
        <v>3</v>
      </c>
      <c r="AQ580">
        <v>3.34</v>
      </c>
      <c r="AR580" t="str">
        <f>_xll.BDP($A580, AR$99)</f>
        <v>Industrials</v>
      </c>
      <c r="AS580" t="str">
        <f>_xll.BDP($A580, AS$99)</f>
        <v>Machinery</v>
      </c>
      <c r="AT580">
        <f ca="1">_xll.BQL( A580, "IMPLIED_VOLATILITY("&amp;_xll.BQL.DATE(B$2)&amp;",EXPIRY=30D,PCT_MONEYNESS=100)")</f>
        <v>26.175699999999999</v>
      </c>
    </row>
    <row r="581" spans="1:46" x14ac:dyDescent="0.25">
      <c r="A581" t="s">
        <v>613</v>
      </c>
      <c r="B581">
        <f ca="1">_xll.BDH(A581,"BEST_EPS",$B$2,$B$2,"BEST_FPERIOD_OVERRIDE=1bf","fill=previous","Days=A")</f>
        <v>13.625</v>
      </c>
      <c r="C581">
        <f ca="1">_xll.BDH(A581,"BEST_EPS",$B$2,$B$2,"BEST_FPERIOD_OVERRIDE=2bf","fill=previous","Days=A")</f>
        <v>15.055</v>
      </c>
      <c r="D581">
        <f ca="1">_xll.BDH(A581,"BEST_EPS",$B$2,$B$2,"BEST_FPERIOD_OVERRIDE=3bf","fill=previous","Days=A")</f>
        <v>16.779</v>
      </c>
      <c r="E581">
        <f ca="1">_xll.BDH(A581,"BEST_TARGET_PRICE",$B$2,$B$2,"fill=previous","Days=A")</f>
        <v>389.15800000000002</v>
      </c>
      <c r="F581">
        <f ca="1">_xll.BDH($A581,F$84,$B$2,$B$2,"Dir=V","Dts=H")</f>
        <v>347.92</v>
      </c>
      <c r="G581">
        <f ca="1">_xll.BDH($A581,G$84,$B$2,$B$2,"Dir=V","Dts=H")</f>
        <v>350.91</v>
      </c>
      <c r="H581">
        <f ca="1">_xll.BDH($A581,H$84,$B$2,$B$2,"Dir=V","Dts=H")</f>
        <v>343.83</v>
      </c>
      <c r="I581">
        <f ca="1">_xll.BDH($A581,I$84,$B$2,$B$2,"Dir=V","Dts=H")</f>
        <v>349.21</v>
      </c>
      <c r="J581">
        <f t="shared" si="15"/>
        <v>411.24666666666667</v>
      </c>
      <c r="K581">
        <f t="shared" si="16"/>
        <v>358</v>
      </c>
      <c r="L581" t="str">
        <f>_xll.BDS(A581,"BEST_ANALYST_RECS_BULK","headers=n","startrow",MATCH(1,_xll.BDS(A581,"BEST_ANALYST_RECS_BULK","headers=n","endcol=9","startcol=9","array=t"),0),"endrow",MATCH(1,_xll.BDS(A581,"BEST_ANALYST_RECS_BULK","headers=n","endcol=9","startcol=9","array=t"),0),"cols=10;rows=1")</f>
        <v>Morningstar</v>
      </c>
      <c r="M581" t="s">
        <v>462</v>
      </c>
      <c r="N581" t="s">
        <v>141</v>
      </c>
      <c r="O581">
        <v>3</v>
      </c>
      <c r="P581" t="s">
        <v>124</v>
      </c>
      <c r="Q581">
        <v>358</v>
      </c>
      <c r="R581" t="s">
        <v>125</v>
      </c>
      <c r="S581" s="2">
        <v>45784</v>
      </c>
      <c r="T581">
        <v>1</v>
      </c>
      <c r="U581">
        <v>21.07</v>
      </c>
      <c r="W581" t="e">
        <f>_xll.BDS(A581,"BEST_ANALYST_RECS_BULK","headers=n","startrow",MATCH(2,_xll.BDS(A581,"BEST_ANALYST_RECS_BULK","headers=n","endcol=9","startcol=9","array=t"),0),"endrow",MATCH(2,_xll.BDS(A581,"BEST_ANALYST_RECS_BULK","headers=n","endcol=9","startcol=9","array=t"),0),"cols=10;rows=1")</f>
        <v>#N/A</v>
      </c>
      <c r="X581" t="s">
        <v>156</v>
      </c>
      <c r="Y581" t="s">
        <v>157</v>
      </c>
      <c r="Z581">
        <v>5</v>
      </c>
      <c r="AA581" t="s">
        <v>124</v>
      </c>
      <c r="AB581">
        <v>437.87</v>
      </c>
      <c r="AC581" t="s">
        <v>125</v>
      </c>
      <c r="AD581" s="2">
        <v>45775</v>
      </c>
      <c r="AE581">
        <v>2</v>
      </c>
      <c r="AF581">
        <v>12</v>
      </c>
      <c r="AH581" t="str">
        <f>_xll.BDS(A581,"BEST_ANALYST_RECS_BULK","headers=n","startrow",MATCH(3,_xll.BDS(A581,"BEST_ANALYST_RECS_BULK","headers=n","endcol=9","startcol=9","array=t"),0),"endrow",MATCH(3,_xll.BDS(A581,"BEST_ANALYST_RECS_BULK","headers=n","endcol=9","startcol=9","array=t"),0),"cols=10;rows=1")</f>
        <v>Sadif Investment Analytics</v>
      </c>
      <c r="AI581" t="s">
        <v>156</v>
      </c>
      <c r="AJ581" t="s">
        <v>157</v>
      </c>
      <c r="AK581">
        <v>5</v>
      </c>
      <c r="AL581" t="s">
        <v>124</v>
      </c>
      <c r="AM581">
        <v>437.87</v>
      </c>
      <c r="AN581" t="s">
        <v>125</v>
      </c>
      <c r="AO581" s="2">
        <v>45775</v>
      </c>
      <c r="AP581">
        <v>3</v>
      </c>
      <c r="AQ581">
        <v>8.1199999999999992</v>
      </c>
      <c r="AR581" t="str">
        <f>_xll.BDP($A581, AR$99)</f>
        <v>Health Care</v>
      </c>
      <c r="AS581" t="str">
        <f>_xll.BDP($A581, AS$99)</f>
        <v>Life Sciences Tools &amp; Services</v>
      </c>
      <c r="AT581">
        <f ca="1">_xll.BQL( A581, "IMPLIED_VOLATILITY("&amp;_xll.BQL.DATE(B$2)&amp;",EXPIRY=30D,PCT_MONEYNESS=100)")</f>
        <v>35.295699999999997</v>
      </c>
    </row>
    <row r="582" spans="1:46" x14ac:dyDescent="0.25">
      <c r="A582" t="s">
        <v>746</v>
      </c>
      <c r="B582">
        <f ca="1">_xll.BDH(A582,"BEST_EPS",$B$2,$B$2,"BEST_FPERIOD_OVERRIDE=1bf","fill=previous","Days=A")</f>
        <v>1.476</v>
      </c>
      <c r="C582">
        <f ca="1">_xll.BDH(A582,"BEST_EPS",$B$2,$B$2,"BEST_FPERIOD_OVERRIDE=2bf","fill=previous","Days=A")</f>
        <v>1.415</v>
      </c>
      <c r="D582">
        <f ca="1">_xll.BDH(A582,"BEST_EPS",$B$2,$B$2,"BEST_FPERIOD_OVERRIDE=3bf","fill=previous","Days=A")</f>
        <v>1.153</v>
      </c>
      <c r="E582">
        <f ca="1">_xll.BDH(A582,"BEST_TARGET_PRICE",$B$2,$B$2,"fill=previous","Days=A")</f>
        <v>11.574999999999999</v>
      </c>
      <c r="F582">
        <f ca="1">_xll.BDH($A582,F$84,$B$2,$B$2,"Dir=V","Dts=H")</f>
        <v>11.53</v>
      </c>
      <c r="G582">
        <f ca="1">_xll.BDH($A582,G$84,$B$2,$B$2,"Dir=V","Dts=H")</f>
        <v>11.58</v>
      </c>
      <c r="H582">
        <f ca="1">_xll.BDH($A582,H$84,$B$2,$B$2,"Dir=V","Dts=H")</f>
        <v>11.51</v>
      </c>
      <c r="I582">
        <f ca="1">_xll.BDH($A582,I$84,$B$2,$B$2,"Dir=V","Dts=H")</f>
        <v>11.58</v>
      </c>
      <c r="J582">
        <f t="shared" si="15"/>
        <v>12.633333333333333</v>
      </c>
      <c r="K582">
        <f t="shared" si="16"/>
        <v>15</v>
      </c>
      <c r="L582" t="str">
        <f>_xll.BDS(A582,"BEST_ANALYST_RECS_BULK","headers=n","startrow",MATCH(1,_xll.BDS(A582,"BEST_ANALYST_RECS_BULK","headers=n","endcol=9","startcol=9","array=t"),0),"endrow",MATCH(1,_xll.BDS(A582,"BEST_ANALYST_RECS_BULK","headers=n","endcol=9","startcol=9","array=t"),0),"cols=10;rows=1")</f>
        <v>TD Cowen</v>
      </c>
      <c r="M582" t="s">
        <v>1091</v>
      </c>
      <c r="N582" t="s">
        <v>126</v>
      </c>
      <c r="O582">
        <v>5</v>
      </c>
      <c r="P582" t="s">
        <v>124</v>
      </c>
      <c r="Q582">
        <v>15</v>
      </c>
      <c r="R582" t="s">
        <v>125</v>
      </c>
      <c r="S582" s="2">
        <v>45755</v>
      </c>
      <c r="T582">
        <v>1</v>
      </c>
      <c r="U582">
        <v>12.18</v>
      </c>
      <c r="W582" t="str">
        <f>_xll.BDS(A582,"BEST_ANALYST_RECS_BULK","headers=n","startrow",MATCH(2,_xll.BDS(A582,"BEST_ANALYST_RECS_BULK","headers=n","endcol=9","startcol=9","array=t"),0),"endrow",MATCH(2,_xll.BDS(A582,"BEST_ANALYST_RECS_BULK","headers=n","endcol=9","startcol=9","array=t"),0),"cols=10;rows=1")</f>
        <v>Morningstar</v>
      </c>
      <c r="X582" t="s">
        <v>256</v>
      </c>
      <c r="Y582" t="s">
        <v>141</v>
      </c>
      <c r="Z582">
        <v>3</v>
      </c>
      <c r="AA582" t="s">
        <v>124</v>
      </c>
      <c r="AB582">
        <v>11.45</v>
      </c>
      <c r="AC582" t="s">
        <v>125</v>
      </c>
      <c r="AD582" s="2">
        <v>45834</v>
      </c>
      <c r="AE582">
        <v>2</v>
      </c>
      <c r="AF582">
        <v>5.51</v>
      </c>
      <c r="AH582" t="str">
        <f>_xll.BDS(A582,"BEST_ANALYST_RECS_BULK","headers=n","startrow",MATCH(3,_xll.BDS(A582,"BEST_ANALYST_RECS_BULK","headers=n","endcol=9","startcol=9","array=t"),0),"endrow",MATCH(3,_xll.BDS(A582,"BEST_ANALYST_RECS_BULK","headers=n","endcol=9","startcol=9","array=t"),0),"cols=10;rows=1")</f>
        <v>Evercore ISI</v>
      </c>
      <c r="AI582" t="s">
        <v>1268</v>
      </c>
      <c r="AJ582" t="s">
        <v>284</v>
      </c>
      <c r="AK582">
        <v>3</v>
      </c>
      <c r="AL582" t="s">
        <v>124</v>
      </c>
      <c r="AM582">
        <v>11.45</v>
      </c>
      <c r="AN582" t="s">
        <v>125</v>
      </c>
      <c r="AO582" s="2">
        <v>45847</v>
      </c>
      <c r="AP582">
        <v>3</v>
      </c>
      <c r="AQ582">
        <v>0</v>
      </c>
      <c r="AR582" t="str">
        <f>_xll.BDP($A582, AR$99)</f>
        <v>Consumer Staples</v>
      </c>
      <c r="AS582" t="str">
        <f>_xll.BDP($A582, AS$99)</f>
        <v>Consumer Staples Distribution</v>
      </c>
      <c r="AT582">
        <f ca="1">_xll.BQL( A582, "IMPLIED_VOLATILITY("&amp;_xll.BQL.DATE(B$2)&amp;",EXPIRY=30D,PCT_MONEYNESS=100)")</f>
        <v>11.0184</v>
      </c>
    </row>
    <row r="583" spans="1:46" x14ac:dyDescent="0.25">
      <c r="A583" t="s">
        <v>602</v>
      </c>
      <c r="B583">
        <f ca="1">_xll.BDH(A583,"BEST_EPS",$B$2,$B$2,"BEST_FPERIOD_OVERRIDE=1bf","fill=previous","Days=A")</f>
        <v>-6.6000000000000003E-2</v>
      </c>
      <c r="C583">
        <f ca="1">_xll.BDH(A583,"BEST_EPS",$B$2,$B$2,"BEST_FPERIOD_OVERRIDE=2bf","fill=previous","Days=A")</f>
        <v>0.182</v>
      </c>
      <c r="D583">
        <f ca="1">_xll.BDH(A583,"BEST_EPS",$B$2,$B$2,"BEST_FPERIOD_OVERRIDE=3bf","fill=previous","Days=A")</f>
        <v>0.40799999999999997</v>
      </c>
      <c r="E583">
        <f ca="1">_xll.BDH(A583,"BEST_TARGET_PRICE",$B$2,$B$2,"fill=previous","Days=A")</f>
        <v>14.057</v>
      </c>
      <c r="F583">
        <f ca="1">_xll.BDH($A583,F$84,$B$2,$B$2,"Dir=V","Dts=H")</f>
        <v>11.45</v>
      </c>
      <c r="G583">
        <f ca="1">_xll.BDH($A583,G$84,$B$2,$B$2,"Dir=V","Dts=H")</f>
        <v>11.78</v>
      </c>
      <c r="H583">
        <f ca="1">_xll.BDH($A583,H$84,$B$2,$B$2,"Dir=V","Dts=H")</f>
        <v>11.43</v>
      </c>
      <c r="I583">
        <f ca="1">_xll.BDH($A583,I$84,$B$2,$B$2,"Dir=V","Dts=H")</f>
        <v>11.49</v>
      </c>
      <c r="J583">
        <f t="shared" si="15"/>
        <v>13.633333333333333</v>
      </c>
      <c r="K583">
        <f t="shared" si="16"/>
        <v>14</v>
      </c>
      <c r="L583" t="str">
        <f>_xll.BDS(A583,"BEST_ANALYST_RECS_BULK","headers=n","startrow",MATCH(1,_xll.BDS(A583,"BEST_ANALYST_RECS_BULK","headers=n","endcol=9","startcol=9","array=t"),0),"endrow",MATCH(1,_xll.BDS(A583,"BEST_ANALYST_RECS_BULK","headers=n","endcol=9","startcol=9","array=t"),0),"cols=10;rows=1")</f>
        <v>Guggenheim</v>
      </c>
      <c r="M583" t="s">
        <v>838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45839</v>
      </c>
      <c r="T583">
        <v>1</v>
      </c>
      <c r="U583">
        <v>70.2</v>
      </c>
      <c r="W583" t="str">
        <f>_xll.BDS(A583,"BEST_ANALYST_RECS_BULK","headers=n","startrow",MATCH(2,_xll.BDS(A583,"BEST_ANALYST_RECS_BULK","headers=n","endcol=9","startcol=9","array=t"),0),"endrow",MATCH(2,_xll.BDS(A583,"BEST_ANALYST_RECS_BULK","headers=n","endcol=9","startcol=9","array=t"),0),"cols=10;rows=1")</f>
        <v>TD Cowen</v>
      </c>
      <c r="X583" t="s">
        <v>1041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45845</v>
      </c>
      <c r="AE583">
        <v>2</v>
      </c>
      <c r="AF583">
        <v>60.48</v>
      </c>
      <c r="AH583" t="str">
        <f>_xll.BDS(A583,"BEST_ANALYST_RECS_BULK","headers=n","startrow",MATCH(3,_xll.BDS(A583,"BEST_ANALYST_RECS_BULK","headers=n","endcol=9","startcol=9","array=t"),0),"endrow",MATCH(3,_xll.BDS(A583,"BEST_ANALYST_RECS_BULK","headers=n","endcol=9","startcol=9","array=t"),0),"cols=10;rows=1")</f>
        <v>Baptista Research</v>
      </c>
      <c r="AI583" t="s">
        <v>133</v>
      </c>
      <c r="AJ583" t="s">
        <v>123</v>
      </c>
      <c r="AK583">
        <v>5</v>
      </c>
      <c r="AL583" t="s">
        <v>124</v>
      </c>
      <c r="AM583">
        <v>12.9</v>
      </c>
      <c r="AN583" t="s">
        <v>131</v>
      </c>
      <c r="AO583" s="2">
        <v>45829</v>
      </c>
      <c r="AP583">
        <v>3</v>
      </c>
      <c r="AQ583">
        <v>31.51</v>
      </c>
      <c r="AR583" t="str">
        <f>_xll.BDP($A583, AR$99)</f>
        <v>Communication Services</v>
      </c>
      <c r="AS583" t="str">
        <f>_xll.BDP($A583, AS$99)</f>
        <v>Entertainment</v>
      </c>
      <c r="AT583">
        <f ca="1">_xll.BQL( A583, "IMPLIED_VOLATILITY("&amp;_xll.BQL.DATE(B$2)&amp;",EXPIRY=30D,PCT_MONEYNESS=100)")</f>
        <v>71.452299999999994</v>
      </c>
    </row>
    <row r="584" spans="1:46" x14ac:dyDescent="0.25">
      <c r="A584" t="s">
        <v>576</v>
      </c>
      <c r="B584">
        <f ca="1">_xll.BDH(A584,"BEST_EPS",$B$2,$B$2,"BEST_FPERIOD_OVERRIDE=1bf","fill=previous","Days=A")</f>
        <v>5.6459999999999999</v>
      </c>
      <c r="C584">
        <f ca="1">_xll.BDH(A584,"BEST_EPS",$B$2,$B$2,"BEST_FPERIOD_OVERRIDE=2bf","fill=previous","Days=A")</f>
        <v>5.8550000000000004</v>
      </c>
      <c r="D584">
        <f ca="1">_xll.BDH(A584,"BEST_EPS",$B$2,$B$2,"BEST_FPERIOD_OVERRIDE=3bf","fill=previous","Days=A")</f>
        <v>6.6550000000000002</v>
      </c>
      <c r="E584">
        <f ca="1">_xll.BDH(A584,"BEST_TARGET_PRICE",$B$2,$B$2,"fill=previous","Days=A")</f>
        <v>60.15</v>
      </c>
      <c r="F584">
        <f ca="1">_xll.BDH($A584,F$84,$B$2,$B$2,"Dir=V","Dts=H")</f>
        <v>64.34</v>
      </c>
      <c r="G584">
        <f ca="1">_xll.BDH($A584,G$84,$B$2,$B$2,"Dir=V","Dts=H")</f>
        <v>65.12</v>
      </c>
      <c r="H584">
        <f ca="1">_xll.BDH($A584,H$84,$B$2,$B$2,"Dir=V","Dts=H")</f>
        <v>64.16</v>
      </c>
      <c r="I584">
        <f ca="1">_xll.BDH($A584,I$84,$B$2,$B$2,"Dir=V","Dts=H")</f>
        <v>64.64</v>
      </c>
      <c r="J584">
        <f t="shared" si="15"/>
        <v>54.16</v>
      </c>
      <c r="K584">
        <f t="shared" si="16"/>
        <v>58</v>
      </c>
      <c r="L584" t="str">
        <f>_xll.BDS(A584,"BEST_ANALYST_RECS_BULK","headers=n","startrow",MATCH(1,_xll.BDS(A584,"BEST_ANALYST_RECS_BULK","headers=n","endcol=9","startcol=9","array=t"),0),"endrow",MATCH(1,_xll.BDS(A584,"BEST_ANALYST_RECS_BULK","headers=n","endcol=9","startcol=9","array=t"),0),"cols=10;rows=1")</f>
        <v>Benchmark Co., LLC</v>
      </c>
      <c r="M584" t="s">
        <v>966</v>
      </c>
      <c r="N584" t="s">
        <v>126</v>
      </c>
      <c r="O584">
        <v>5</v>
      </c>
      <c r="P584" t="s">
        <v>124</v>
      </c>
      <c r="Q584">
        <v>58</v>
      </c>
      <c r="R584" t="s">
        <v>131</v>
      </c>
      <c r="S584" s="2">
        <v>45778</v>
      </c>
      <c r="T584">
        <v>1</v>
      </c>
      <c r="U584">
        <v>59.88</v>
      </c>
      <c r="W584" t="str">
        <f>_xll.BDS(A584,"BEST_ANALYST_RECS_BULK","headers=n","startrow",MATCH(2,_xll.BDS(A584,"BEST_ANALYST_RECS_BULK","headers=n","endcol=9","startcol=9","array=t"),0),"endrow",MATCH(2,_xll.BDS(A584,"BEST_ANALYST_RECS_BULK","headers=n","endcol=9","startcol=9","array=t"),0),"cols=10;rows=1")</f>
        <v>Sadif Investment Analytics</v>
      </c>
      <c r="X584" t="s">
        <v>156</v>
      </c>
      <c r="Y584" t="s">
        <v>126</v>
      </c>
      <c r="Z584">
        <v>5</v>
      </c>
      <c r="AA584" t="s">
        <v>124</v>
      </c>
      <c r="AB584">
        <v>50.32</v>
      </c>
      <c r="AC584" t="s">
        <v>212</v>
      </c>
      <c r="AD584" s="2">
        <v>45691</v>
      </c>
      <c r="AE584">
        <v>2</v>
      </c>
      <c r="AF584">
        <v>47.93</v>
      </c>
      <c r="AH584" t="str">
        <f>_xll.BDS(A584,"BEST_ANALYST_RECS_BULK","headers=n","startrow",MATCH(3,_xll.BDS(A584,"BEST_ANALYST_RECS_BULK","headers=n","endcol=9","startcol=9","array=t"),0),"endrow",MATCH(3,_xll.BDS(A584,"BEST_ANALYST_RECS_BULK","headers=n","endcol=9","startcol=9","array=t"),0),"cols=10;rows=1")</f>
        <v>Summit Insights Group LLC</v>
      </c>
      <c r="AI584" t="s">
        <v>868</v>
      </c>
      <c r="AJ584" t="s">
        <v>126</v>
      </c>
      <c r="AK584">
        <v>5</v>
      </c>
      <c r="AL584" t="s">
        <v>134</v>
      </c>
      <c r="AM584" t="s">
        <v>142</v>
      </c>
      <c r="AN584" t="s">
        <v>125</v>
      </c>
      <c r="AO584" s="2">
        <v>45777</v>
      </c>
      <c r="AP584">
        <v>3</v>
      </c>
      <c r="AQ584">
        <v>31.65</v>
      </c>
      <c r="AR584" t="str">
        <f>_xll.BDP($A584, AR$99)</f>
        <v>Information Technology</v>
      </c>
      <c r="AS584" t="str">
        <f>_xll.BDP($A584, AS$99)</f>
        <v>Technology Hardware, Storage &amp;</v>
      </c>
      <c r="AT584">
        <f ca="1">_xll.BQL( A584, "IMPLIED_VOLATILITY("&amp;_xll.BQL.DATE(B$2)&amp;",EXPIRY=30D,PCT_MONEYNESS=100)")</f>
        <v>48.214700000000001</v>
      </c>
    </row>
    <row r="585" spans="1:46" x14ac:dyDescent="0.25">
      <c r="A585" t="s">
        <v>508</v>
      </c>
      <c r="B585">
        <f ca="1">_xll.BDH(A585,"BEST_EPS",$B$2,$B$2,"BEST_FPERIOD_OVERRIDE=1bf","fill=previous","Days=A")</f>
        <v>5.4189999999999996</v>
      </c>
      <c r="C585">
        <f ca="1">_xll.BDH(A585,"BEST_EPS",$B$2,$B$2,"BEST_FPERIOD_OVERRIDE=2bf","fill=previous","Days=A")</f>
        <v>5.7949999999999999</v>
      </c>
      <c r="D585">
        <f ca="1">_xll.BDH(A585,"BEST_EPS",$B$2,$B$2,"BEST_FPERIOD_OVERRIDE=3bf","fill=previous","Days=A")</f>
        <v>6.2140000000000004</v>
      </c>
      <c r="E585">
        <f ca="1">_xll.BDH(A585,"BEST_TARGET_PRICE",$B$2,$B$2,"fill=previous","Days=A")</f>
        <v>109.59399999999999</v>
      </c>
      <c r="F585">
        <f ca="1">_xll.BDH($A585,F$84,$B$2,$B$2,"Dir=V","Dts=H")</f>
        <v>103.75</v>
      </c>
      <c r="G585">
        <f ca="1">_xll.BDH($A585,G$84,$B$2,$B$2,"Dir=V","Dts=H")</f>
        <v>104.5</v>
      </c>
      <c r="H585">
        <f ca="1">_xll.BDH($A585,H$84,$B$2,$B$2,"Dir=V","Dts=H")</f>
        <v>102.77</v>
      </c>
      <c r="I585">
        <f ca="1">_xll.BDH($A585,I$84,$B$2,$B$2,"Dir=V","Dts=H")</f>
        <v>104.22</v>
      </c>
      <c r="J585">
        <f t="shared" si="15"/>
        <v>109</v>
      </c>
      <c r="K585">
        <f t="shared" si="16"/>
        <v>116</v>
      </c>
      <c r="L585" t="str">
        <f>_xll.BDS(A585,"BEST_ANALYST_RECS_BULK","headers=n","startrow",MATCH(1,_xll.BDS(A585,"BEST_ANALYST_RECS_BULK","headers=n","endcol=9","startcol=9","array=t"),0),"endrow",MATCH(1,_xll.BDS(A585,"BEST_ANALYST_RECS_BULK","headers=n","endcol=9","startcol=9","array=t"),0),"cols=10;rows=1")</f>
        <v>Mizuho Securities</v>
      </c>
      <c r="M585" t="s">
        <v>397</v>
      </c>
      <c r="N585" t="s">
        <v>123</v>
      </c>
      <c r="O585">
        <v>5</v>
      </c>
      <c r="P585" t="s">
        <v>124</v>
      </c>
      <c r="Q585">
        <v>116</v>
      </c>
      <c r="R585" t="s">
        <v>125</v>
      </c>
      <c r="S585" s="2">
        <v>45826</v>
      </c>
      <c r="T585">
        <v>1</v>
      </c>
      <c r="U585">
        <v>37.58</v>
      </c>
      <c r="W585" t="str">
        <f>_xll.BDS(A585,"BEST_ANALYST_RECS_BULK","headers=n","startrow",MATCH(2,_xll.BDS(A585,"BEST_ANALYST_RECS_BULK","headers=n","endcol=9","startcol=9","array=t"),0),"endrow",MATCH(2,_xll.BDS(A585,"BEST_ANALYST_RECS_BULK","headers=n","endcol=9","startcol=9","array=t"),0),"cols=10;rows=1")</f>
        <v>Morningstar</v>
      </c>
      <c r="X585" t="s">
        <v>396</v>
      </c>
      <c r="Y585" t="s">
        <v>141</v>
      </c>
      <c r="Z585">
        <v>3</v>
      </c>
      <c r="AA585" t="s">
        <v>124</v>
      </c>
      <c r="AB585">
        <v>102</v>
      </c>
      <c r="AC585" t="s">
        <v>125</v>
      </c>
      <c r="AD585" s="2">
        <v>45783</v>
      </c>
      <c r="AE585">
        <v>2</v>
      </c>
      <c r="AF585">
        <v>26.95</v>
      </c>
      <c r="AH585" t="str">
        <f>_xll.BDS(A585,"BEST_ANALYST_RECS_BULK","headers=n","startrow",MATCH(3,_xll.BDS(A585,"BEST_ANALYST_RECS_BULK","headers=n","endcol=9","startcol=9","array=t"),0),"endrow",MATCH(3,_xll.BDS(A585,"BEST_ANALYST_RECS_BULK","headers=n","endcol=9","startcol=9","array=t"),0),"cols=10;rows=1")</f>
        <v>ISS-EVA</v>
      </c>
      <c r="AI585" t="s">
        <v>156</v>
      </c>
      <c r="AJ585" t="s">
        <v>141</v>
      </c>
      <c r="AK585">
        <v>3</v>
      </c>
      <c r="AL585" t="s">
        <v>138</v>
      </c>
      <c r="AM585" t="s">
        <v>142</v>
      </c>
      <c r="AN585" t="s">
        <v>125</v>
      </c>
      <c r="AO585" s="2">
        <v>45505</v>
      </c>
      <c r="AP585">
        <v>3</v>
      </c>
      <c r="AQ585">
        <v>13.67</v>
      </c>
      <c r="AR585" t="str">
        <f>_xll.BDP($A585, AR$99)</f>
        <v>Utilities</v>
      </c>
      <c r="AS585" t="str">
        <f>_xll.BDP($A585, AS$99)</f>
        <v>Multi-Utilities</v>
      </c>
      <c r="AT585">
        <f ca="1">_xll.BQL( A585, "IMPLIED_VOLATILITY("&amp;_xll.BQL.DATE(B$2)&amp;",EXPIRY=30D,PCT_MONEYNESS=100)")</f>
        <v>18.394100000000002</v>
      </c>
    </row>
    <row r="586" spans="1:46" x14ac:dyDescent="0.25">
      <c r="A586" t="s">
        <v>318</v>
      </c>
      <c r="B586">
        <f ca="1">_xll.BDH(A586,"BEST_EPS",$B$2,$B$2,"BEST_FPERIOD_OVERRIDE=1bf","fill=previous","Days=A")</f>
        <v>2.1469999999999998</v>
      </c>
      <c r="C586">
        <f ca="1">_xll.BDH(A586,"BEST_EPS",$B$2,$B$2,"BEST_FPERIOD_OVERRIDE=2bf","fill=previous","Days=A")</f>
        <v>2.6459999999999999</v>
      </c>
      <c r="D586">
        <f ca="1">_xll.BDH(A586,"BEST_EPS",$B$2,$B$2,"BEST_FPERIOD_OVERRIDE=3bf","fill=previous","Days=A")</f>
        <v>3.2160000000000002</v>
      </c>
      <c r="E586">
        <f ca="1">_xll.BDH(A586,"BEST_TARGET_PRICE",$B$2,$B$2,"fill=previous","Days=A")</f>
        <v>168.89500000000001</v>
      </c>
      <c r="F586">
        <f ca="1">_xll.BDH($A586,F$84,$B$2,$B$2,"Dir=V","Dts=H")</f>
        <v>151.16999999999999</v>
      </c>
      <c r="G586">
        <f ca="1">_xll.BDH($A586,G$84,$B$2,$B$2,"Dir=V","Dts=H")</f>
        <v>153.18</v>
      </c>
      <c r="H586">
        <f ca="1">_xll.BDH($A586,H$84,$B$2,$B$2,"Dir=V","Dts=H")</f>
        <v>150.69999999999999</v>
      </c>
      <c r="I586">
        <f ca="1">_xll.BDH($A586,I$84,$B$2,$B$2,"Dir=V","Dts=H")</f>
        <v>152.25</v>
      </c>
      <c r="J586">
        <f t="shared" si="15"/>
        <v>173</v>
      </c>
      <c r="K586">
        <f t="shared" si="16"/>
        <v>175</v>
      </c>
      <c r="L586" t="str">
        <f>_xll.BDS(A586,"BEST_ANALYST_RECS_BULK","headers=n","startrow",MATCH(1,_xll.BDS(A586,"BEST_ANALYST_RECS_BULK","headers=n","endcol=9","startcol=9","array=t"),0),"endrow",MATCH(1,_xll.BDS(A586,"BEST_ANALYST_RECS_BULK","headers=n","endcol=9","startcol=9","array=t"),0),"cols=10;rows=1")</f>
        <v>BMO Capital Markets</v>
      </c>
      <c r="M586" t="s">
        <v>319</v>
      </c>
      <c r="N586" t="s">
        <v>123</v>
      </c>
      <c r="O586">
        <v>5</v>
      </c>
      <c r="P586" t="s">
        <v>124</v>
      </c>
      <c r="Q586">
        <v>175</v>
      </c>
      <c r="R586" t="s">
        <v>125</v>
      </c>
      <c r="S586" s="2">
        <v>45844</v>
      </c>
      <c r="T586">
        <v>1</v>
      </c>
      <c r="U586">
        <v>48.44</v>
      </c>
      <c r="W586" t="str">
        <f>_xll.BDS(A586,"BEST_ANALYST_RECS_BULK","headers=n","startrow",MATCH(2,_xll.BDS(A586,"BEST_ANALYST_RECS_BULK","headers=n","endcol=9","startcol=9","array=t"),0),"endrow",MATCH(2,_xll.BDS(A586,"BEST_ANALYST_RECS_BULK","headers=n","endcol=9","startcol=9","array=t"),0),"cols=10;rows=1")</f>
        <v>Mizuho Securities</v>
      </c>
      <c r="X586" t="s">
        <v>1196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45847</v>
      </c>
      <c r="AE586">
        <v>2</v>
      </c>
      <c r="AF586">
        <v>48.23</v>
      </c>
      <c r="AH586" t="str">
        <f>_xll.BDS(A586,"BEST_ANALYST_RECS_BULK","headers=n","startrow",MATCH(3,_xll.BDS(A586,"BEST_ANALYST_RECS_BULK","headers=n","endcol=9","startcol=9","array=t"),0),"endrow",MATCH(3,_xll.BDS(A586,"BEST_ANALYST_RECS_BULK","headers=n","endcol=9","startcol=9","array=t"),0),"cols=10;rows=1")</f>
        <v>Jefferies</v>
      </c>
      <c r="AI586" t="s">
        <v>908</v>
      </c>
      <c r="AJ586" t="s">
        <v>126</v>
      </c>
      <c r="AK586">
        <v>5</v>
      </c>
      <c r="AL586" t="s">
        <v>124</v>
      </c>
      <c r="AM586">
        <v>174</v>
      </c>
      <c r="AN586" t="s">
        <v>125</v>
      </c>
      <c r="AO586" s="2">
        <v>45792</v>
      </c>
      <c r="AP586">
        <v>3</v>
      </c>
      <c r="AQ586">
        <v>21.51</v>
      </c>
      <c r="AR586" t="str">
        <f>_xll.BDP($A586, AR$99)</f>
        <v>Real Estate</v>
      </c>
      <c r="AS586" t="str">
        <f>_xll.BDP($A586, AS$99)</f>
        <v>Health Care REITs</v>
      </c>
      <c r="AT586">
        <f ca="1">_xll.BQL( A586, "IMPLIED_VOLATILITY("&amp;_xll.BQL.DATE(B$2)&amp;",EXPIRY=30D,PCT_MONEYNESS=100)")</f>
        <v>24.980899999999998</v>
      </c>
    </row>
    <row r="587" spans="1:46" x14ac:dyDescent="0.25">
      <c r="A587" t="s">
        <v>214</v>
      </c>
      <c r="B587">
        <f ca="1">_xll.BDH(A587,"BEST_EPS",$B$2,$B$2,"BEST_FPERIOD_OVERRIDE=1bf","fill=previous","Days=A")</f>
        <v>6.2469999999999999</v>
      </c>
      <c r="C587">
        <f ca="1">_xll.BDH(A587,"BEST_EPS",$B$2,$B$2,"BEST_FPERIOD_OVERRIDE=2bf","fill=previous","Days=A")</f>
        <v>7.1719999999999997</v>
      </c>
      <c r="D587">
        <f ca="1">_xll.BDH(A587,"BEST_EPS",$B$2,$B$2,"BEST_FPERIOD_OVERRIDE=3bf","fill=previous","Days=A")</f>
        <v>8.0640000000000001</v>
      </c>
      <c r="E587">
        <f ca="1">_xll.BDH(A587,"BEST_TARGET_PRICE",$B$2,$B$2,"fill=previous","Days=A")</f>
        <v>84.724000000000004</v>
      </c>
      <c r="F587">
        <f ca="1">_xll.BDH($A587,F$84,$B$2,$B$2,"Dir=V","Dts=H")</f>
        <v>82.43</v>
      </c>
      <c r="G587">
        <f ca="1">_xll.BDH($A587,G$84,$B$2,$B$2,"Dir=V","Dts=H")</f>
        <v>82.52</v>
      </c>
      <c r="H587">
        <f ca="1">_xll.BDH($A587,H$84,$B$2,$B$2,"Dir=V","Dts=H")</f>
        <v>81.459999999999994</v>
      </c>
      <c r="I587">
        <f ca="1">_xll.BDH($A587,I$84,$B$2,$B$2,"Dir=V","Dts=H")</f>
        <v>81.790000000000006</v>
      </c>
      <c r="J587">
        <f t="shared" si="15"/>
        <v>90.666666666666671</v>
      </c>
      <c r="K587">
        <f t="shared" si="16"/>
        <v>93</v>
      </c>
      <c r="L587" t="str">
        <f>_xll.BDS(A587,"BEST_ANALYST_RECS_BULK","headers=n","startrow",MATCH(1,_xll.BDS(A587,"BEST_ANALYST_RECS_BULK","headers=n","endcol=9","startcol=9","array=t"),0),"endrow",MATCH(1,_xll.BDS(A587,"BEST_ANALYST_RECS_BULK","headers=n","endcol=9","startcol=9","array=t"),0),"cols=10;rows=1")</f>
        <v>Wolfe Research</v>
      </c>
      <c r="M587" t="s">
        <v>160</v>
      </c>
      <c r="N587" t="s">
        <v>123</v>
      </c>
      <c r="O587">
        <v>5</v>
      </c>
      <c r="P587" t="s">
        <v>124</v>
      </c>
      <c r="Q587">
        <v>93</v>
      </c>
      <c r="R587" t="s">
        <v>125</v>
      </c>
      <c r="S587" s="2">
        <v>45847</v>
      </c>
      <c r="T587">
        <v>1</v>
      </c>
      <c r="U587">
        <v>44.71</v>
      </c>
      <c r="W587" t="str">
        <f>_xll.BDS(A587,"BEST_ANALYST_RECS_BULK","headers=n","startrow",MATCH(2,_xll.BDS(A587,"BEST_ANALYST_RECS_BULK","headers=n","endcol=9","startcol=9","array=t"),0),"endrow",MATCH(2,_xll.BDS(A587,"BEST_ANALYST_RECS_BULK","headers=n","endcol=9","startcol=9","array=t"),0),"cols=10;rows=1")</f>
        <v>Raymond James</v>
      </c>
      <c r="X587" t="s">
        <v>1125</v>
      </c>
      <c r="Y587" t="s">
        <v>182</v>
      </c>
      <c r="Z587">
        <v>3</v>
      </c>
      <c r="AA587" t="s">
        <v>138</v>
      </c>
      <c r="AB587">
        <v>84</v>
      </c>
      <c r="AC587" t="s">
        <v>125</v>
      </c>
      <c r="AD587" s="2">
        <v>45845</v>
      </c>
      <c r="AE587">
        <v>2</v>
      </c>
      <c r="AF587">
        <v>42.88</v>
      </c>
      <c r="AH587" t="str">
        <f>_xll.BDS(A587,"BEST_ANALYST_RECS_BULK","headers=n","startrow",MATCH(3,_xll.BDS(A587,"BEST_ANALYST_RECS_BULK","headers=n","endcol=9","startcol=9","array=t"),0),"endrow",MATCH(3,_xll.BDS(A587,"BEST_ANALYST_RECS_BULK","headers=n","endcol=9","startcol=9","array=t"),0),"cols=10;rows=1")</f>
        <v>Deutsche Bank</v>
      </c>
      <c r="AI587" t="s">
        <v>829</v>
      </c>
      <c r="AJ587" t="s">
        <v>126</v>
      </c>
      <c r="AK587">
        <v>5</v>
      </c>
      <c r="AL587" t="s">
        <v>124</v>
      </c>
      <c r="AM587">
        <v>95</v>
      </c>
      <c r="AN587" t="s">
        <v>131</v>
      </c>
      <c r="AO587" s="2">
        <v>45846</v>
      </c>
      <c r="AP587">
        <v>3</v>
      </c>
      <c r="AQ587">
        <v>41.81</v>
      </c>
      <c r="AR587" t="str">
        <f>_xll.BDP($A587, AR$99)</f>
        <v>Financials</v>
      </c>
      <c r="AS587" t="str">
        <f>_xll.BDP($A587, AS$99)</f>
        <v>Banks</v>
      </c>
      <c r="AT587">
        <f ca="1">_xll.BQL( A587, "IMPLIED_VOLATILITY("&amp;_xll.BQL.DATE(B$2)&amp;",EXPIRY=30D,PCT_MONEYNESS=100)")</f>
        <v>27.270299999999999</v>
      </c>
    </row>
    <row r="588" spans="1:46" x14ac:dyDescent="0.25">
      <c r="A588" t="s">
        <v>314</v>
      </c>
      <c r="B588">
        <f ca="1">_xll.BDH(A588,"BEST_EPS",$B$2,$B$2,"BEST_FPERIOD_OVERRIDE=1bf","fill=previous","Days=A")</f>
        <v>8.1120000000000001</v>
      </c>
      <c r="C588">
        <f ca="1">_xll.BDH(A588,"BEST_EPS",$B$2,$B$2,"BEST_FPERIOD_OVERRIDE=2bf","fill=previous","Days=A")</f>
        <v>9.1959999999999997</v>
      </c>
      <c r="D588">
        <f ca="1">_xll.BDH(A588,"BEST_EPS",$B$2,$B$2,"BEST_FPERIOD_OVERRIDE=3bf","fill=previous","Days=A")</f>
        <v>10.284000000000001</v>
      </c>
      <c r="E588">
        <f ca="1">_xll.BDH(A588,"BEST_TARGET_PRICE",$B$2,$B$2,"fill=previous","Days=A")</f>
        <v>253.31800000000001</v>
      </c>
      <c r="F588">
        <f ca="1">_xll.BDH($A588,F$84,$B$2,$B$2,"Dir=V","Dts=H")</f>
        <v>224.55</v>
      </c>
      <c r="G588">
        <f ca="1">_xll.BDH($A588,G$84,$B$2,$B$2,"Dir=V","Dts=H")</f>
        <v>226.66</v>
      </c>
      <c r="H588">
        <f ca="1">_xll.BDH($A588,H$84,$B$2,$B$2,"Dir=V","Dts=H")</f>
        <v>223.21010000000001</v>
      </c>
      <c r="I588">
        <f ca="1">_xll.BDH($A588,I$84,$B$2,$B$2,"Dir=V","Dts=H")</f>
        <v>225.75</v>
      </c>
      <c r="J588">
        <f t="shared" si="15"/>
        <v>262.5</v>
      </c>
      <c r="K588">
        <f t="shared" si="16"/>
        <v>260</v>
      </c>
      <c r="L588" t="str">
        <f>_xll.BDS(A588,"BEST_ANALYST_RECS_BULK","headers=n","startrow",MATCH(1,_xll.BDS(A588,"BEST_ANALYST_RECS_BULK","headers=n","endcol=9","startcol=9","array=t"),0),"endrow",MATCH(1,_xll.BDS(A588,"BEST_ANALYST_RECS_BULK","headers=n","endcol=9","startcol=9","array=t"),0),"cols=10;rows=1")</f>
        <v>William Blair</v>
      </c>
      <c r="M588" t="s">
        <v>1218</v>
      </c>
      <c r="N588" t="s">
        <v>123</v>
      </c>
      <c r="O588">
        <v>5</v>
      </c>
      <c r="P588" t="s">
        <v>124</v>
      </c>
      <c r="Q588" t="s">
        <v>142</v>
      </c>
      <c r="R588" t="s">
        <v>125</v>
      </c>
      <c r="S588" s="2">
        <v>45833</v>
      </c>
      <c r="T588">
        <v>1</v>
      </c>
      <c r="U588">
        <v>8.68</v>
      </c>
      <c r="W588" t="str">
        <f>_xll.BDS(A588,"BEST_ANALYST_RECS_BULK","headers=n","startrow",MATCH(2,_xll.BDS(A588,"BEST_ANALYST_RECS_BULK","headers=n","endcol=9","startcol=9","array=t"),0),"endrow",MATCH(2,_xll.BDS(A588,"BEST_ANALYST_RECS_BULK","headers=n","endcol=9","startcol=9","array=t"),0),"cols=10;rows=1")</f>
        <v>Oppenheimer</v>
      </c>
      <c r="X588" t="s">
        <v>1269</v>
      </c>
      <c r="Y588" t="s">
        <v>123</v>
      </c>
      <c r="Z588">
        <v>5</v>
      </c>
      <c r="AA588" t="s">
        <v>124</v>
      </c>
      <c r="AB588">
        <v>260</v>
      </c>
      <c r="AC588" t="s">
        <v>131</v>
      </c>
      <c r="AD588" s="2">
        <v>45847</v>
      </c>
      <c r="AE588">
        <v>2</v>
      </c>
      <c r="AF588">
        <v>8.2799999999999994</v>
      </c>
      <c r="AH588" t="str">
        <f>_xll.BDS(A588,"BEST_ANALYST_RECS_BULK","headers=n","startrow",MATCH(3,_xll.BDS(A588,"BEST_ANALYST_RECS_BULK","headers=n","endcol=9","startcol=9","array=t"),0),"endrow",MATCH(3,_xll.BDS(A588,"BEST_ANALYST_RECS_BULK","headers=n","endcol=9","startcol=9","array=t"),0),"cols=10;rows=1")</f>
        <v>Scotiabank</v>
      </c>
      <c r="AI588" t="s">
        <v>1216</v>
      </c>
      <c r="AJ588" t="s">
        <v>221</v>
      </c>
      <c r="AK588">
        <v>5</v>
      </c>
      <c r="AL588" t="s">
        <v>124</v>
      </c>
      <c r="AM588">
        <v>265</v>
      </c>
      <c r="AN588" t="s">
        <v>131</v>
      </c>
      <c r="AO588" s="2">
        <v>45840</v>
      </c>
      <c r="AP588">
        <v>3</v>
      </c>
      <c r="AQ588">
        <v>6.02</v>
      </c>
      <c r="AR588" t="str">
        <f>_xll.BDP($A588, AR$99)</f>
        <v>Industrials</v>
      </c>
      <c r="AS588" t="str">
        <f>_xll.BDP($A588, AS$99)</f>
        <v>Commercial Services &amp; Supplies</v>
      </c>
      <c r="AT588">
        <f ca="1">_xll.BQL( A588, "IMPLIED_VOLATILITY("&amp;_xll.BQL.DATE(B$2)&amp;",EXPIRY=30D,PCT_MONEYNESS=100)")</f>
        <v>21.552800000000001</v>
      </c>
    </row>
    <row r="589" spans="1:46" x14ac:dyDescent="0.25">
      <c r="A589" t="s">
        <v>377</v>
      </c>
      <c r="B589">
        <f ca="1">_xll.BDH(A589,"BEST_EPS",$B$2,$B$2,"BEST_FPERIOD_OVERRIDE=1bf","fill=previous","Days=A")</f>
        <v>2.2549999999999999</v>
      </c>
      <c r="C589">
        <f ca="1">_xll.BDH(A589,"BEST_EPS",$B$2,$B$2,"BEST_FPERIOD_OVERRIDE=2bf","fill=previous","Days=A")</f>
        <v>2.5350000000000001</v>
      </c>
      <c r="D589">
        <f ca="1">_xll.BDH(A589,"BEST_EPS",$B$2,$B$2,"BEST_FPERIOD_OVERRIDE=3bf","fill=previous","Days=A")</f>
        <v>2.8340000000000001</v>
      </c>
      <c r="E589">
        <f ca="1">_xll.BDH(A589,"BEST_TARGET_PRICE",$B$2,$B$2,"fill=previous","Days=A")</f>
        <v>62.813000000000002</v>
      </c>
      <c r="F589">
        <f ca="1">_xll.BDH($A589,F$84,$B$2,$B$2,"Dir=V","Dts=H")</f>
        <v>58</v>
      </c>
      <c r="G589">
        <f ca="1">_xll.BDH($A589,G$84,$B$2,$B$2,"Dir=V","Dts=H")</f>
        <v>58.32</v>
      </c>
      <c r="H589">
        <f ca="1">_xll.BDH($A589,H$84,$B$2,$B$2,"Dir=V","Dts=H")</f>
        <v>57.14</v>
      </c>
      <c r="I589">
        <f ca="1">_xll.BDH($A589,I$84,$B$2,$B$2,"Dir=V","Dts=H")</f>
        <v>57.85</v>
      </c>
      <c r="J589">
        <f t="shared" si="15"/>
        <v>70</v>
      </c>
      <c r="K589">
        <f t="shared" si="16"/>
        <v>71</v>
      </c>
      <c r="L589" t="str">
        <f>_xll.BDS(A589,"BEST_ANALYST_RECS_BULK","headers=n","startrow",MATCH(1,_xll.BDS(A589,"BEST_ANALYST_RECS_BULK","headers=n","endcol=9","startcol=9","array=t"),0),"endrow",MATCH(1,_xll.BDS(A589,"BEST_ANALYST_RECS_BULK","headers=n","endcol=9","startcol=9","array=t"),0),"cols=10;rows=1")</f>
        <v>JP Morgan</v>
      </c>
      <c r="M589" t="s">
        <v>1011</v>
      </c>
      <c r="N589" t="s">
        <v>135</v>
      </c>
      <c r="O589">
        <v>5</v>
      </c>
      <c r="P589" t="s">
        <v>124</v>
      </c>
      <c r="Q589">
        <v>71</v>
      </c>
      <c r="R589" t="s">
        <v>125</v>
      </c>
      <c r="S589" s="2">
        <v>45840</v>
      </c>
      <c r="T589">
        <v>1</v>
      </c>
      <c r="U589">
        <v>41.24</v>
      </c>
      <c r="W589" t="str">
        <f>_xll.BDS(A589,"BEST_ANALYST_RECS_BULK","headers=n","startrow",MATCH(2,_xll.BDS(A589,"BEST_ANALYST_RECS_BULK","headers=n","endcol=9","startcol=9","array=t"),0),"endrow",MATCH(2,_xll.BDS(A589,"BEST_ANALYST_RECS_BULK","headers=n","endcol=9","startcol=9","array=t"),0),"cols=10;rows=1")</f>
        <v>Morgan Stanley</v>
      </c>
      <c r="X589" t="s">
        <v>1058</v>
      </c>
      <c r="Y589" t="s">
        <v>163</v>
      </c>
      <c r="Z589">
        <v>5</v>
      </c>
      <c r="AA589" t="s">
        <v>124</v>
      </c>
      <c r="AB589">
        <v>70</v>
      </c>
      <c r="AC589" t="s">
        <v>131</v>
      </c>
      <c r="AD589" s="2">
        <v>45782</v>
      </c>
      <c r="AE589">
        <v>2</v>
      </c>
      <c r="AF589">
        <v>19.27</v>
      </c>
      <c r="AH589" t="str">
        <f>_xll.BDS(A589,"BEST_ANALYST_RECS_BULK","headers=n","startrow",MATCH(3,_xll.BDS(A589,"BEST_ANALYST_RECS_BULK","headers=n","endcol=9","startcol=9","array=t"),0),"endrow",MATCH(3,_xll.BDS(A589,"BEST_ANALYST_RECS_BULK","headers=n","endcol=9","startcol=9","array=t"),0),"cols=10;rows=1")</f>
        <v>Zacks</v>
      </c>
      <c r="AI589" t="s">
        <v>156</v>
      </c>
      <c r="AJ589" t="s">
        <v>137</v>
      </c>
      <c r="AK589">
        <v>3</v>
      </c>
      <c r="AL589" t="s">
        <v>124</v>
      </c>
      <c r="AM589">
        <v>69</v>
      </c>
      <c r="AN589" t="s">
        <v>131</v>
      </c>
      <c r="AO589" s="2">
        <v>45835</v>
      </c>
      <c r="AP589">
        <v>3</v>
      </c>
      <c r="AQ589">
        <v>7.04</v>
      </c>
      <c r="AR589" t="str">
        <f>_xll.BDP($A589, AR$99)</f>
        <v>Energy</v>
      </c>
      <c r="AS589" t="str">
        <f>_xll.BDP($A589, AS$99)</f>
        <v>Oil, Gas &amp; Consumable Fuels</v>
      </c>
      <c r="AT589">
        <f ca="1">_xll.BQL( A589, "IMPLIED_VOLATILITY("&amp;_xll.BQL.DATE(B$2)&amp;",EXPIRY=30D,PCT_MONEYNESS=100)")</f>
        <v>25.706199999999999</v>
      </c>
    </row>
    <row r="590" spans="1:46" x14ac:dyDescent="0.25">
      <c r="A590" t="s">
        <v>151</v>
      </c>
      <c r="B590">
        <f ca="1">_xll.BDH(A590,"BEST_EPS",$B$2,$B$2,"BEST_FPERIOD_OVERRIDE=1bf","fill=previous","Days=A")</f>
        <v>2.7450000000000001</v>
      </c>
      <c r="C590">
        <f ca="1">_xll.BDH(A590,"BEST_EPS",$B$2,$B$2,"BEST_FPERIOD_OVERRIDE=2bf","fill=previous","Days=A")</f>
        <v>3.0760000000000001</v>
      </c>
      <c r="D590">
        <f ca="1">_xll.BDH(A590,"BEST_EPS",$B$2,$B$2,"BEST_FPERIOD_OVERRIDE=3bf","fill=previous","Days=A")</f>
        <v>3.4329999999999998</v>
      </c>
      <c r="E590">
        <f ca="1">_xll.BDH(A590,"BEST_TARGET_PRICE",$B$2,$B$2,"fill=previous","Days=A")</f>
        <v>110.098</v>
      </c>
      <c r="F590">
        <f ca="1">_xll.BDH($A590,F$84,$B$2,$B$2,"Dir=V","Dts=H")</f>
        <v>97.15</v>
      </c>
      <c r="G590">
        <f ca="1">_xll.BDH($A590,G$84,$B$2,$B$2,"Dir=V","Dts=H")</f>
        <v>97.29</v>
      </c>
      <c r="H590">
        <f ca="1">_xll.BDH($A590,H$84,$B$2,$B$2,"Dir=V","Dts=H")</f>
        <v>96.38</v>
      </c>
      <c r="I590">
        <f ca="1">_xll.BDH($A590,I$84,$B$2,$B$2,"Dir=V","Dts=H")</f>
        <v>96.81</v>
      </c>
      <c r="J590">
        <f t="shared" si="15"/>
        <v>110.33333333333333</v>
      </c>
      <c r="K590">
        <f t="shared" si="16"/>
        <v>108</v>
      </c>
      <c r="L590" t="str">
        <f>_xll.BDS(A590,"BEST_ANALYST_RECS_BULK","headers=n","startrow",MATCH(1,_xll.BDS(A590,"BEST_ANALYST_RECS_BULK","headers=n","endcol=9","startcol=9","array=t"),0),"endrow",MATCH(1,_xll.BDS(A590,"BEST_ANALYST_RECS_BULK","headers=n","endcol=9","startcol=9","array=t"),0),"cols=10;rows=1")</f>
        <v>Roth Capital Partners</v>
      </c>
      <c r="M590" t="s">
        <v>865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45792</v>
      </c>
      <c r="T590">
        <v>1</v>
      </c>
      <c r="U590">
        <v>43.18</v>
      </c>
      <c r="W590" t="str">
        <f>_xll.BDS(A590,"BEST_ANALYST_RECS_BULK","headers=n","startrow",MATCH(2,_xll.BDS(A590,"BEST_ANALYST_RECS_BULK","headers=n","endcol=9","startcol=9","array=t"),0),"endrow",MATCH(2,_xll.BDS(A590,"BEST_ANALYST_RECS_BULK","headers=n","endcol=9","startcol=9","array=t"),0),"cols=10;rows=1")</f>
        <v>KeyBanc Capital Markets</v>
      </c>
      <c r="X590" t="s">
        <v>1221</v>
      </c>
      <c r="Y590" t="s">
        <v>135</v>
      </c>
      <c r="Z590">
        <v>5</v>
      </c>
      <c r="AA590" t="s">
        <v>124</v>
      </c>
      <c r="AB590">
        <v>110</v>
      </c>
      <c r="AC590" t="s">
        <v>125</v>
      </c>
      <c r="AD590" s="2">
        <v>45846</v>
      </c>
      <c r="AE590">
        <v>2</v>
      </c>
      <c r="AF590">
        <v>40.76</v>
      </c>
      <c r="AH590" t="str">
        <f>_xll.BDS(A590,"BEST_ANALYST_RECS_BULK","headers=n","startrow",MATCH(3,_xll.BDS(A590,"BEST_ANALYST_RECS_BULK","headers=n","endcol=9","startcol=9","array=t"),0),"endrow",MATCH(3,_xll.BDS(A590,"BEST_ANALYST_RECS_BULK","headers=n","endcol=9","startcol=9","array=t"),0),"cols=10;rows=1")</f>
        <v>R5 Capital</v>
      </c>
      <c r="AI590" t="s">
        <v>1060</v>
      </c>
      <c r="AJ590" t="s">
        <v>126</v>
      </c>
      <c r="AK590">
        <v>5</v>
      </c>
      <c r="AL590" t="s">
        <v>124</v>
      </c>
      <c r="AM590">
        <v>113</v>
      </c>
      <c r="AN590" t="s">
        <v>131</v>
      </c>
      <c r="AO590" s="2">
        <v>45823</v>
      </c>
      <c r="AP590">
        <v>3</v>
      </c>
      <c r="AQ590">
        <v>39.51</v>
      </c>
      <c r="AR590" t="str">
        <f>_xll.BDP($A590, AR$99)</f>
        <v>Consumer Staples</v>
      </c>
      <c r="AS590" t="str">
        <f>_xll.BDP($A590, AS$99)</f>
        <v>Consumer Staples Distribution</v>
      </c>
      <c r="AT590">
        <f ca="1">_xll.BQL( A590, "IMPLIED_VOLATILITY("&amp;_xll.BQL.DATE(B$2)&amp;",EXPIRY=30D,PCT_MONEYNESS=100)")</f>
        <v>26.152999999999999</v>
      </c>
    </row>
    <row r="591" spans="1:46" x14ac:dyDescent="0.25">
      <c r="A591" t="s">
        <v>578</v>
      </c>
      <c r="B591">
        <f ca="1">_xll.BDH(A591,"BEST_EPS",$B$2,$B$2,"BEST_FPERIOD_OVERRIDE=1bf","fill=previous","Days=A")</f>
        <v>4.5549999999999997</v>
      </c>
      <c r="C591">
        <f ca="1">_xll.BDH(A591,"BEST_EPS",$B$2,$B$2,"BEST_FPERIOD_OVERRIDE=2bf","fill=previous","Days=A")</f>
        <v>5.016</v>
      </c>
      <c r="D591">
        <f ca="1">_xll.BDH(A591,"BEST_EPS",$B$2,$B$2,"BEST_FPERIOD_OVERRIDE=3bf","fill=previous","Days=A")</f>
        <v>5.2670000000000003</v>
      </c>
      <c r="E591">
        <f ca="1">_xll.BDH(A591,"BEST_TARGET_PRICE",$B$2,$B$2,"fill=previous","Days=A")</f>
        <v>73</v>
      </c>
      <c r="F591">
        <f ca="1">_xll.BDH($A591,F$84,$B$2,$B$2,"Dir=V","Dts=H")</f>
        <v>70.23</v>
      </c>
      <c r="G591">
        <f ca="1">_xll.BDH($A591,G$84,$B$2,$B$2,"Dir=V","Dts=H")</f>
        <v>70.515000000000001</v>
      </c>
      <c r="H591">
        <f ca="1">_xll.BDH($A591,H$84,$B$2,$B$2,"Dir=V","Dts=H")</f>
        <v>69.59</v>
      </c>
      <c r="I591">
        <f ca="1">_xll.BDH($A591,I$84,$B$2,$B$2,"Dir=V","Dts=H")</f>
        <v>69.75</v>
      </c>
      <c r="J591">
        <f t="shared" si="15"/>
        <v>77.13</v>
      </c>
      <c r="K591">
        <f t="shared" si="16"/>
        <v>78</v>
      </c>
      <c r="L591" t="str">
        <f>_xll.BDS(A591,"BEST_ANALYST_RECS_BULK","headers=n","startrow",MATCH(1,_xll.BDS(A591,"BEST_ANALYST_RECS_BULK","headers=n","endcol=9","startcol=9","array=t"),0),"endrow",MATCH(1,_xll.BDS(A591,"BEST_ANALYST_RECS_BULK","headers=n","endcol=9","startcol=9","array=t"),0),"cols=10;rows=1")</f>
        <v>TD Cowen</v>
      </c>
      <c r="M591" t="s">
        <v>891</v>
      </c>
      <c r="N591" t="s">
        <v>141</v>
      </c>
      <c r="O591">
        <v>3</v>
      </c>
      <c r="P591" t="s">
        <v>124</v>
      </c>
      <c r="Q591">
        <v>78</v>
      </c>
      <c r="R591" t="s">
        <v>125</v>
      </c>
      <c r="S591" s="2">
        <v>45844</v>
      </c>
      <c r="T591">
        <v>1</v>
      </c>
      <c r="U591">
        <v>39.58</v>
      </c>
      <c r="W591" t="str">
        <f>_xll.BDS(A591,"BEST_ANALYST_RECS_BULK","headers=n","startrow",MATCH(2,_xll.BDS(A591,"BEST_ANALYST_RECS_BULK","headers=n","endcol=9","startcol=9","array=t"),0),"endrow",MATCH(2,_xll.BDS(A591,"BEST_ANALYST_RECS_BULK","headers=n","endcol=9","startcol=9","array=t"),0),"cols=10;rows=1")</f>
        <v>Truist Securities</v>
      </c>
      <c r="X591" t="s">
        <v>1197</v>
      </c>
      <c r="Y591" t="s">
        <v>126</v>
      </c>
      <c r="Z591">
        <v>5</v>
      </c>
      <c r="AA591" t="s">
        <v>124</v>
      </c>
      <c r="AB591">
        <v>80</v>
      </c>
      <c r="AC591" t="s">
        <v>125</v>
      </c>
      <c r="AD591" s="2">
        <v>45840</v>
      </c>
      <c r="AE591">
        <v>2</v>
      </c>
      <c r="AF591">
        <v>35.880000000000003</v>
      </c>
      <c r="AH591" t="str">
        <f>_xll.BDS(A591,"BEST_ANALYST_RECS_BULK","headers=n","startrow",MATCH(3,_xll.BDS(A591,"BEST_ANALYST_RECS_BULK","headers=n","endcol=9","startcol=9","array=t"),0),"endrow",MATCH(3,_xll.BDS(A591,"BEST_ANALYST_RECS_BULK","headers=n","endcol=9","startcol=9","array=t"),0),"cols=10;rows=1")</f>
        <v>Sadif Investment Analytics</v>
      </c>
      <c r="AI591" t="s">
        <v>156</v>
      </c>
      <c r="AJ591" t="s">
        <v>126</v>
      </c>
      <c r="AK591">
        <v>5</v>
      </c>
      <c r="AL591" t="s">
        <v>124</v>
      </c>
      <c r="AM591">
        <v>73.39</v>
      </c>
      <c r="AN591" t="s">
        <v>201</v>
      </c>
      <c r="AO591" s="2">
        <v>45574</v>
      </c>
      <c r="AP591">
        <v>3</v>
      </c>
      <c r="AQ591">
        <v>35.86</v>
      </c>
      <c r="AR591" t="str">
        <f>_xll.BDP($A591, AR$99)</f>
        <v>Financials</v>
      </c>
      <c r="AS591" t="str">
        <f>_xll.BDP($A591, AS$99)</f>
        <v>Insurance</v>
      </c>
      <c r="AT591">
        <f ca="1">_xll.BQL( A591, "IMPLIED_VOLATILITY("&amp;_xll.BQL.DATE(B$2)&amp;",EXPIRY=30D,PCT_MONEYNESS=100)")</f>
        <v>25.554500000000001</v>
      </c>
    </row>
    <row r="592" spans="1:46" x14ac:dyDescent="0.25">
      <c r="A592" t="s">
        <v>584</v>
      </c>
      <c r="B592">
        <f ca="1">_xll.BDH(A592,"BEST_EPS",$B$2,$B$2,"BEST_FPERIOD_OVERRIDE=1bf","fill=previous","Days=A")</f>
        <v>6.69</v>
      </c>
      <c r="C592">
        <f ca="1">_xll.BDH(A592,"BEST_EPS",$B$2,$B$2,"BEST_FPERIOD_OVERRIDE=2bf","fill=previous","Days=A")</f>
        <v>7.6369999999999996</v>
      </c>
      <c r="D592">
        <f ca="1">_xll.BDH(A592,"BEST_EPS",$B$2,$B$2,"BEST_FPERIOD_OVERRIDE=3bf","fill=previous","Days=A")</f>
        <v>8.5619999999999994</v>
      </c>
      <c r="E592">
        <f ca="1">_xll.BDH(A592,"BEST_TARGET_PRICE",$B$2,$B$2,"fill=previous","Days=A")</f>
        <v>271</v>
      </c>
      <c r="F592">
        <f ca="1">_xll.BDH($A592,F$84,$B$2,$B$2,"Dir=V","Dts=H")</f>
        <v>220.16</v>
      </c>
      <c r="G592">
        <f ca="1">_xll.BDH($A592,G$84,$B$2,$B$2,"Dir=V","Dts=H")</f>
        <v>226.636</v>
      </c>
      <c r="H592">
        <f ca="1">_xll.BDH($A592,H$84,$B$2,$B$2,"Dir=V","Dts=H")</f>
        <v>220.16</v>
      </c>
      <c r="I592">
        <f ca="1">_xll.BDH($A592,I$84,$B$2,$B$2,"Dir=V","Dts=H")</f>
        <v>226.18</v>
      </c>
      <c r="J592">
        <f t="shared" si="15"/>
        <v>271.71333333333337</v>
      </c>
      <c r="K592">
        <f t="shared" si="16"/>
        <v>303.94</v>
      </c>
      <c r="L592" t="str">
        <f>_xll.BDS(A592,"BEST_ANALYST_RECS_BULK","headers=n","startrow",MATCH(1,_xll.BDS(A592,"BEST_ANALYST_RECS_BULK","headers=n","endcol=9","startcol=9","array=t"),0),"endrow",MATCH(1,_xll.BDS(A592,"BEST_ANALYST_RECS_BULK","headers=n","endcol=9","startcol=9","array=t"),0),"cols=10;rows=1")</f>
        <v>Sadif Investment Analytics</v>
      </c>
      <c r="M592" t="s">
        <v>156</v>
      </c>
      <c r="N592" t="s">
        <v>157</v>
      </c>
      <c r="O592">
        <v>5</v>
      </c>
      <c r="P592" t="s">
        <v>134</v>
      </c>
      <c r="Q592">
        <v>303.94</v>
      </c>
      <c r="R592" t="s">
        <v>125</v>
      </c>
      <c r="S592" s="2">
        <v>45758</v>
      </c>
      <c r="T592">
        <v>1</v>
      </c>
      <c r="U592">
        <v>10.17</v>
      </c>
      <c r="W592" t="str">
        <f>_xll.BDS(A592,"BEST_ANALYST_RECS_BULK","headers=n","startrow",MATCH(2,_xll.BDS(A592,"BEST_ANALYST_RECS_BULK","headers=n","endcol=9","startcol=9","array=t"),0),"endrow",MATCH(2,_xll.BDS(A592,"BEST_ANALYST_RECS_BULK","headers=n","endcol=9","startcol=9","array=t"),0),"cols=10;rows=1")</f>
        <v>Zacks</v>
      </c>
      <c r="X592" t="s">
        <v>156</v>
      </c>
      <c r="Y592" t="s">
        <v>137</v>
      </c>
      <c r="Z592">
        <v>3</v>
      </c>
      <c r="AA592" t="s">
        <v>124</v>
      </c>
      <c r="AB592">
        <v>234</v>
      </c>
      <c r="AC592" t="s">
        <v>131</v>
      </c>
      <c r="AD592" s="2">
        <v>45840</v>
      </c>
      <c r="AE592">
        <v>2</v>
      </c>
      <c r="AF592">
        <v>6.98</v>
      </c>
      <c r="AH592" t="str">
        <f>_xll.BDS(A592,"BEST_ANALYST_RECS_BULK","headers=n","startrow",MATCH(3,_xll.BDS(A592,"BEST_ANALYST_RECS_BULK","headers=n","endcol=9","startcol=9","array=t"),0),"endrow",MATCH(3,_xll.BDS(A592,"BEST_ANALYST_RECS_BULK","headers=n","endcol=9","startcol=9","array=t"),0),"cols=10;rows=1")</f>
        <v>Baptista Research</v>
      </c>
      <c r="AI592" t="s">
        <v>133</v>
      </c>
      <c r="AJ592" t="s">
        <v>126</v>
      </c>
      <c r="AK592">
        <v>5</v>
      </c>
      <c r="AL592" t="s">
        <v>124</v>
      </c>
      <c r="AM592">
        <v>277.2</v>
      </c>
      <c r="AN592" t="s">
        <v>131</v>
      </c>
      <c r="AO592" s="2">
        <v>45780</v>
      </c>
      <c r="AP592">
        <v>3</v>
      </c>
      <c r="AQ592">
        <v>4.6399999999999997</v>
      </c>
      <c r="AR592" t="str">
        <f>_xll.BDP($A592, AR$99)</f>
        <v>Health Care</v>
      </c>
      <c r="AS592" t="str">
        <f>_xll.BDP($A592, AS$99)</f>
        <v>Life Sciences Tools &amp; Services</v>
      </c>
      <c r="AT592">
        <f ca="1">_xll.BQL( A592, "IMPLIED_VOLATILITY("&amp;_xll.BQL.DATE(B$2)&amp;",EXPIRY=30D,PCT_MONEYNESS=100)")</f>
        <v>47.955300000000001</v>
      </c>
    </row>
    <row r="593" spans="1:46" x14ac:dyDescent="0.25">
      <c r="A593" t="s">
        <v>516</v>
      </c>
      <c r="B593">
        <f ca="1">_xll.BDH(A593,"BEST_EPS",$B$2,$B$2,"BEST_FPERIOD_OVERRIDE=1bf","fill=previous","Days=A")</f>
        <v>17.869</v>
      </c>
      <c r="C593">
        <f ca="1">_xll.BDH(A593,"BEST_EPS",$B$2,$B$2,"BEST_FPERIOD_OVERRIDE=2bf","fill=previous","Days=A")</f>
        <v>20.361999999999998</v>
      </c>
      <c r="D593">
        <f ca="1">_xll.BDH(A593,"BEST_EPS",$B$2,$B$2,"BEST_FPERIOD_OVERRIDE=3bf","fill=previous","Days=A")</f>
        <v>22.645</v>
      </c>
      <c r="E593">
        <f ca="1">_xll.BDH(A593,"BEST_TARGET_PRICE",$B$2,$B$2,"fill=previous","Days=A")</f>
        <v>363.64699999999999</v>
      </c>
      <c r="F593">
        <f ca="1">_xll.BDH($A593,F$84,$B$2,$B$2,"Dir=V","Dts=H")</f>
        <v>304.81</v>
      </c>
      <c r="G593">
        <f ca="1">_xll.BDH($A593,G$84,$B$2,$B$2,"Dir=V","Dts=H")</f>
        <v>308.71499999999997</v>
      </c>
      <c r="H593">
        <f ca="1">_xll.BDH($A593,H$84,$B$2,$B$2,"Dir=V","Dts=H")</f>
        <v>302.52999999999997</v>
      </c>
      <c r="I593">
        <f ca="1">_xll.BDH($A593,I$84,$B$2,$B$2,"Dir=V","Dts=H")</f>
        <v>308.51</v>
      </c>
      <c r="J593">
        <f t="shared" si="15"/>
        <v>348</v>
      </c>
      <c r="K593">
        <f t="shared" si="16"/>
        <v>366</v>
      </c>
      <c r="L593" t="str">
        <f>_xll.BDS(A593,"BEST_ANALYST_RECS_BULK","headers=n","startrow",MATCH(1,_xll.BDS(A593,"BEST_ANALYST_RECS_BULK","headers=n","endcol=9","startcol=9","array=t"),0),"endrow",MATCH(1,_xll.BDS(A593,"BEST_ANALYST_RECS_BULK","headers=n","endcol=9","startcol=9","array=t"),0),"cols=10;rows=1")</f>
        <v>Keefe Bruyette &amp; Woods</v>
      </c>
      <c r="M593" t="s">
        <v>775</v>
      </c>
      <c r="N593" t="s">
        <v>123</v>
      </c>
      <c r="O593">
        <v>5</v>
      </c>
      <c r="P593" t="s">
        <v>124</v>
      </c>
      <c r="Q593">
        <v>366</v>
      </c>
      <c r="R593" t="s">
        <v>125</v>
      </c>
      <c r="S593" s="2">
        <v>45846</v>
      </c>
      <c r="T593">
        <v>1</v>
      </c>
      <c r="U593">
        <v>18.82</v>
      </c>
      <c r="W593" t="str">
        <f>_xll.BDS(A593,"BEST_ANALYST_RECS_BULK","headers=n","startrow",MATCH(2,_xll.BDS(A593,"BEST_ANALYST_RECS_BULK","headers=n","endcol=9","startcol=9","array=t"),0),"endrow",MATCH(2,_xll.BDS(A593,"BEST_ANALYST_RECS_BULK","headers=n","endcol=9","startcol=9","array=t"),0),"cols=10;rows=1")</f>
        <v>ISS-EVA</v>
      </c>
      <c r="X593" t="s">
        <v>156</v>
      </c>
      <c r="Y593" t="s">
        <v>141</v>
      </c>
      <c r="Z593">
        <v>3</v>
      </c>
      <c r="AA593" t="s">
        <v>138</v>
      </c>
      <c r="AB593" t="s">
        <v>142</v>
      </c>
      <c r="AC593" t="s">
        <v>125</v>
      </c>
      <c r="AD593" s="2">
        <v>45533</v>
      </c>
      <c r="AE593">
        <v>2</v>
      </c>
      <c r="AF593">
        <v>12.37</v>
      </c>
      <c r="AH593" t="e">
        <f>_xll.BDS(A593,"BEST_ANALYST_RECS_BULK","headers=n","startrow",MATCH(3,_xll.BDS(A593,"BEST_ANALYST_RECS_BULK","headers=n","endcol=9","startcol=9","array=t"),0),"endrow",MATCH(3,_xll.BDS(A593,"BEST_ANALYST_RECS_BULK","headers=n","endcol=9","startcol=9","array=t"),0),"cols=10;rows=1")</f>
        <v>#N/A</v>
      </c>
      <c r="AI593" t="s">
        <v>156</v>
      </c>
      <c r="AJ593" t="s">
        <v>137</v>
      </c>
      <c r="AK593">
        <v>3</v>
      </c>
      <c r="AL593" t="s">
        <v>124</v>
      </c>
      <c r="AM593">
        <v>330</v>
      </c>
      <c r="AN593" t="s">
        <v>131</v>
      </c>
      <c r="AO593" s="2">
        <v>45805</v>
      </c>
      <c r="AP593">
        <v>3</v>
      </c>
      <c r="AQ593">
        <v>5.85</v>
      </c>
      <c r="AR593" t="str">
        <f>_xll.BDP($A593, AR$99)</f>
        <v>Financials</v>
      </c>
      <c r="AS593" t="str">
        <f>_xll.BDP($A593, AS$99)</f>
        <v>Insurance</v>
      </c>
      <c r="AT593">
        <f ca="1">_xll.BQL( A593, "IMPLIED_VOLATILITY("&amp;_xll.BQL.DATE(B$2)&amp;",EXPIRY=30D,PCT_MONEYNESS=100)")</f>
        <v>25.967600000000001</v>
      </c>
    </row>
    <row r="594" spans="1:46" x14ac:dyDescent="0.25">
      <c r="A594" t="s">
        <v>569</v>
      </c>
      <c r="B594">
        <f ca="1">_xll.BDH(A594,"BEST_EPS",$B$2,$B$2,"BEST_FPERIOD_OVERRIDE=1bf","fill=previous","Days=A")</f>
        <v>0.73799999999999999</v>
      </c>
      <c r="C594">
        <f ca="1">_xll.BDH(A594,"BEST_EPS",$B$2,$B$2,"BEST_FPERIOD_OVERRIDE=2bf","fill=previous","Days=A")</f>
        <v>0.996</v>
      </c>
      <c r="D594">
        <f ca="1">_xll.BDH(A594,"BEST_EPS",$B$2,$B$2,"BEST_FPERIOD_OVERRIDE=3bf","fill=previous","Days=A")</f>
        <v>1.302</v>
      </c>
      <c r="E594">
        <f ca="1">_xll.BDH(A594,"BEST_TARGET_PRICE",$B$2,$B$2,"fill=previous","Days=A")</f>
        <v>32.768999999999998</v>
      </c>
      <c r="F594">
        <f ca="1">_xll.BDH($A594,F$84,$B$2,$B$2,"Dir=V","Dts=H")</f>
        <v>26.19</v>
      </c>
      <c r="G594">
        <f ca="1">_xll.BDH($A594,G$84,$B$2,$B$2,"Dir=V","Dts=H")</f>
        <v>26.34</v>
      </c>
      <c r="H594">
        <f ca="1">_xll.BDH($A594,H$84,$B$2,$B$2,"Dir=V","Dts=H")</f>
        <v>26.074999999999999</v>
      </c>
      <c r="I594">
        <f ca="1">_xll.BDH($A594,I$84,$B$2,$B$2,"Dir=V","Dts=H")</f>
        <v>26.15</v>
      </c>
      <c r="J594">
        <f t="shared" si="15"/>
        <v>31</v>
      </c>
      <c r="K594">
        <f t="shared" si="16"/>
        <v>32</v>
      </c>
      <c r="L594" t="str">
        <f>_xll.BDS(A594,"BEST_ANALYST_RECS_BULK","headers=n","startrow",MATCH(1,_xll.BDS(A594,"BEST_ANALYST_RECS_BULK","headers=n","endcol=9","startcol=9","array=t"),0),"endrow",MATCH(1,_xll.BDS(A594,"BEST_ANALYST_RECS_BULK","headers=n","endcol=9","startcol=9","array=t"),0),"cols=10;rows=1")</f>
        <v>Morningstar</v>
      </c>
      <c r="M594" t="s">
        <v>512</v>
      </c>
      <c r="N594" t="s">
        <v>126</v>
      </c>
      <c r="O594">
        <v>5</v>
      </c>
      <c r="P594" t="s">
        <v>124</v>
      </c>
      <c r="Q594">
        <v>32</v>
      </c>
      <c r="R594" t="s">
        <v>125</v>
      </c>
      <c r="S594" s="2">
        <v>45772</v>
      </c>
      <c r="T594">
        <v>1</v>
      </c>
      <c r="U594">
        <v>9.1199999999999992</v>
      </c>
      <c r="W594" t="str">
        <f>_xll.BDS(A594,"BEST_ANALYST_RECS_BULK","headers=n","startrow",MATCH(2,_xll.BDS(A594,"BEST_ANALYST_RECS_BULK","headers=n","endcol=9","startcol=9","array=t"),0),"endrow",MATCH(2,_xll.BDS(A594,"BEST_ANALYST_RECS_BULK","headers=n","endcol=9","startcol=9","array=t"),0),"cols=10;rows=1")</f>
        <v>ISS-EVA</v>
      </c>
      <c r="X594" t="s">
        <v>156</v>
      </c>
      <c r="Y594" t="s">
        <v>297</v>
      </c>
      <c r="Z594">
        <v>1</v>
      </c>
      <c r="AA594" t="s">
        <v>138</v>
      </c>
      <c r="AB594" t="s">
        <v>142</v>
      </c>
      <c r="AC594" t="s">
        <v>125</v>
      </c>
      <c r="AD594" s="2">
        <v>45367</v>
      </c>
      <c r="AE594">
        <v>2</v>
      </c>
      <c r="AF594">
        <v>2.4900000000000002</v>
      </c>
      <c r="AH594" t="str">
        <f>_xll.BDS(A594,"BEST_ANALYST_RECS_BULK","headers=n","startrow",MATCH(3,_xll.BDS(A594,"BEST_ANALYST_RECS_BULK","headers=n","endcol=9","startcol=9","array=t"),0),"endrow",MATCH(3,_xll.BDS(A594,"BEST_ANALYST_RECS_BULK","headers=n","endcol=9","startcol=9","array=t"),0),"cols=10;rows=1")</f>
        <v>Truist Securities</v>
      </c>
      <c r="AI594" t="s">
        <v>648</v>
      </c>
      <c r="AJ594" t="s">
        <v>141</v>
      </c>
      <c r="AK594">
        <v>3</v>
      </c>
      <c r="AL594" t="s">
        <v>124</v>
      </c>
      <c r="AM594">
        <v>30</v>
      </c>
      <c r="AN594" t="s">
        <v>125</v>
      </c>
      <c r="AO594" s="2">
        <v>45839</v>
      </c>
      <c r="AP594">
        <v>3</v>
      </c>
      <c r="AQ594">
        <v>0</v>
      </c>
      <c r="AR594" t="str">
        <f>_xll.BDP($A594, AR$99)</f>
        <v>Real Estate</v>
      </c>
      <c r="AS594" t="str">
        <f>_xll.BDP($A594, AS$99)</f>
        <v>Specialized REITs</v>
      </c>
      <c r="AT594">
        <f ca="1">_xll.BQL( A594, "IMPLIED_VOLATILITY("&amp;_xll.BQL.DATE(B$2)&amp;",EXPIRY=30D,PCT_MONEYNESS=100)")</f>
        <v>27.873799999999999</v>
      </c>
    </row>
    <row r="595" spans="1:46" x14ac:dyDescent="0.25">
      <c r="A595" t="s">
        <v>740</v>
      </c>
      <c r="B595">
        <f ca="1">_xll.BDH(A595,"BEST_EPS",$B$2,$B$2,"BEST_FPERIOD_OVERRIDE=1bf","fill=previous","Days=A")</f>
        <v>5.2430000000000003</v>
      </c>
      <c r="C595">
        <f ca="1">_xll.BDH(A595,"BEST_EPS",$B$2,$B$2,"BEST_FPERIOD_OVERRIDE=2bf","fill=previous","Days=A")</f>
        <v>5.7640000000000002</v>
      </c>
      <c r="D595">
        <f ca="1">_xll.BDH(A595,"BEST_EPS",$B$2,$B$2,"BEST_FPERIOD_OVERRIDE=3bf","fill=previous","Days=A")</f>
        <v>7.1420000000000003</v>
      </c>
      <c r="E595">
        <f ca="1">_xll.BDH(A595,"BEST_TARGET_PRICE",$B$2,$B$2,"fill=previous","Days=A")</f>
        <v>107.167</v>
      </c>
      <c r="F595">
        <f ca="1">_xll.BDH($A595,F$84,$B$2,$B$2,"Dir=V","Dts=H")</f>
        <v>109.3</v>
      </c>
      <c r="G595">
        <f ca="1">_xll.BDH($A595,G$84,$B$2,$B$2,"Dir=V","Dts=H")</f>
        <v>110.3625</v>
      </c>
      <c r="H595">
        <f ca="1">_xll.BDH($A595,H$84,$B$2,$B$2,"Dir=V","Dts=H")</f>
        <v>107.83</v>
      </c>
      <c r="I595">
        <f ca="1">_xll.BDH($A595,I$84,$B$2,$B$2,"Dir=V","Dts=H")</f>
        <v>110.08</v>
      </c>
      <c r="J595">
        <f t="shared" si="15"/>
        <v>104.66666666666667</v>
      </c>
      <c r="K595">
        <f t="shared" si="16"/>
        <v>107</v>
      </c>
      <c r="L595" t="str">
        <f>_xll.BDS(A595,"BEST_ANALYST_RECS_BULK","headers=n","startrow",MATCH(1,_xll.BDS(A595,"BEST_ANALYST_RECS_BULK","headers=n","endcol=9","startcol=9","array=t"),0),"endrow",MATCH(1,_xll.BDS(A595,"BEST_ANALYST_RECS_BULK","headers=n","endcol=9","startcol=9","array=t"),0),"cols=10;rows=1")</f>
        <v>Morningstar</v>
      </c>
      <c r="M595" t="s">
        <v>518</v>
      </c>
      <c r="N595" t="s">
        <v>141</v>
      </c>
      <c r="O595">
        <v>3</v>
      </c>
      <c r="P595" t="s">
        <v>138</v>
      </c>
      <c r="Q595">
        <v>107</v>
      </c>
      <c r="R595" t="s">
        <v>125</v>
      </c>
      <c r="S595" s="2">
        <v>45838</v>
      </c>
      <c r="T595">
        <v>1</v>
      </c>
      <c r="U595">
        <v>36.590000000000003</v>
      </c>
      <c r="W595" t="e">
        <f>_xll.BDS(A595,"BEST_ANALYST_RECS_BULK","headers=n","startrow",MATCH(2,_xll.BDS(A595,"BEST_ANALYST_RECS_BULK","headers=n","endcol=9","startcol=9","array=t"),0),"endrow",MATCH(2,_xll.BDS(A595,"BEST_ANALYST_RECS_BULK","headers=n","endcol=9","startcol=9","array=t"),0),"cols=10;rows=1")</f>
        <v>#N/A</v>
      </c>
      <c r="X595" t="s">
        <v>156</v>
      </c>
      <c r="Y595" t="s">
        <v>137</v>
      </c>
      <c r="Z595">
        <v>3</v>
      </c>
      <c r="AA595" t="s">
        <v>124</v>
      </c>
      <c r="AB595">
        <v>93</v>
      </c>
      <c r="AC595" t="s">
        <v>131</v>
      </c>
      <c r="AD595" s="2">
        <v>45831</v>
      </c>
      <c r="AE595">
        <v>2</v>
      </c>
      <c r="AF595">
        <v>13.53</v>
      </c>
      <c r="AH595" t="str">
        <f>_xll.BDS(A595,"BEST_ANALYST_RECS_BULK","headers=n","startrow",MATCH(3,_xll.BDS(A595,"BEST_ANALYST_RECS_BULK","headers=n","endcol=9","startcol=9","array=t"),0),"endrow",MATCH(3,_xll.BDS(A595,"BEST_ANALYST_RECS_BULK","headers=n","endcol=9","startcol=9","array=t"),0),"cols=10;rows=1")</f>
        <v>Citi</v>
      </c>
      <c r="AI595" t="s">
        <v>1267</v>
      </c>
      <c r="AJ595" t="s">
        <v>137</v>
      </c>
      <c r="AK595">
        <v>3</v>
      </c>
      <c r="AL595" t="s">
        <v>138</v>
      </c>
      <c r="AM595">
        <v>114</v>
      </c>
      <c r="AN595" t="s">
        <v>125</v>
      </c>
      <c r="AO595" s="2">
        <v>45847</v>
      </c>
      <c r="AP595">
        <v>3</v>
      </c>
      <c r="AQ595">
        <v>31.05</v>
      </c>
      <c r="AR595" t="str">
        <f>_xll.BDP($A595, AR$99)</f>
        <v>Consumer Discretionary</v>
      </c>
      <c r="AS595" t="str">
        <f>_xll.BDP($A595, AS$99)</f>
        <v>Hotels, Restaurants &amp; Leisure</v>
      </c>
      <c r="AT595">
        <f ca="1">_xll.BQL( A595, "IMPLIED_VOLATILITY("&amp;_xll.BQL.DATE(B$2)&amp;",EXPIRY=30D,PCT_MONEYNESS=100)")</f>
        <v>34.789200000000001</v>
      </c>
    </row>
    <row r="596" spans="1:46" x14ac:dyDescent="0.25">
      <c r="A596" t="s">
        <v>483</v>
      </c>
      <c r="B596">
        <f ca="1">_xll.BDH(A596,"BEST_EPS",$B$2,$B$2,"BEST_FPERIOD_OVERRIDE=1bf","fill=previous","Days=A")</f>
        <v>3.9750000000000001</v>
      </c>
      <c r="C596">
        <f ca="1">_xll.BDH(A596,"BEST_EPS",$B$2,$B$2,"BEST_FPERIOD_OVERRIDE=2bf","fill=previous","Days=A")</f>
        <v>4.2960000000000003</v>
      </c>
      <c r="D596">
        <f ca="1">_xll.BDH(A596,"BEST_EPS",$B$2,$B$2,"BEST_FPERIOD_OVERRIDE=3bf","fill=previous","Days=A")</f>
        <v>4.617</v>
      </c>
      <c r="E596">
        <f ca="1">_xll.BDH(A596,"BEST_TARGET_PRICE",$B$2,$B$2,"fill=previous","Days=A")</f>
        <v>76.058999999999997</v>
      </c>
      <c r="F596">
        <f ca="1">_xll.BDH($A596,F$84,$B$2,$B$2,"Dir=V","Dts=H")</f>
        <v>67.64</v>
      </c>
      <c r="G596">
        <f ca="1">_xll.BDH($A596,G$84,$B$2,$B$2,"Dir=V","Dts=H")</f>
        <v>68.045000000000002</v>
      </c>
      <c r="H596">
        <f ca="1">_xll.BDH($A596,H$84,$B$2,$B$2,"Dir=V","Dts=H")</f>
        <v>67.11</v>
      </c>
      <c r="I596">
        <f ca="1">_xll.BDH($A596,I$84,$B$2,$B$2,"Dir=V","Dts=H")</f>
        <v>67.84</v>
      </c>
      <c r="J596">
        <f t="shared" si="15"/>
        <v>76</v>
      </c>
      <c r="K596">
        <f t="shared" si="16"/>
        <v>73</v>
      </c>
      <c r="L596" t="str">
        <f>_xll.BDS(A596,"BEST_ANALYST_RECS_BULK","headers=n","startrow",MATCH(1,_xll.BDS(A596,"BEST_ANALYST_RECS_BULK","headers=n","endcol=9","startcol=9","array=t"),0),"endrow",MATCH(1,_xll.BDS(A596,"BEST_ANALYST_RECS_BULK","headers=n","endcol=9","startcol=9","array=t"),0),"cols=10;rows=1")</f>
        <v>Barclays</v>
      </c>
      <c r="M596" t="s">
        <v>410</v>
      </c>
      <c r="N596" t="s">
        <v>135</v>
      </c>
      <c r="O596">
        <v>5</v>
      </c>
      <c r="P596" t="s">
        <v>124</v>
      </c>
      <c r="Q596">
        <v>73</v>
      </c>
      <c r="R596" t="s">
        <v>125</v>
      </c>
      <c r="S596" s="2">
        <v>45847</v>
      </c>
      <c r="T596">
        <v>1</v>
      </c>
      <c r="U596">
        <v>34.06</v>
      </c>
      <c r="W596" t="str">
        <f>_xll.BDS(A596,"BEST_ANALYST_RECS_BULK","headers=n","startrow",MATCH(2,_xll.BDS(A596,"BEST_ANALYST_RECS_BULK","headers=n","endcol=9","startcol=9","array=t"),0),"endrow",MATCH(2,_xll.BDS(A596,"BEST_ANALYST_RECS_BULK","headers=n","endcol=9","startcol=9","array=t"),0),"cols=10;rows=1")</f>
        <v>Baptista Research</v>
      </c>
      <c r="X596" t="s">
        <v>133</v>
      </c>
      <c r="Y596" t="s">
        <v>191</v>
      </c>
      <c r="Z596">
        <v>1</v>
      </c>
      <c r="AA596" t="s">
        <v>124</v>
      </c>
      <c r="AB596">
        <v>77.5</v>
      </c>
      <c r="AC596" t="s">
        <v>131</v>
      </c>
      <c r="AD596" s="2">
        <v>45725</v>
      </c>
      <c r="AE596">
        <v>2</v>
      </c>
      <c r="AF596">
        <v>14.71</v>
      </c>
      <c r="AH596" t="e">
        <f>_xll.BDS(A596,"BEST_ANALYST_RECS_BULK","headers=n","startrow",MATCH(3,_xll.BDS(A596,"BEST_ANALYST_RECS_BULK","headers=n","endcol=9","startcol=9","array=t"),0),"endrow",MATCH(3,_xll.BDS(A596,"BEST_ANALYST_RECS_BULK","headers=n","endcol=9","startcol=9","array=t"),0),"cols=10;rows=1")</f>
        <v>#N/A</v>
      </c>
      <c r="AI596" t="s">
        <v>133</v>
      </c>
      <c r="AJ596" t="s">
        <v>191</v>
      </c>
      <c r="AK596">
        <v>1</v>
      </c>
      <c r="AL596" t="s">
        <v>124</v>
      </c>
      <c r="AM596">
        <v>77.5</v>
      </c>
      <c r="AN596" t="s">
        <v>131</v>
      </c>
      <c r="AO596" s="2">
        <v>45725</v>
      </c>
      <c r="AP596">
        <v>3</v>
      </c>
      <c r="AQ596">
        <v>14.26</v>
      </c>
      <c r="AR596" t="str">
        <f>_xll.BDP($A596, AR$99)</f>
        <v>Utilities</v>
      </c>
      <c r="AS596" t="str">
        <f>_xll.BDP($A596, AS$99)</f>
        <v>Electric Utilities</v>
      </c>
      <c r="AT596">
        <f ca="1">_xll.BQL( A596, "IMPLIED_VOLATILITY("&amp;_xll.BQL.DATE(B$2)&amp;",EXPIRY=30D,PCT_MONEYNESS=100)")</f>
        <v>21.146100000000001</v>
      </c>
    </row>
    <row r="597" spans="1:46" x14ac:dyDescent="0.25">
      <c r="A597" t="s">
        <v>165</v>
      </c>
      <c r="B597">
        <f ca="1">_xll.BDH(A597,"BEST_EPS",$B$2,$B$2,"BEST_FPERIOD_OVERRIDE=1bf","fill=previous","Days=A")</f>
        <v>7.2149999999999999</v>
      </c>
      <c r="C597">
        <f ca="1">_xll.BDH(A597,"BEST_EPS",$B$2,$B$2,"BEST_FPERIOD_OVERRIDE=2bf","fill=previous","Days=A")</f>
        <v>8.7479999999999993</v>
      </c>
      <c r="D597">
        <f ca="1">_xll.BDH(A597,"BEST_EPS",$B$2,$B$2,"BEST_FPERIOD_OVERRIDE=3bf","fill=previous","Days=A")</f>
        <v>10.295</v>
      </c>
      <c r="E597">
        <f ca="1">_xll.BDH(A597,"BEST_TARGET_PRICE",$B$2,$B$2,"fill=previous","Days=A")</f>
        <v>123</v>
      </c>
      <c r="F597">
        <f ca="1">_xll.BDH($A597,F$84,$B$2,$B$2,"Dir=V","Dts=H")</f>
        <v>113.92</v>
      </c>
      <c r="G597">
        <f ca="1">_xll.BDH($A597,G$84,$B$2,$B$2,"Dir=V","Dts=H")</f>
        <v>114.27</v>
      </c>
      <c r="H597">
        <f ca="1">_xll.BDH($A597,H$84,$B$2,$B$2,"Dir=V","Dts=H")</f>
        <v>113.27</v>
      </c>
      <c r="I597">
        <f ca="1">_xll.BDH($A597,I$84,$B$2,$B$2,"Dir=V","Dts=H")</f>
        <v>113.8</v>
      </c>
      <c r="J597">
        <f t="shared" si="15"/>
        <v>127.65333333333332</v>
      </c>
      <c r="K597">
        <f t="shared" si="16"/>
        <v>135</v>
      </c>
      <c r="L597" t="str">
        <f>_xll.BDS(A597,"BEST_ANALYST_RECS_BULK","headers=n","startrow",MATCH(1,_xll.BDS(A597,"BEST_ANALYST_RECS_BULK","headers=n","endcol=9","startcol=9","array=t"),0),"endrow",MATCH(1,_xll.BDS(A597,"BEST_ANALYST_RECS_BULK","headers=n","endcol=9","startcol=9","array=t"),0),"cols=10;rows=1")</f>
        <v>Morningstar</v>
      </c>
      <c r="M597" t="s">
        <v>264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45831</v>
      </c>
      <c r="T597">
        <v>1</v>
      </c>
      <c r="U597">
        <v>36.11</v>
      </c>
      <c r="W597" t="str">
        <f>_xll.BDS(A597,"BEST_ANALYST_RECS_BULK","headers=n","startrow",MATCH(2,_xll.BDS(A597,"BEST_ANALYST_RECS_BULK","headers=n","endcol=9","startcol=9","array=t"),0),"endrow",MATCH(2,_xll.BDS(A597,"BEST_ANALYST_RECS_BULK","headers=n","endcol=9","startcol=9","array=t"),0),"cols=10;rows=1")</f>
        <v>Gerdes Energy Research LLC</v>
      </c>
      <c r="X597" t="s">
        <v>181</v>
      </c>
      <c r="Y597" t="s">
        <v>126</v>
      </c>
      <c r="Z597">
        <v>5</v>
      </c>
      <c r="AA597" t="s">
        <v>124</v>
      </c>
      <c r="AB597">
        <v>126</v>
      </c>
      <c r="AC597" t="s">
        <v>131</v>
      </c>
      <c r="AD597" s="2">
        <v>45845</v>
      </c>
      <c r="AE597">
        <v>2</v>
      </c>
      <c r="AF597">
        <v>16.64</v>
      </c>
      <c r="AH597" t="str">
        <f>_xll.BDS(A597,"BEST_ANALYST_RECS_BULK","headers=n","startrow",MATCH(3,_xll.BDS(A597,"BEST_ANALYST_RECS_BULK","headers=n","endcol=9","startcol=9","array=t"),0),"endrow",MATCH(3,_xll.BDS(A597,"BEST_ANALYST_RECS_BULK","headers=n","endcol=9","startcol=9","array=t"),0),"cols=10;rows=1")</f>
        <v>Sadif Investment Analytics</v>
      </c>
      <c r="AI597" t="s">
        <v>156</v>
      </c>
      <c r="AJ597" t="s">
        <v>126</v>
      </c>
      <c r="AK597">
        <v>5</v>
      </c>
      <c r="AL597" t="s">
        <v>134</v>
      </c>
      <c r="AM597">
        <v>121.96</v>
      </c>
      <c r="AN597" t="s">
        <v>212</v>
      </c>
      <c r="AO597" s="2">
        <v>45691</v>
      </c>
      <c r="AP597">
        <v>3</v>
      </c>
      <c r="AQ597">
        <v>15.43</v>
      </c>
      <c r="AR597" t="str">
        <f>_xll.BDP($A597, AR$99)</f>
        <v>Energy</v>
      </c>
      <c r="AS597" t="str">
        <f>_xll.BDP($A597, AS$99)</f>
        <v>Oil, Gas &amp; Consumable Fuels</v>
      </c>
      <c r="AT597">
        <f ca="1">_xll.BQL( A597, "IMPLIED_VOLATILITY("&amp;_xll.BQL.DATE(B$2)&amp;",EXPIRY=30D,PCT_MONEYNESS=100)")</f>
        <v>21.246400000000001</v>
      </c>
    </row>
    <row r="598" spans="1:46" x14ac:dyDescent="0.25">
      <c r="A598" t="s">
        <v>501</v>
      </c>
      <c r="B598">
        <f ca="1">_xll.BDH(A598,"BEST_EPS",$B$2,$B$2,"BEST_FPERIOD_OVERRIDE=1bf","fill=previous","Days=A")</f>
        <v>4.851</v>
      </c>
      <c r="C598">
        <f ca="1">_xll.BDH(A598,"BEST_EPS",$B$2,$B$2,"BEST_FPERIOD_OVERRIDE=2bf","fill=previous","Days=A")</f>
        <v>5.4249999999999998</v>
      </c>
      <c r="D598">
        <f ca="1">_xll.BDH(A598,"BEST_EPS",$B$2,$B$2,"BEST_FPERIOD_OVERRIDE=3bf","fill=previous","Days=A")</f>
        <v>6.1239999999999997</v>
      </c>
      <c r="E598">
        <f ca="1">_xll.BDH(A598,"BEST_TARGET_PRICE",$B$2,$B$2,"fill=previous","Days=A")</f>
        <v>143.5</v>
      </c>
      <c r="F598">
        <f ca="1">_xll.BDH($A598,F$84,$B$2,$B$2,"Dir=V","Dts=H")</f>
        <v>132.16999999999999</v>
      </c>
      <c r="G598">
        <f ca="1">_xll.BDH($A598,G$84,$B$2,$B$2,"Dir=V","Dts=H")</f>
        <v>132.18</v>
      </c>
      <c r="H598">
        <f ca="1">_xll.BDH($A598,H$84,$B$2,$B$2,"Dir=V","Dts=H")</f>
        <v>130.38999999999999</v>
      </c>
      <c r="I598">
        <f ca="1">_xll.BDH($A598,I$84,$B$2,$B$2,"Dir=V","Dts=H")</f>
        <v>131.55000000000001</v>
      </c>
      <c r="J598">
        <f t="shared" si="15"/>
        <v>125.8</v>
      </c>
      <c r="K598">
        <f t="shared" si="16"/>
        <v>116</v>
      </c>
      <c r="L598" t="str">
        <f>_xll.BDS(A598,"BEST_ANALYST_RECS_BULK","headers=n","startrow",MATCH(1,_xll.BDS(A598,"BEST_ANALYST_RECS_BULK","headers=n","endcol=9","startcol=9","array=t"),0),"endrow",MATCH(1,_xll.BDS(A598,"BEST_ANALYST_RECS_BULK","headers=n","endcol=9","startcol=9","array=t"),0),"cols=10;rows=1")</f>
        <v>Morningstar</v>
      </c>
      <c r="M598" t="s">
        <v>357</v>
      </c>
      <c r="N598" t="s">
        <v>146</v>
      </c>
      <c r="O598">
        <v>1</v>
      </c>
      <c r="P598" t="s">
        <v>138</v>
      </c>
      <c r="Q598">
        <v>116</v>
      </c>
      <c r="R598" t="s">
        <v>125</v>
      </c>
      <c r="S598" s="2">
        <v>45845</v>
      </c>
      <c r="T598">
        <v>1</v>
      </c>
      <c r="U598">
        <v>17.88</v>
      </c>
      <c r="W598" t="str">
        <f>_xll.BDS(A598,"BEST_ANALYST_RECS_BULK","headers=n","startrow",MATCH(2,_xll.BDS(A598,"BEST_ANALYST_RECS_BULK","headers=n","endcol=9","startcol=9","array=t"),0),"endrow",MATCH(2,_xll.BDS(A598,"BEST_ANALYST_RECS_BULK","headers=n","endcol=9","startcol=9","array=t"),0),"cols=10;rows=1")</f>
        <v>Baptista Research</v>
      </c>
      <c r="X598" t="s">
        <v>133</v>
      </c>
      <c r="Y598" t="s">
        <v>141</v>
      </c>
      <c r="Z598">
        <v>3</v>
      </c>
      <c r="AA598" t="s">
        <v>124</v>
      </c>
      <c r="AB598">
        <v>135.6</v>
      </c>
      <c r="AC598" t="s">
        <v>131</v>
      </c>
      <c r="AD598" s="2">
        <v>45787</v>
      </c>
      <c r="AE598">
        <v>2</v>
      </c>
      <c r="AF598">
        <v>9.33</v>
      </c>
      <c r="AH598" t="str">
        <f>_xll.BDS(A598,"BEST_ANALYST_RECS_BULK","headers=n","startrow",MATCH(3,_xll.BDS(A598,"BEST_ANALYST_RECS_BULK","headers=n","endcol=9","startcol=9","array=t"),0),"endrow",MATCH(3,_xll.BDS(A598,"BEST_ANALYST_RECS_BULK","headers=n","endcol=9","startcol=9","array=t"),0),"cols=10;rows=1")</f>
        <v>Hedgeye Risk Management</v>
      </c>
      <c r="AI598" t="s">
        <v>238</v>
      </c>
      <c r="AJ598" t="s">
        <v>153</v>
      </c>
      <c r="AK598">
        <v>5</v>
      </c>
      <c r="AL598" t="s">
        <v>124</v>
      </c>
      <c r="AM598" t="s">
        <v>142</v>
      </c>
      <c r="AN598" t="s">
        <v>125</v>
      </c>
      <c r="AO598" s="2">
        <v>45845</v>
      </c>
      <c r="AP598">
        <v>3</v>
      </c>
      <c r="AQ598">
        <v>6.63</v>
      </c>
      <c r="AR598" t="str">
        <f>_xll.BDP($A598, AR$99)</f>
        <v>Industrials</v>
      </c>
      <c r="AS598" t="str">
        <f>_xll.BDP($A598, AS$99)</f>
        <v>Machinery</v>
      </c>
      <c r="AT598">
        <f ca="1">_xll.BQL( A598, "IMPLIED_VOLATILITY("&amp;_xll.BQL.DATE(B$2)&amp;",EXPIRY=30D,PCT_MONEYNESS=100)")</f>
        <v>22.455300000000001</v>
      </c>
    </row>
    <row r="599" spans="1:46" x14ac:dyDescent="0.25">
      <c r="A599" t="s">
        <v>475</v>
      </c>
      <c r="B599">
        <f ca="1">_xll.BDH(A599,"BEST_EPS",$B$2,$B$2,"BEST_FPERIOD_OVERRIDE=1bf","fill=previous","Days=A")</f>
        <v>6.4009999999999998</v>
      </c>
      <c r="C599">
        <f ca="1">_xll.BDH(A599,"BEST_EPS",$B$2,$B$2,"BEST_FPERIOD_OVERRIDE=2bf","fill=previous","Days=A")</f>
        <v>7.1289999999999996</v>
      </c>
      <c r="D599">
        <f ca="1">_xll.BDH(A599,"BEST_EPS",$B$2,$B$2,"BEST_FPERIOD_OVERRIDE=3bf","fill=previous","Days=A")</f>
        <v>8.077</v>
      </c>
      <c r="E599">
        <f ca="1">_xll.BDH(A599,"BEST_TARGET_PRICE",$B$2,$B$2,"fill=previous","Days=A")</f>
        <v>161.60900000000001</v>
      </c>
      <c r="F599">
        <f ca="1">_xll.BDH($A599,F$84,$B$2,$B$2,"Dir=V","Dts=H")</f>
        <v>150.47</v>
      </c>
      <c r="G599">
        <f ca="1">_xll.BDH($A599,G$84,$B$2,$B$2,"Dir=V","Dts=H")</f>
        <v>151.18</v>
      </c>
      <c r="H599">
        <f ca="1">_xll.BDH($A599,H$84,$B$2,$B$2,"Dir=V","Dts=H")</f>
        <v>149.97</v>
      </c>
      <c r="I599">
        <f ca="1">_xll.BDH($A599,I$84,$B$2,$B$2,"Dir=V","Dts=H")</f>
        <v>150.85</v>
      </c>
      <c r="J599">
        <f t="shared" si="15"/>
        <v>166.66666666666666</v>
      </c>
      <c r="K599">
        <f t="shared" si="16"/>
        <v>167</v>
      </c>
      <c r="L599" t="str">
        <f>_xll.BDS(A599,"BEST_ANALYST_RECS_BULK","headers=n","startrow",MATCH(1,_xll.BDS(A599,"BEST_ANALYST_RECS_BULK","headers=n","endcol=9","startcol=9","array=t"),0),"endrow",MATCH(1,_xll.BDS(A599,"BEST_ANALYST_RECS_BULK","headers=n","endcol=9","startcol=9","array=t"),0),"cols=10;rows=1")</f>
        <v>Barclays</v>
      </c>
      <c r="M599" t="s">
        <v>944</v>
      </c>
      <c r="N599" t="s">
        <v>135</v>
      </c>
      <c r="O599">
        <v>5</v>
      </c>
      <c r="P599" t="s">
        <v>124</v>
      </c>
      <c r="Q599">
        <v>167</v>
      </c>
      <c r="R599" t="s">
        <v>125</v>
      </c>
      <c r="S599" s="2">
        <v>45839</v>
      </c>
      <c r="T599">
        <v>1</v>
      </c>
      <c r="U599">
        <v>19.97</v>
      </c>
      <c r="W599" t="str">
        <f>_xll.BDS(A599,"BEST_ANALYST_RECS_BULK","headers=n","startrow",MATCH(2,_xll.BDS(A599,"BEST_ANALYST_RECS_BULK","headers=n","endcol=9","startcol=9","array=t"),0),"endrow",MATCH(2,_xll.BDS(A599,"BEST_ANALYST_RECS_BULK","headers=n","endcol=9","startcol=9","array=t"),0),"cols=10;rows=1")</f>
        <v>Argus Research Company</v>
      </c>
      <c r="X599" t="s">
        <v>806</v>
      </c>
      <c r="Y599" t="s">
        <v>126</v>
      </c>
      <c r="Z599">
        <v>5</v>
      </c>
      <c r="AA599" t="s">
        <v>124</v>
      </c>
      <c r="AB599">
        <v>175</v>
      </c>
      <c r="AC599" t="s">
        <v>131</v>
      </c>
      <c r="AD599" s="2">
        <v>45778</v>
      </c>
      <c r="AE599">
        <v>2</v>
      </c>
      <c r="AF599">
        <v>13.29</v>
      </c>
      <c r="AH599" t="str">
        <f>_xll.BDS(A599,"BEST_ANALYST_RECS_BULK","headers=n","startrow",MATCH(3,_xll.BDS(A599,"BEST_ANALYST_RECS_BULK","headers=n","endcol=9","startcol=9","array=t"),0),"endrow",MATCH(3,_xll.BDS(A599,"BEST_ANALYST_RECS_BULK","headers=n","endcol=9","startcol=9","array=t"),0),"cols=10;rows=1")</f>
        <v>TD Cowen</v>
      </c>
      <c r="AI599" t="s">
        <v>1270</v>
      </c>
      <c r="AJ599" t="s">
        <v>141</v>
      </c>
      <c r="AK599">
        <v>3</v>
      </c>
      <c r="AL599" t="s">
        <v>124</v>
      </c>
      <c r="AM599">
        <v>158</v>
      </c>
      <c r="AN599" t="s">
        <v>125</v>
      </c>
      <c r="AO599" s="2">
        <v>45832</v>
      </c>
      <c r="AP599">
        <v>3</v>
      </c>
      <c r="AQ599">
        <v>4.75</v>
      </c>
      <c r="AR599" t="str">
        <f>_xll.BDP($A599, AR$99)</f>
        <v>Consumer Discretionary</v>
      </c>
      <c r="AS599" t="str">
        <f>_xll.BDP($A599, AS$99)</f>
        <v>Hotels, Restaurants &amp; Leisure</v>
      </c>
      <c r="AT599">
        <f ca="1">_xll.BQL( A599, "IMPLIED_VOLATILITY("&amp;_xll.BQL.DATE(B$2)&amp;",EXPIRY=30D,PCT_MONEYNESS=100)")</f>
        <v>20.187799999999999</v>
      </c>
    </row>
    <row r="600" spans="1:46" x14ac:dyDescent="0.25">
      <c r="A600" t="s">
        <v>587</v>
      </c>
      <c r="B600">
        <f ca="1">_xll.BDH(A600,"BEST_EPS",$B$2,$B$2,"BEST_FPERIOD_OVERRIDE=1bf","fill=previous","Days=A")</f>
        <v>8.1750000000000007</v>
      </c>
      <c r="C600">
        <f ca="1">_xll.BDH(A600,"BEST_EPS",$B$2,$B$2,"BEST_FPERIOD_OVERRIDE=2bf","fill=previous","Days=A")</f>
        <v>8.7200000000000006</v>
      </c>
      <c r="D600">
        <f ca="1">_xll.BDH(A600,"BEST_EPS",$B$2,$B$2,"BEST_FPERIOD_OVERRIDE=3bf","fill=previous","Days=A")</f>
        <v>9.3849999999999998</v>
      </c>
      <c r="E600">
        <f ca="1">_xll.BDH(A600,"BEST_TARGET_PRICE",$B$2,$B$2,"fill=previous","Days=A")</f>
        <v>107.714</v>
      </c>
      <c r="F600">
        <f ca="1">_xll.BDH($A600,F$84,$B$2,$B$2,"Dir=V","Dts=H")</f>
        <v>93.56</v>
      </c>
      <c r="G600">
        <f ca="1">_xll.BDH($A600,G$84,$B$2,$B$2,"Dir=V","Dts=H")</f>
        <v>95.38</v>
      </c>
      <c r="H600">
        <f ca="1">_xll.BDH($A600,H$84,$B$2,$B$2,"Dir=V","Dts=H")</f>
        <v>92.704999999999998</v>
      </c>
      <c r="I600">
        <f ca="1">_xll.BDH($A600,I$84,$B$2,$B$2,"Dir=V","Dts=H")</f>
        <v>95.2</v>
      </c>
      <c r="J600">
        <f t="shared" si="15"/>
        <v>103.66666666666667</v>
      </c>
      <c r="K600">
        <f t="shared" si="16"/>
        <v>112</v>
      </c>
      <c r="L600" t="str">
        <f>_xll.BDS(A600,"BEST_ANALYST_RECS_BULK","headers=n","startrow",MATCH(1,_xll.BDS(A600,"BEST_ANALYST_RECS_BULK","headers=n","endcol=9","startcol=9","array=t"),0),"endrow",MATCH(1,_xll.BDS(A600,"BEST_ANALYST_RECS_BULK","headers=n","endcol=9","startcol=9","array=t"),0),"cols=10;rows=1")</f>
        <v>Barclays</v>
      </c>
      <c r="M600" t="s">
        <v>800</v>
      </c>
      <c r="N600" t="s">
        <v>297</v>
      </c>
      <c r="O600">
        <v>1</v>
      </c>
      <c r="P600" t="s">
        <v>124</v>
      </c>
      <c r="Q600">
        <v>112</v>
      </c>
      <c r="R600" t="s">
        <v>125</v>
      </c>
      <c r="S600" s="2">
        <v>45847</v>
      </c>
      <c r="T600">
        <v>1</v>
      </c>
      <c r="U600">
        <v>11.33</v>
      </c>
      <c r="W600" t="str">
        <f>_xll.BDS(A600,"BEST_ANALYST_RECS_BULK","headers=n","startrow",MATCH(2,_xll.BDS(A600,"BEST_ANALYST_RECS_BULK","headers=n","endcol=9","startcol=9","array=t"),0),"endrow",MATCH(2,_xll.BDS(A600,"BEST_ANALYST_RECS_BULK","headers=n","endcol=9","startcol=9","array=t"),0),"cols=10;rows=1")</f>
        <v>Evercore ISI</v>
      </c>
      <c r="X600" t="s">
        <v>1194</v>
      </c>
      <c r="Y600" t="s">
        <v>284</v>
      </c>
      <c r="Z600">
        <v>3</v>
      </c>
      <c r="AA600" t="s">
        <v>124</v>
      </c>
      <c r="AB600">
        <v>96</v>
      </c>
      <c r="AC600" t="s">
        <v>131</v>
      </c>
      <c r="AD600" s="2">
        <v>45846</v>
      </c>
      <c r="AE600">
        <v>2</v>
      </c>
      <c r="AF600">
        <v>0</v>
      </c>
      <c r="AH600" t="str">
        <f>_xll.BDS(A600,"BEST_ANALYST_RECS_BULK","headers=n","startrow",MATCH(3,_xll.BDS(A600,"BEST_ANALYST_RECS_BULK","headers=n","endcol=9","startcol=9","array=t"),0),"endrow",MATCH(3,_xll.BDS(A600,"BEST_ANALYST_RECS_BULK","headers=n","endcol=9","startcol=9","array=t"),0),"cols=10;rows=1")</f>
        <v>Baptista Research</v>
      </c>
      <c r="AI600" t="s">
        <v>133</v>
      </c>
      <c r="AJ600" t="s">
        <v>141</v>
      </c>
      <c r="AK600">
        <v>3</v>
      </c>
      <c r="AL600" t="s">
        <v>138</v>
      </c>
      <c r="AM600">
        <v>103</v>
      </c>
      <c r="AN600" t="s">
        <v>131</v>
      </c>
      <c r="AO600" s="2">
        <v>45801</v>
      </c>
      <c r="AP600">
        <v>3</v>
      </c>
      <c r="AQ600">
        <v>-7.64</v>
      </c>
      <c r="AR600" t="str">
        <f>_xll.BDP($A600, AR$99)</f>
        <v>Health Care</v>
      </c>
      <c r="AS600" t="str">
        <f>_xll.BDP($A600, AS$99)</f>
        <v>Health Care Equipment &amp; Suppli</v>
      </c>
      <c r="AT600">
        <f ca="1">_xll.BQL( A600, "IMPLIED_VOLATILITY("&amp;_xll.BQL.DATE(B$2)&amp;",EXPIRY=30D,PCT_MONEYNESS=100)")</f>
        <v>26.923200000000001</v>
      </c>
    </row>
    <row r="601" spans="1:46" x14ac:dyDescent="0.25">
      <c r="A601" t="s">
        <v>640</v>
      </c>
      <c r="B601">
        <f ca="1">_xll.BDH(A601,"BEST_EPS",$B$2,$B$2,"BEST_FPERIOD_OVERRIDE=1bf","fill=previous","Days=A")</f>
        <v>15.587</v>
      </c>
      <c r="C601">
        <f ca="1">_xll.BDH(A601,"BEST_EPS",$B$2,$B$2,"BEST_FPERIOD_OVERRIDE=2bf","fill=previous","Days=A")</f>
        <v>17.8</v>
      </c>
      <c r="D601">
        <f ca="1">_xll.BDH(A601,"BEST_EPS",$B$2,$B$2,"BEST_FPERIOD_OVERRIDE=3bf","fill=previous","Days=A")</f>
        <v>20.734000000000002</v>
      </c>
      <c r="E601">
        <f ca="1">_xll.BDH(A601,"BEST_TARGET_PRICE",$B$2,$B$2,"fill=previous","Days=A")</f>
        <v>322.75</v>
      </c>
      <c r="F601">
        <f ca="1">_xll.BDH($A601,F$84,$B$2,$B$2,"Dir=V","Dts=H")</f>
        <v>323.06</v>
      </c>
      <c r="G601">
        <f ca="1">_xll.BDH($A601,G$84,$B$2,$B$2,"Dir=V","Dts=H")</f>
        <v>325.38</v>
      </c>
      <c r="H601">
        <f ca="1">_xll.BDH($A601,H$84,$B$2,$B$2,"Dir=V","Dts=H")</f>
        <v>316.55</v>
      </c>
      <c r="I601">
        <f ca="1">_xll.BDH($A601,I$84,$B$2,$B$2,"Dir=V","Dts=H")</f>
        <v>321.77999999999997</v>
      </c>
      <c r="J601">
        <f t="shared" si="15"/>
        <v>334.63333333333333</v>
      </c>
      <c r="K601">
        <f t="shared" si="16"/>
        <v>310.89999999999998</v>
      </c>
      <c r="L601" t="str">
        <f>_xll.BDS(A601,"BEST_ANALYST_RECS_BULK","headers=n","startrow",MATCH(1,_xll.BDS(A601,"BEST_ANALYST_RECS_BULK","headers=n","endcol=9","startcol=9","array=t"),0),"endrow",MATCH(1,_xll.BDS(A601,"BEST_ANALYST_RECS_BULK","headers=n","endcol=9","startcol=9","array=t"),0),"cols=10;rows=1")</f>
        <v>Baptista Research</v>
      </c>
      <c r="M601" t="s">
        <v>133</v>
      </c>
      <c r="N601" t="s">
        <v>123</v>
      </c>
      <c r="O601">
        <v>5</v>
      </c>
      <c r="P601" t="s">
        <v>124</v>
      </c>
      <c r="Q601">
        <v>310.89999999999998</v>
      </c>
      <c r="R601" t="s">
        <v>131</v>
      </c>
      <c r="S601" s="2">
        <v>45787</v>
      </c>
      <c r="T601">
        <v>1</v>
      </c>
      <c r="U601">
        <v>24.53</v>
      </c>
      <c r="W601" t="str">
        <f>_xll.BDS(A601,"BEST_ANALYST_RECS_BULK","headers=n","startrow",MATCH(2,_xll.BDS(A601,"BEST_ANALYST_RECS_BULK","headers=n","endcol=9","startcol=9","array=t"),0),"endrow",MATCH(2,_xll.BDS(A601,"BEST_ANALYST_RECS_BULK","headers=n","endcol=9","startcol=9","array=t"),0),"cols=10;rows=1")</f>
        <v>Stephens</v>
      </c>
      <c r="X601" t="s">
        <v>772</v>
      </c>
      <c r="Y601" t="s">
        <v>135</v>
      </c>
      <c r="Z601">
        <v>5</v>
      </c>
      <c r="AA601" t="s">
        <v>124</v>
      </c>
      <c r="AB601">
        <v>350</v>
      </c>
      <c r="AC601" t="s">
        <v>125</v>
      </c>
      <c r="AD601" s="2">
        <v>45846</v>
      </c>
      <c r="AE601">
        <v>2</v>
      </c>
      <c r="AF601">
        <v>2.73</v>
      </c>
      <c r="AH601" t="str">
        <f>_xll.BDS(A601,"BEST_ANALYST_RECS_BULK","headers=n","startrow",MATCH(3,_xll.BDS(A601,"BEST_ANALYST_RECS_BULK","headers=n","endcol=9","startcol=9","array=t"),0),"endrow",MATCH(3,_xll.BDS(A601,"BEST_ANALYST_RECS_BULK","headers=n","endcol=9","startcol=9","array=t"),0),"cols=10;rows=1")</f>
        <v>Zacks</v>
      </c>
      <c r="AI601" t="s">
        <v>156</v>
      </c>
      <c r="AJ601" t="s">
        <v>137</v>
      </c>
      <c r="AK601">
        <v>3</v>
      </c>
      <c r="AL601" t="s">
        <v>134</v>
      </c>
      <c r="AM601">
        <v>343</v>
      </c>
      <c r="AN601" t="s">
        <v>131</v>
      </c>
      <c r="AO601" s="2">
        <v>45847</v>
      </c>
      <c r="AP601">
        <v>3</v>
      </c>
      <c r="AQ601">
        <v>0.75</v>
      </c>
      <c r="AR601" t="str">
        <f>_xll.BDP($A601, AR$99)</f>
        <v>Information Technology</v>
      </c>
      <c r="AS601" t="str">
        <f>_xll.BDP($A601, AS$99)</f>
        <v>Electronic Equipment, Instrume</v>
      </c>
      <c r="AT601">
        <f ca="1">_xll.BQL( A601, "IMPLIED_VOLATILITY("&amp;_xll.BQL.DATE(B$2)&amp;",EXPIRY=30D,PCT_MONEYNESS=100)")</f>
        <v>39.679299999999998</v>
      </c>
    </row>
    <row r="602" spans="1:46" x14ac:dyDescent="0.25">
      <c r="A602" t="s">
        <v>307</v>
      </c>
      <c r="B602">
        <f ca="1">_xll.BDH(A602,"BEST_EPS",$B$2,$B$2,"BEST_FPERIOD_OVERRIDE=1bf","fill=previous","Days=A")</f>
        <v>6.548</v>
      </c>
      <c r="C602">
        <f ca="1">_xll.BDH(A602,"BEST_EPS",$B$2,$B$2,"BEST_FPERIOD_OVERRIDE=2bf","fill=previous","Days=A")</f>
        <v>7.2089999999999996</v>
      </c>
      <c r="D602">
        <f ca="1">_xll.BDH(A602,"BEST_EPS",$B$2,$B$2,"BEST_FPERIOD_OVERRIDE=3bf","fill=previous","Days=A")</f>
        <v>8.0250000000000004</v>
      </c>
      <c r="E602">
        <f ca="1">_xll.BDH(A602,"BEST_TARGET_PRICE",$B$2,$B$2,"fill=previous","Days=A")</f>
        <v>197.35300000000001</v>
      </c>
      <c r="F602">
        <f ca="1">_xll.BDH($A602,F$84,$B$2,$B$2,"Dir=V","Dts=H")</f>
        <v>158.38999999999999</v>
      </c>
      <c r="G602">
        <f ca="1">_xll.BDH($A602,G$84,$B$2,$B$2,"Dir=V","Dts=H")</f>
        <v>159.56</v>
      </c>
      <c r="H602">
        <f ca="1">_xll.BDH($A602,H$84,$B$2,$B$2,"Dir=V","Dts=H")</f>
        <v>156.26</v>
      </c>
      <c r="I602">
        <f ca="1">_xll.BDH($A602,I$84,$B$2,$B$2,"Dir=V","Dts=H")</f>
        <v>158.27000000000001</v>
      </c>
      <c r="J602">
        <f t="shared" si="15"/>
        <v>172.76333333333332</v>
      </c>
      <c r="K602">
        <f t="shared" si="16"/>
        <v>171</v>
      </c>
      <c r="L602" t="str">
        <f>_xll.BDS(A602,"BEST_ANALYST_RECS_BULK","headers=n","startrow",MATCH(1,_xll.BDS(A602,"BEST_ANALYST_RECS_BULK","headers=n","endcol=9","startcol=9","array=t"),0),"endrow",MATCH(1,_xll.BDS(A602,"BEST_ANALYST_RECS_BULK","headers=n","endcol=9","startcol=9","array=t"),0),"cols=10;rows=1")</f>
        <v>Morningstar</v>
      </c>
      <c r="M602" t="s">
        <v>198</v>
      </c>
      <c r="N602" t="s">
        <v>141</v>
      </c>
      <c r="O602">
        <v>3</v>
      </c>
      <c r="P602" t="s">
        <v>138</v>
      </c>
      <c r="Q602">
        <v>171</v>
      </c>
      <c r="R602" t="s">
        <v>125</v>
      </c>
      <c r="S602" s="2">
        <v>45789</v>
      </c>
      <c r="T602">
        <v>1</v>
      </c>
      <c r="U602">
        <v>13.43</v>
      </c>
      <c r="W602" t="str">
        <f>_xll.BDS(A602,"BEST_ANALYST_RECS_BULK","headers=n","startrow",MATCH(2,_xll.BDS(A602,"BEST_ANALYST_RECS_BULK","headers=n","endcol=9","startcol=9","array=t"),0),"endrow",MATCH(2,_xll.BDS(A602,"BEST_ANALYST_RECS_BULK","headers=n","endcol=9","startcol=9","array=t"),0),"cols=10;rows=1")</f>
        <v>Zacks</v>
      </c>
      <c r="X602" t="s">
        <v>156</v>
      </c>
      <c r="Y602" t="s">
        <v>137</v>
      </c>
      <c r="Z602">
        <v>3</v>
      </c>
      <c r="AA602" t="s">
        <v>124</v>
      </c>
      <c r="AB602">
        <v>165</v>
      </c>
      <c r="AC602" t="s">
        <v>131</v>
      </c>
      <c r="AD602" s="2">
        <v>45839</v>
      </c>
      <c r="AE602">
        <v>2</v>
      </c>
      <c r="AF602">
        <v>0</v>
      </c>
      <c r="AH602" t="e">
        <f>_xll.BDS(A602,"BEST_ANALYST_RECS_BULK","headers=n","startrow",MATCH(3,_xll.BDS(A602,"BEST_ANALYST_RECS_BULK","headers=n","endcol=9","startcol=9","array=t"),0),"endrow",MATCH(3,_xll.BDS(A602,"BEST_ANALYST_RECS_BULK","headers=n","endcol=9","startcol=9","array=t"),0),"cols=10;rows=1")</f>
        <v>#N/A</v>
      </c>
      <c r="AI602" t="s">
        <v>156</v>
      </c>
      <c r="AJ602" t="s">
        <v>141</v>
      </c>
      <c r="AK602">
        <v>3</v>
      </c>
      <c r="AL602" t="s">
        <v>124</v>
      </c>
      <c r="AM602">
        <v>182.29</v>
      </c>
      <c r="AN602" t="s">
        <v>125</v>
      </c>
      <c r="AO602" s="2">
        <v>45769</v>
      </c>
      <c r="AP602">
        <v>3</v>
      </c>
      <c r="AQ602">
        <v>-4.7300000000000004</v>
      </c>
      <c r="AR602" t="str">
        <f>_xll.BDP($A602, AR$99)</f>
        <v>Health Care</v>
      </c>
      <c r="AS602" t="str">
        <f>_xll.BDP($A602, AS$99)</f>
        <v>Pharmaceuticals</v>
      </c>
      <c r="AT602">
        <f ca="1">_xll.BQL( A602, "IMPLIED_VOLATILITY("&amp;_xll.BQL.DATE(B$2)&amp;",EXPIRY=30D,PCT_MONEYNESS=100)")</f>
        <v>28.8414</v>
      </c>
    </row>
    <row r="603" spans="1:46" x14ac:dyDescent="0.25">
      <c r="S603" s="2"/>
      <c r="AD603" s="2"/>
      <c r="AO603" s="2"/>
    </row>
    <row r="604" spans="1:46" x14ac:dyDescent="0.25">
      <c r="S604" s="2"/>
      <c r="AD604" s="2"/>
      <c r="AO604" s="2"/>
    </row>
    <row r="605" spans="1:46" x14ac:dyDescent="0.25">
      <c r="S605" s="2"/>
      <c r="AD605" s="2"/>
      <c r="AO605" s="2"/>
    </row>
    <row r="606" spans="1:46" x14ac:dyDescent="0.25">
      <c r="S606" s="2"/>
      <c r="AD606" s="2"/>
      <c r="AO606" s="2"/>
    </row>
    <row r="607" spans="1:46" x14ac:dyDescent="0.25">
      <c r="S607" s="2"/>
      <c r="AD607" s="2"/>
      <c r="AO607" s="2"/>
    </row>
    <row r="608" spans="1:46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4">
    <mergeCell ref="A83:E83"/>
    <mergeCell ref="F83:I83"/>
    <mergeCell ref="L98:AQ98"/>
    <mergeCell ref="AR98:AS9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2025-07-09T20:25:02Z</dcterms:modified>
</cp:coreProperties>
</file>