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d.docs.live.net/8d307f864d605b33/Bureau/"/>
    </mc:Choice>
  </mc:AlternateContent>
  <xr:revisionPtr revIDLastSave="1442" documentId="8_{1A07A2D8-322A-4831-8247-34CAB824B7F6}" xr6:coauthVersionLast="47" xr6:coauthVersionMax="47" xr10:uidLastSave="{20C240DB-1DC8-4079-AAB8-12CB2BE378B4}"/>
  <bookViews>
    <workbookView xWindow="4110" yWindow="540" windowWidth="72690" windowHeight="20340" xr2:uid="{EE675803-EA1A-47F8-97F8-75FBD4C00617}"/>
  </bookViews>
  <sheets>
    <sheet name="minus -1"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3" l="1" a="1"/>
  <c r="G23" i="3" s="1"/>
  <c r="G22" i="3" a="1"/>
  <c r="G22" i="3" s="1"/>
  <c r="B22" i="3" a="1"/>
  <c r="B22" i="3" s="1"/>
  <c r="D22" i="3" a="1"/>
  <c r="D22" i="3" s="1"/>
  <c r="E22" i="3" s="1"/>
  <c r="B23" i="3" a="1"/>
  <c r="B23" i="3" s="1"/>
  <c r="D23" i="3" a="1"/>
  <c r="D23" i="3" s="1"/>
  <c r="E23" i="3" s="1"/>
  <c r="I60" i="3"/>
  <c r="I55" i="3"/>
  <c r="I49" i="3"/>
  <c r="I41" i="3"/>
  <c r="I35" i="3"/>
  <c r="I30" i="3"/>
  <c r="I22" i="3"/>
  <c r="I68" i="3" s="1"/>
  <c r="I17" i="3"/>
  <c r="I7" i="3"/>
  <c r="I4" i="3"/>
  <c r="G26" i="3" a="1"/>
  <c r="G26" i="3" s="1"/>
  <c r="G27" i="3" a="1"/>
  <c r="G27" i="3" s="1"/>
  <c r="B26" i="3" a="1"/>
  <c r="B26" i="3" s="1"/>
  <c r="B27" i="3" a="1"/>
  <c r="B27" i="3" s="1"/>
  <c r="D26" i="3" a="1"/>
  <c r="D26" i="3" s="1"/>
  <c r="E26" i="3" s="1"/>
  <c r="D27" i="3" a="1"/>
  <c r="D27" i="3" s="1"/>
  <c r="E27" i="3" s="1"/>
  <c r="G25" i="3" a="1"/>
  <c r="G25" i="3" s="1"/>
  <c r="D25" i="3" a="1"/>
  <c r="D25" i="3" s="1"/>
  <c r="E25" i="3" s="1"/>
  <c r="B25" i="3" a="1"/>
  <c r="B25" i="3" s="1"/>
  <c r="G14" i="3" a="1"/>
  <c r="G14" i="3" s="1"/>
  <c r="D14" i="3" a="1"/>
  <c r="D14" i="3" s="1"/>
  <c r="E14" i="3" s="1"/>
  <c r="B14" i="3" a="1"/>
  <c r="B14" i="3" s="1"/>
  <c r="G57" i="3" a="1"/>
  <c r="G57" i="3" s="1"/>
  <c r="D57" i="3" a="1"/>
  <c r="D57" i="3" s="1"/>
  <c r="E57" i="3" s="1"/>
  <c r="B57" i="3" a="1"/>
  <c r="B57" i="3" s="1"/>
  <c r="G33" i="3" a="1"/>
  <c r="G33" i="3" s="1"/>
  <c r="D33" i="3" a="1"/>
  <c r="D33" i="3" s="1"/>
  <c r="E33" i="3" s="1"/>
  <c r="B33" i="3" a="1"/>
  <c r="B33" i="3" s="1"/>
  <c r="G56" i="3" a="1"/>
  <c r="G56" i="3" s="1"/>
  <c r="D56" i="3" a="1"/>
  <c r="D56" i="3" s="1"/>
  <c r="E56" i="3" s="1"/>
  <c r="B56" i="3" a="1"/>
  <c r="B56" i="3" s="1"/>
  <c r="G53" i="3" a="1"/>
  <c r="G53" i="3" s="1"/>
  <c r="D53" i="3" a="1"/>
  <c r="D53" i="3" s="1"/>
  <c r="E53" i="3" s="1"/>
  <c r="B53" i="3" a="1"/>
  <c r="B53" i="3" s="1"/>
  <c r="G52" i="3" a="1"/>
  <c r="G52" i="3" s="1"/>
  <c r="D52" i="3" a="1"/>
  <c r="D52" i="3" s="1"/>
  <c r="E52" i="3" s="1"/>
  <c r="B52" i="3" a="1"/>
  <c r="B52" i="3" s="1"/>
  <c r="G66" i="3" a="1"/>
  <c r="G66" i="3" s="1"/>
  <c r="D66" i="3" a="1"/>
  <c r="D66" i="3" s="1"/>
  <c r="E66" i="3" s="1"/>
  <c r="B66" i="3" a="1"/>
  <c r="B66" i="3" s="1"/>
  <c r="G65" i="3" a="1"/>
  <c r="G65" i="3" s="1"/>
  <c r="D65" i="3" a="1"/>
  <c r="D65" i="3" s="1"/>
  <c r="E65" i="3" s="1"/>
  <c r="B65" i="3" a="1"/>
  <c r="B65" i="3" s="1"/>
  <c r="G64" i="3" a="1"/>
  <c r="G64" i="3" s="1"/>
  <c r="D64" i="3" a="1"/>
  <c r="D64" i="3" s="1"/>
  <c r="E64" i="3" s="1"/>
  <c r="B64" i="3" a="1"/>
  <c r="B64" i="3" s="1"/>
  <c r="G63" i="3" a="1"/>
  <c r="G63" i="3" s="1"/>
  <c r="D63" i="3" a="1"/>
  <c r="D63" i="3" s="1"/>
  <c r="E63" i="3" s="1"/>
  <c r="B63" i="3" a="1"/>
  <c r="B63" i="3" s="1"/>
  <c r="G62" i="3" a="1"/>
  <c r="G62" i="3" s="1"/>
  <c r="D62" i="3" a="1"/>
  <c r="D62" i="3" s="1"/>
  <c r="E62" i="3" s="1"/>
  <c r="B62" i="3" a="1"/>
  <c r="B62" i="3" s="1"/>
  <c r="G15" i="3" a="1"/>
  <c r="G15" i="3" s="1"/>
  <c r="D15" i="3" a="1"/>
  <c r="D15" i="3" s="1"/>
  <c r="E15" i="3" s="1"/>
  <c r="B15" i="3" a="1"/>
  <c r="B15" i="3" s="1"/>
  <c r="G37" i="3" a="1"/>
  <c r="G37" i="3" s="1"/>
  <c r="D37" i="3" a="1"/>
  <c r="D37" i="3" s="1"/>
  <c r="E37" i="3" s="1"/>
  <c r="B37" i="3" a="1"/>
  <c r="B37" i="3" s="1"/>
  <c r="G36" i="3" a="1"/>
  <c r="G36" i="3" s="1"/>
  <c r="D36" i="3" a="1"/>
  <c r="D36" i="3" s="1"/>
  <c r="E36" i="3" s="1"/>
  <c r="B36" i="3" a="1"/>
  <c r="B36" i="3" s="1"/>
  <c r="G4" i="3" a="1"/>
  <c r="G4" i="3" s="1"/>
  <c r="D4" i="3" a="1"/>
  <c r="D4" i="3" s="1"/>
  <c r="E4" i="3" s="1"/>
  <c r="B4" i="3" a="1"/>
  <c r="B4" i="3" s="1"/>
  <c r="G61" i="3" a="1"/>
  <c r="G61" i="3" s="1"/>
  <c r="D61" i="3" a="1"/>
  <c r="D61" i="3" s="1"/>
  <c r="E61" i="3" s="1"/>
  <c r="B61" i="3" a="1"/>
  <c r="B61" i="3" s="1"/>
  <c r="G60" i="3" a="1"/>
  <c r="G60" i="3" s="1"/>
  <c r="D60" i="3" a="1"/>
  <c r="D60" i="3" s="1"/>
  <c r="E60" i="3" s="1"/>
  <c r="B60" i="3" a="1"/>
  <c r="B60" i="3" s="1"/>
  <c r="G47" i="3" a="1"/>
  <c r="G47" i="3" s="1"/>
  <c r="D47" i="3" a="1"/>
  <c r="D47" i="3" s="1"/>
  <c r="E47" i="3" s="1"/>
  <c r="B47" i="3" a="1"/>
  <c r="B47" i="3" s="1"/>
  <c r="G46" i="3" a="1"/>
  <c r="G46" i="3" s="1"/>
  <c r="D46" i="3" a="1"/>
  <c r="D46" i="3" s="1"/>
  <c r="E46" i="3" s="1"/>
  <c r="B46" i="3" a="1"/>
  <c r="B46" i="3" s="1"/>
  <c r="G45" i="3" a="1"/>
  <c r="G45" i="3" s="1"/>
  <c r="D45" i="3" a="1"/>
  <c r="D45" i="3" s="1"/>
  <c r="E45" i="3" s="1"/>
  <c r="B45" i="3" a="1"/>
  <c r="B45" i="3" s="1"/>
  <c r="G28" i="3" a="1"/>
  <c r="G28" i="3" s="1"/>
  <c r="D28" i="3" a="1"/>
  <c r="D28" i="3" s="1"/>
  <c r="E28" i="3" s="1"/>
  <c r="B28" i="3" a="1"/>
  <c r="B28" i="3" s="1"/>
  <c r="G44" i="3" a="1"/>
  <c r="G44" i="3" s="1"/>
  <c r="D44" i="3" a="1"/>
  <c r="D44" i="3" s="1"/>
  <c r="E44" i="3" s="1"/>
  <c r="B44" i="3" a="1"/>
  <c r="B44" i="3" s="1"/>
  <c r="G58" i="3" a="1"/>
  <c r="G58" i="3" s="1"/>
  <c r="D58" i="3" a="1"/>
  <c r="D58" i="3" s="1"/>
  <c r="E58" i="3" s="1"/>
  <c r="B58" i="3" a="1"/>
  <c r="B58" i="3" s="1"/>
  <c r="G32" i="3" a="1"/>
  <c r="G32" i="3" s="1"/>
  <c r="D32" i="3" a="1"/>
  <c r="D32" i="3" s="1"/>
  <c r="E32" i="3" s="1"/>
  <c r="B32" i="3" a="1"/>
  <c r="B32" i="3" s="1"/>
  <c r="G13" i="3" a="1"/>
  <c r="G13" i="3" s="1"/>
  <c r="D13" i="3" a="1"/>
  <c r="D13" i="3" s="1"/>
  <c r="E13" i="3" s="1"/>
  <c r="B13" i="3" a="1"/>
  <c r="B13" i="3" s="1"/>
  <c r="G12" i="3" a="1"/>
  <c r="G12" i="3" s="1"/>
  <c r="D12" i="3" a="1"/>
  <c r="D12" i="3" s="1"/>
  <c r="E12" i="3" s="1"/>
  <c r="B12" i="3" a="1"/>
  <c r="B12" i="3" s="1"/>
  <c r="G11" i="3" a="1"/>
  <c r="G11" i="3" s="1"/>
  <c r="D11" i="3" a="1"/>
  <c r="D11" i="3" s="1"/>
  <c r="E11" i="3" s="1"/>
  <c r="B11" i="3" a="1"/>
  <c r="B11" i="3" s="1"/>
  <c r="G10" i="3" a="1"/>
  <c r="G10" i="3" s="1"/>
  <c r="D10" i="3" a="1"/>
  <c r="D10" i="3" s="1"/>
  <c r="E10" i="3" s="1"/>
  <c r="B10" i="3" a="1"/>
  <c r="B10" i="3" s="1"/>
  <c r="G55" i="3" a="1"/>
  <c r="G55" i="3" s="1"/>
  <c r="D55" i="3" a="1"/>
  <c r="D55" i="3" s="1"/>
  <c r="E55" i="3" s="1"/>
  <c r="B55" i="3" a="1"/>
  <c r="B55" i="3" s="1"/>
  <c r="G20" i="3" a="1"/>
  <c r="G20" i="3" s="1"/>
  <c r="D20" i="3" a="1"/>
  <c r="D20" i="3" s="1"/>
  <c r="E20" i="3" s="1"/>
  <c r="B20" i="3" a="1"/>
  <c r="B20" i="3" s="1"/>
  <c r="G19" i="3" a="1"/>
  <c r="G19" i="3" s="1"/>
  <c r="D19" i="3" a="1"/>
  <c r="D19" i="3" s="1"/>
  <c r="E19" i="3" s="1"/>
  <c r="B19" i="3" a="1"/>
  <c r="B19" i="3" s="1"/>
  <c r="G51" i="3" a="1"/>
  <c r="G51" i="3" s="1"/>
  <c r="D51" i="3" a="1"/>
  <c r="D51" i="3" s="1"/>
  <c r="E51" i="3" s="1"/>
  <c r="B51" i="3" a="1"/>
  <c r="B51" i="3" s="1"/>
  <c r="G50" i="3" a="1"/>
  <c r="G50" i="3" s="1"/>
  <c r="D50" i="3" a="1"/>
  <c r="D50" i="3" s="1"/>
  <c r="E50" i="3" s="1"/>
  <c r="B50" i="3" a="1"/>
  <c r="B50" i="3" s="1"/>
  <c r="G49" i="3" a="1"/>
  <c r="G49" i="3" s="1"/>
  <c r="D49" i="3" a="1"/>
  <c r="D49" i="3" s="1"/>
  <c r="E49" i="3" s="1"/>
  <c r="B49" i="3" a="1"/>
  <c r="B49" i="3" s="1"/>
  <c r="G9" i="3" a="1"/>
  <c r="G9" i="3" s="1"/>
  <c r="D9" i="3" a="1"/>
  <c r="D9" i="3" s="1"/>
  <c r="E9" i="3" s="1"/>
  <c r="B9" i="3" a="1"/>
  <c r="B9" i="3" s="1"/>
  <c r="G31" i="3" a="1"/>
  <c r="G31" i="3" s="1"/>
  <c r="D31" i="3" a="1"/>
  <c r="D31" i="3" s="1"/>
  <c r="E31" i="3" s="1"/>
  <c r="B31" i="3" a="1"/>
  <c r="B31" i="3" s="1"/>
  <c r="G18" i="3" a="1"/>
  <c r="G18" i="3" s="1"/>
  <c r="D18" i="3" a="1"/>
  <c r="D18" i="3" s="1"/>
  <c r="E18" i="3" s="1"/>
  <c r="B18" i="3" a="1"/>
  <c r="B18" i="3" s="1"/>
  <c r="G8" i="3" a="1"/>
  <c r="G8" i="3" s="1"/>
  <c r="D8" i="3" a="1"/>
  <c r="D8" i="3" s="1"/>
  <c r="E8" i="3" s="1"/>
  <c r="B8" i="3" a="1"/>
  <c r="B8" i="3" s="1"/>
  <c r="G43" i="3" a="1"/>
  <c r="G43" i="3" s="1"/>
  <c r="D43" i="3" a="1"/>
  <c r="D43" i="3" s="1"/>
  <c r="E43" i="3" s="1"/>
  <c r="B43" i="3" a="1"/>
  <c r="B43" i="3" s="1"/>
  <c r="G42" i="3" a="1"/>
  <c r="G42" i="3" s="1"/>
  <c r="D42" i="3" a="1"/>
  <c r="D42" i="3" s="1"/>
  <c r="E42" i="3" s="1"/>
  <c r="B42" i="3" a="1"/>
  <c r="B42" i="3" s="1"/>
  <c r="G41" i="3" a="1"/>
  <c r="G41" i="3" s="1"/>
  <c r="D41" i="3" a="1"/>
  <c r="D41" i="3" s="1"/>
  <c r="E41" i="3" s="1"/>
  <c r="B41" i="3" a="1"/>
  <c r="B41" i="3" s="1"/>
  <c r="G39" i="3" a="1"/>
  <c r="G39" i="3" s="1"/>
  <c r="D39" i="3" a="1"/>
  <c r="D39" i="3" s="1"/>
  <c r="E39" i="3" s="1"/>
  <c r="B39" i="3" a="1"/>
  <c r="B39" i="3" s="1"/>
  <c r="G38" i="3" a="1"/>
  <c r="G38" i="3" s="1"/>
  <c r="D38" i="3" a="1"/>
  <c r="D38" i="3" s="1"/>
  <c r="E38" i="3" s="1"/>
  <c r="B38" i="3" a="1"/>
  <c r="B38" i="3" s="1"/>
  <c r="G30" i="3" a="1"/>
  <c r="G30" i="3" s="1"/>
  <c r="D30" i="3" a="1"/>
  <c r="D30" i="3" s="1"/>
  <c r="E30" i="3" s="1"/>
  <c r="B30" i="3" a="1"/>
  <c r="B30" i="3" s="1"/>
  <c r="G24" i="3" a="1"/>
  <c r="G24" i="3" s="1"/>
  <c r="D24" i="3" a="1"/>
  <c r="D24" i="3" s="1"/>
  <c r="E24" i="3" s="1"/>
  <c r="B24" i="3" a="1"/>
  <c r="B24" i="3" s="1"/>
  <c r="G17" i="3" a="1"/>
  <c r="G17" i="3" s="1"/>
  <c r="D17" i="3" a="1"/>
  <c r="D17" i="3" s="1"/>
  <c r="E17" i="3" s="1"/>
  <c r="B17" i="3" a="1"/>
  <c r="B17" i="3" s="1"/>
  <c r="G7" i="3" a="1"/>
  <c r="G7" i="3" s="1"/>
  <c r="D7" i="3" a="1"/>
  <c r="D7" i="3" s="1"/>
  <c r="E7" i="3" s="1"/>
  <c r="B7" i="3" a="1"/>
  <c r="B7" i="3" s="1"/>
  <c r="G5" i="3" a="1"/>
  <c r="G5" i="3" s="1"/>
  <c r="D5" i="3" a="1"/>
  <c r="D5" i="3" s="1"/>
  <c r="E5" i="3" s="1"/>
  <c r="B5" i="3" a="1"/>
  <c r="B5" i="3" s="1"/>
  <c r="G35" i="3" a="1"/>
  <c r="G35" i="3" s="1"/>
  <c r="D35" i="3" a="1"/>
  <c r="D35" i="3" s="1"/>
  <c r="E35" i="3" s="1"/>
  <c r="B35" i="3" a="1"/>
  <c r="B35" i="3" s="1"/>
  <c r="D2" i="3" a="1"/>
  <c r="D2" i="3" s="1"/>
  <c r="E2" i="3" s="1"/>
  <c r="B2" i="3" a="1"/>
  <c r="B2" i="3" s="1"/>
  <c r="F22" i="3" l="1"/>
  <c r="F41" i="3"/>
  <c r="F60" i="3"/>
  <c r="F17" i="3"/>
  <c r="F30" i="3"/>
  <c r="F35" i="3"/>
  <c r="F49" i="3"/>
  <c r="F7" i="3"/>
  <c r="F4" i="3"/>
  <c r="F55" i="3"/>
  <c r="G68" i="3"/>
  <c r="E68" i="3"/>
  <c r="F68" i="3"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55">
    <bk>
      <extLst>
        <ext uri="{3e2802c4-a4d2-4d8b-9148-e3be6c30e623}">
          <xlrd:rvb i="2"/>
        </ext>
      </extLst>
    </bk>
    <bk>
      <extLst>
        <ext uri="{3e2802c4-a4d2-4d8b-9148-e3be6c30e623}">
          <xlrd:rvb i="5"/>
        </ext>
      </extLst>
    </bk>
    <bk>
      <extLst>
        <ext uri="{3e2802c4-a4d2-4d8b-9148-e3be6c30e623}">
          <xlrd:rvb i="8"/>
        </ext>
      </extLst>
    </bk>
    <bk>
      <extLst>
        <ext uri="{3e2802c4-a4d2-4d8b-9148-e3be6c30e623}">
          <xlrd:rvb i="11"/>
        </ext>
      </extLst>
    </bk>
    <bk>
      <extLst>
        <ext uri="{3e2802c4-a4d2-4d8b-9148-e3be6c30e623}">
          <xlrd:rvb i="14"/>
        </ext>
      </extLst>
    </bk>
    <bk>
      <extLst>
        <ext uri="{3e2802c4-a4d2-4d8b-9148-e3be6c30e623}">
          <xlrd:rvb i="17"/>
        </ext>
      </extLst>
    </bk>
    <bk>
      <extLst>
        <ext uri="{3e2802c4-a4d2-4d8b-9148-e3be6c30e623}">
          <xlrd:rvb i="20"/>
        </ext>
      </extLst>
    </bk>
    <bk>
      <extLst>
        <ext uri="{3e2802c4-a4d2-4d8b-9148-e3be6c30e623}">
          <xlrd:rvb i="23"/>
        </ext>
      </extLst>
    </bk>
    <bk>
      <extLst>
        <ext uri="{3e2802c4-a4d2-4d8b-9148-e3be6c30e623}">
          <xlrd:rvb i="26"/>
        </ext>
      </extLst>
    </bk>
    <bk>
      <extLst>
        <ext uri="{3e2802c4-a4d2-4d8b-9148-e3be6c30e623}">
          <xlrd:rvb i="29"/>
        </ext>
      </extLst>
    </bk>
    <bk>
      <extLst>
        <ext uri="{3e2802c4-a4d2-4d8b-9148-e3be6c30e623}">
          <xlrd:rvb i="32"/>
        </ext>
      </extLst>
    </bk>
    <bk>
      <extLst>
        <ext uri="{3e2802c4-a4d2-4d8b-9148-e3be6c30e623}">
          <xlrd:rvb i="35"/>
        </ext>
      </extLst>
    </bk>
    <bk>
      <extLst>
        <ext uri="{3e2802c4-a4d2-4d8b-9148-e3be6c30e623}">
          <xlrd:rvb i="38"/>
        </ext>
      </extLst>
    </bk>
    <bk>
      <extLst>
        <ext uri="{3e2802c4-a4d2-4d8b-9148-e3be6c30e623}">
          <xlrd:rvb i="41"/>
        </ext>
      </extLst>
    </bk>
    <bk>
      <extLst>
        <ext uri="{3e2802c4-a4d2-4d8b-9148-e3be6c30e623}">
          <xlrd:rvb i="44"/>
        </ext>
      </extLst>
    </bk>
    <bk>
      <extLst>
        <ext uri="{3e2802c4-a4d2-4d8b-9148-e3be6c30e623}">
          <xlrd:rvb i="47"/>
        </ext>
      </extLst>
    </bk>
    <bk>
      <extLst>
        <ext uri="{3e2802c4-a4d2-4d8b-9148-e3be6c30e623}">
          <xlrd:rvb i="50"/>
        </ext>
      </extLst>
    </bk>
    <bk>
      <extLst>
        <ext uri="{3e2802c4-a4d2-4d8b-9148-e3be6c30e623}">
          <xlrd:rvb i="53"/>
        </ext>
      </extLst>
    </bk>
    <bk>
      <extLst>
        <ext uri="{3e2802c4-a4d2-4d8b-9148-e3be6c30e623}">
          <xlrd:rvb i="56"/>
        </ext>
      </extLst>
    </bk>
    <bk>
      <extLst>
        <ext uri="{3e2802c4-a4d2-4d8b-9148-e3be6c30e623}">
          <xlrd:rvb i="59"/>
        </ext>
      </extLst>
    </bk>
    <bk>
      <extLst>
        <ext uri="{3e2802c4-a4d2-4d8b-9148-e3be6c30e623}">
          <xlrd:rvb i="62"/>
        </ext>
      </extLst>
    </bk>
    <bk>
      <extLst>
        <ext uri="{3e2802c4-a4d2-4d8b-9148-e3be6c30e623}">
          <xlrd:rvb i="65"/>
        </ext>
      </extLst>
    </bk>
    <bk>
      <extLst>
        <ext uri="{3e2802c4-a4d2-4d8b-9148-e3be6c30e623}">
          <xlrd:rvb i="68"/>
        </ext>
      </extLst>
    </bk>
    <bk>
      <extLst>
        <ext uri="{3e2802c4-a4d2-4d8b-9148-e3be6c30e623}">
          <xlrd:rvb i="71"/>
        </ext>
      </extLst>
    </bk>
    <bk>
      <extLst>
        <ext uri="{3e2802c4-a4d2-4d8b-9148-e3be6c30e623}">
          <xlrd:rvb i="74"/>
        </ext>
      </extLst>
    </bk>
    <bk>
      <extLst>
        <ext uri="{3e2802c4-a4d2-4d8b-9148-e3be6c30e623}">
          <xlrd:rvb i="77"/>
        </ext>
      </extLst>
    </bk>
    <bk>
      <extLst>
        <ext uri="{3e2802c4-a4d2-4d8b-9148-e3be6c30e623}">
          <xlrd:rvb i="80"/>
        </ext>
      </extLst>
    </bk>
    <bk>
      <extLst>
        <ext uri="{3e2802c4-a4d2-4d8b-9148-e3be6c30e623}">
          <xlrd:rvb i="83"/>
        </ext>
      </extLst>
    </bk>
    <bk>
      <extLst>
        <ext uri="{3e2802c4-a4d2-4d8b-9148-e3be6c30e623}">
          <xlrd:rvb i="86"/>
        </ext>
      </extLst>
    </bk>
    <bk>
      <extLst>
        <ext uri="{3e2802c4-a4d2-4d8b-9148-e3be6c30e623}">
          <xlrd:rvb i="89"/>
        </ext>
      </extLst>
    </bk>
    <bk>
      <extLst>
        <ext uri="{3e2802c4-a4d2-4d8b-9148-e3be6c30e623}">
          <xlrd:rvb i="92"/>
        </ext>
      </extLst>
    </bk>
    <bk>
      <extLst>
        <ext uri="{3e2802c4-a4d2-4d8b-9148-e3be6c30e623}">
          <xlrd:rvb i="99"/>
        </ext>
      </extLst>
    </bk>
    <bk>
      <extLst>
        <ext uri="{3e2802c4-a4d2-4d8b-9148-e3be6c30e623}">
          <xlrd:rvb i="102"/>
        </ext>
      </extLst>
    </bk>
    <bk>
      <extLst>
        <ext uri="{3e2802c4-a4d2-4d8b-9148-e3be6c30e623}">
          <xlrd:rvb i="105"/>
        </ext>
      </extLst>
    </bk>
    <bk>
      <extLst>
        <ext uri="{3e2802c4-a4d2-4d8b-9148-e3be6c30e623}">
          <xlrd:rvb i="108"/>
        </ext>
      </extLst>
    </bk>
    <bk>
      <extLst>
        <ext uri="{3e2802c4-a4d2-4d8b-9148-e3be6c30e623}">
          <xlrd:rvb i="111"/>
        </ext>
      </extLst>
    </bk>
    <bk>
      <extLst>
        <ext uri="{3e2802c4-a4d2-4d8b-9148-e3be6c30e623}">
          <xlrd:rvb i="114"/>
        </ext>
      </extLst>
    </bk>
    <bk>
      <extLst>
        <ext uri="{3e2802c4-a4d2-4d8b-9148-e3be6c30e623}">
          <xlrd:rvb i="117"/>
        </ext>
      </extLst>
    </bk>
    <bk>
      <extLst>
        <ext uri="{3e2802c4-a4d2-4d8b-9148-e3be6c30e623}">
          <xlrd:rvb i="123"/>
        </ext>
      </extLst>
    </bk>
    <bk>
      <extLst>
        <ext uri="{3e2802c4-a4d2-4d8b-9148-e3be6c30e623}">
          <xlrd:rvb i="126"/>
        </ext>
      </extLst>
    </bk>
    <bk>
      <extLst>
        <ext uri="{3e2802c4-a4d2-4d8b-9148-e3be6c30e623}">
          <xlrd:rvb i="129"/>
        </ext>
      </extLst>
    </bk>
    <bk>
      <extLst>
        <ext uri="{3e2802c4-a4d2-4d8b-9148-e3be6c30e623}">
          <xlrd:rvb i="132"/>
        </ext>
      </extLst>
    </bk>
    <bk>
      <extLst>
        <ext uri="{3e2802c4-a4d2-4d8b-9148-e3be6c30e623}">
          <xlrd:rvb i="135"/>
        </ext>
      </extLst>
    </bk>
    <bk>
      <extLst>
        <ext uri="{3e2802c4-a4d2-4d8b-9148-e3be6c30e623}">
          <xlrd:rvb i="138"/>
        </ext>
      </extLst>
    </bk>
    <bk>
      <extLst>
        <ext uri="{3e2802c4-a4d2-4d8b-9148-e3be6c30e623}">
          <xlrd:rvb i="141"/>
        </ext>
      </extLst>
    </bk>
    <bk>
      <extLst>
        <ext uri="{3e2802c4-a4d2-4d8b-9148-e3be6c30e623}">
          <xlrd:rvb i="144"/>
        </ext>
      </extLst>
    </bk>
    <bk>
      <extLst>
        <ext uri="{3e2802c4-a4d2-4d8b-9148-e3be6c30e623}">
          <xlrd:rvb i="147"/>
        </ext>
      </extLst>
    </bk>
    <bk>
      <extLst>
        <ext uri="{3e2802c4-a4d2-4d8b-9148-e3be6c30e623}">
          <xlrd:rvb i="150"/>
        </ext>
      </extLst>
    </bk>
    <bk>
      <extLst>
        <ext uri="{3e2802c4-a4d2-4d8b-9148-e3be6c30e623}">
          <xlrd:rvb i="153"/>
        </ext>
      </extLst>
    </bk>
    <bk>
      <extLst>
        <ext uri="{3e2802c4-a4d2-4d8b-9148-e3be6c30e623}">
          <xlrd:rvb i="156"/>
        </ext>
      </extLst>
    </bk>
    <bk>
      <extLst>
        <ext uri="{3e2802c4-a4d2-4d8b-9148-e3be6c30e623}">
          <xlrd:rvb i="159"/>
        </ext>
      </extLst>
    </bk>
    <bk>
      <extLst>
        <ext uri="{3e2802c4-a4d2-4d8b-9148-e3be6c30e623}">
          <xlrd:rvb i="162"/>
        </ext>
      </extLst>
    </bk>
    <bk>
      <extLst>
        <ext uri="{3e2802c4-a4d2-4d8b-9148-e3be6c30e623}">
          <xlrd:rvb i="165"/>
        </ext>
      </extLst>
    </bk>
    <bk>
      <extLst>
        <ext uri="{3e2802c4-a4d2-4d8b-9148-e3be6c30e623}">
          <xlrd:rvb i="168"/>
        </ext>
      </extLst>
    </bk>
    <bk>
      <extLst>
        <ext uri="{3e2802c4-a4d2-4d8b-9148-e3be6c30e623}">
          <xlrd:rvb i="171"/>
        </ext>
      </extLst>
    </bk>
  </futureMetadata>
  <cellMetadata count="1">
    <bk>
      <rc t="1" v="0"/>
    </bk>
  </cellMetadata>
  <valueMetadata count="55">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bk>
      <rc t="2" v="37"/>
    </bk>
    <bk>
      <rc t="2" v="38"/>
    </bk>
    <bk>
      <rc t="2" v="39"/>
    </bk>
    <bk>
      <rc t="2" v="40"/>
    </bk>
    <bk>
      <rc t="2" v="41"/>
    </bk>
    <bk>
      <rc t="2" v="42"/>
    </bk>
    <bk>
      <rc t="2" v="43"/>
    </bk>
    <bk>
      <rc t="2" v="44"/>
    </bk>
    <bk>
      <rc t="2" v="45"/>
    </bk>
    <bk>
      <rc t="2" v="46"/>
    </bk>
    <bk>
      <rc t="2" v="47"/>
    </bk>
    <bk>
      <rc t="2" v="48"/>
    </bk>
    <bk>
      <rc t="2" v="49"/>
    </bk>
    <bk>
      <rc t="2" v="50"/>
    </bk>
    <bk>
      <rc t="2" v="51"/>
    </bk>
    <bk>
      <rc t="2" v="52"/>
    </bk>
    <bk>
      <rc t="2" v="53"/>
    </bk>
    <bk>
      <rc t="2" v="54"/>
    </bk>
  </valueMetadata>
</metadata>
</file>

<file path=xl/sharedStrings.xml><?xml version="1.0" encoding="utf-8"?>
<sst xmlns="http://schemas.openxmlformats.org/spreadsheetml/2006/main" count="114" uniqueCount="52">
  <si>
    <t>Beta</t>
  </si>
  <si>
    <t>Return</t>
  </si>
  <si>
    <t>Utilities</t>
  </si>
  <si>
    <t>Independent Power and Renewable Producers</t>
  </si>
  <si>
    <t>Energy</t>
  </si>
  <si>
    <t>Energy Equipment &amp; Services</t>
  </si>
  <si>
    <t xml:space="preserve">Industrials </t>
  </si>
  <si>
    <t>Aerospace &amp; Defense</t>
  </si>
  <si>
    <t>Financials</t>
  </si>
  <si>
    <t>Banks</t>
  </si>
  <si>
    <t>Information Technology</t>
  </si>
  <si>
    <t>Communication Equipment</t>
  </si>
  <si>
    <t>Consumer Staples</t>
  </si>
  <si>
    <t>Consumer Staples Distribution &amp; Retail</t>
  </si>
  <si>
    <t>Electric Utilities</t>
  </si>
  <si>
    <t>Utilties</t>
  </si>
  <si>
    <t>Communication Services</t>
  </si>
  <si>
    <t>Entertainment</t>
  </si>
  <si>
    <t>Electrical Equipment</t>
  </si>
  <si>
    <t>Financial Services</t>
  </si>
  <si>
    <t>Food Staples</t>
  </si>
  <si>
    <t>Health Care Equipment &amp; Supplies</t>
  </si>
  <si>
    <t>Ground Transportation</t>
  </si>
  <si>
    <t>Health Care</t>
  </si>
  <si>
    <t>Health Care Providers &amp; Services</t>
  </si>
  <si>
    <t xml:space="preserve">Health Care </t>
  </si>
  <si>
    <t>Insurance</t>
  </si>
  <si>
    <t>Consumer Discretionary</t>
  </si>
  <si>
    <t>Household Durables</t>
  </si>
  <si>
    <t>Industrial Conglomerates</t>
  </si>
  <si>
    <t>Food Products</t>
  </si>
  <si>
    <t>Hotels, Restaurants &amp; Leisure</t>
  </si>
  <si>
    <t>IT Services</t>
  </si>
  <si>
    <t>Interactive Media &amp; Services</t>
  </si>
  <si>
    <t>Media</t>
  </si>
  <si>
    <t>Machinery</t>
  </si>
  <si>
    <t>Materials</t>
  </si>
  <si>
    <t>Metals &amp; Mining</t>
  </si>
  <si>
    <t>Oil, Gas &amp; Consumable Fuels</t>
  </si>
  <si>
    <t>Multi-Utilities</t>
  </si>
  <si>
    <t>Commercial Services &amp; Supplies</t>
  </si>
  <si>
    <t>Chemicals</t>
  </si>
  <si>
    <t>Biotechnology</t>
  </si>
  <si>
    <t>Distributors</t>
  </si>
  <si>
    <t>Beverages</t>
  </si>
  <si>
    <t>Automobile Components</t>
  </si>
  <si>
    <t>Semiconductor</t>
  </si>
  <si>
    <t>Return  by sector</t>
  </si>
  <si>
    <t>Sector</t>
  </si>
  <si>
    <t>Weight</t>
  </si>
  <si>
    <t>Industries</t>
  </si>
  <si>
    <t>Software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</si>
</sst>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 x14ac:knownFonts="1">
    <font>
      <sz val="11"/>
      <color theme="1"/>
      <name val="Aptos Narrow"/>
      <family val="2"/>
      <scheme val="minor"/>
    </font>
  </fonts>
  <fills count="5">
    <fill>
      <patternFill patternType="none"/>
    </fill>
    <fill>
      <patternFill patternType="gray125"/>
    </fill>
    <fill>
      <patternFill patternType="solid">
        <fgColor theme="3" tint="0.89999084444715716"/>
        <bgColor indexed="64"/>
      </patternFill>
    </fill>
    <fill>
      <patternFill patternType="solid">
        <fgColor theme="6" tint="0.79998168889431442"/>
        <bgColor indexed="64"/>
      </patternFill>
    </fill>
    <fill>
      <patternFill patternType="solid">
        <fgColor theme="8" tint="0.79998168889431442"/>
        <bgColor indexed="64"/>
      </patternFill>
    </fill>
  </fills>
  <borders count="3">
    <border>
      <left/>
      <right/>
      <top/>
      <bottom/>
      <diagonal/>
    </border>
    <border>
      <left style="thick">
        <color auto="1"/>
      </left>
      <right style="thick">
        <color auto="1"/>
      </right>
      <top/>
      <bottom/>
      <diagonal/>
    </border>
    <border>
      <left style="thick">
        <color auto="1"/>
      </left>
      <right/>
      <top/>
      <bottom/>
      <diagonal/>
    </border>
  </borders>
  <cellStyleXfs count="1">
    <xf numFmtId="0" fontId="0" fillId="0" borderId="0"/>
  </cellStyleXfs>
  <cellXfs count="22">
    <xf numFmtId="0" fontId="0" fillId="0" borderId="0" xfId="0"/>
    <xf numFmtId="0" fontId="0" fillId="3" borderId="0" xfId="0" applyFill="1"/>
    <xf numFmtId="164" fontId="0" fillId="3" borderId="1" xfId="0" applyNumberFormat="1" applyFill="1" applyBorder="1" applyAlignment="1">
      <alignment horizontal="center"/>
    </xf>
    <xf numFmtId="164" fontId="0" fillId="0" borderId="0" xfId="0" applyNumberFormat="1" applyAlignment="1">
      <alignment horizontal="center"/>
    </xf>
    <xf numFmtId="0" fontId="0" fillId="2" borderId="0" xfId="0" applyFill="1"/>
    <xf numFmtId="164" fontId="0" fillId="2" borderId="0" xfId="0" applyNumberFormat="1" applyFill="1" applyAlignment="1">
      <alignment horizontal="center"/>
    </xf>
    <xf numFmtId="164" fontId="0" fillId="0" borderId="1" xfId="0" applyNumberFormat="1" applyBorder="1" applyAlignment="1">
      <alignment horizontal="center"/>
    </xf>
    <xf numFmtId="0" fontId="0" fillId="0" borderId="0" xfId="0" applyAlignment="1">
      <alignment horizontal="center"/>
    </xf>
    <xf numFmtId="4" fontId="0" fillId="0" borderId="0" xfId="0" applyNumberFormat="1" applyAlignment="1">
      <alignment horizontal="center"/>
    </xf>
    <xf numFmtId="4" fontId="0" fillId="2" borderId="0" xfId="0" applyNumberFormat="1" applyFill="1" applyAlignment="1">
      <alignment horizontal="center"/>
    </xf>
    <xf numFmtId="0" fontId="0" fillId="3" borderId="0" xfId="0" applyFill="1" applyAlignment="1">
      <alignment horizontal="center"/>
    </xf>
    <xf numFmtId="2" fontId="0" fillId="0" borderId="0" xfId="0" applyNumberFormat="1" applyAlignment="1">
      <alignment horizontal="center"/>
    </xf>
    <xf numFmtId="0" fontId="0" fillId="2" borderId="0" xfId="0" applyFill="1" applyAlignment="1">
      <alignment horizontal="center"/>
    </xf>
    <xf numFmtId="164" fontId="0" fillId="0" borderId="0" xfId="0" applyNumberFormat="1" applyAlignment="1">
      <alignment horizontal="center" vertical="center"/>
    </xf>
    <xf numFmtId="164" fontId="0" fillId="3" borderId="0" xfId="0" applyNumberFormat="1" applyFill="1" applyAlignment="1">
      <alignment horizontal="center" vertical="center"/>
    </xf>
    <xf numFmtId="164" fontId="0" fillId="2" borderId="0" xfId="0" applyNumberFormat="1" applyFill="1" applyAlignment="1">
      <alignment horizontal="center" vertical="center"/>
    </xf>
    <xf numFmtId="0" fontId="0" fillId="4" borderId="0" xfId="0" applyFill="1"/>
    <xf numFmtId="0" fontId="0" fillId="4" borderId="0" xfId="0" applyFill="1" applyAlignment="1">
      <alignment horizontal="center"/>
    </xf>
    <xf numFmtId="164" fontId="0" fillId="4" borderId="1" xfId="0" applyNumberFormat="1" applyFill="1" applyBorder="1" applyAlignment="1">
      <alignment horizontal="center"/>
    </xf>
    <xf numFmtId="164" fontId="0" fillId="0" borderId="2" xfId="0" applyNumberFormat="1" applyBorder="1" applyAlignment="1">
      <alignment horizontal="center" vertical="center"/>
    </xf>
    <xf numFmtId="0" fontId="0" fillId="0" borderId="0" xfId="0" applyAlignment="1">
      <alignment horizontal="center"/>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ichStyles" Target="richData/richStyles.xml"/><Relationship Id="rId3" Type="http://schemas.openxmlformats.org/officeDocument/2006/relationships/styles" Target="styles.xml"/><Relationship Id="rId7" Type="http://schemas.microsoft.com/office/2017/06/relationships/rdRichValueStructure" Target="richData/rdrichvaluestructure.xml"/><Relationship Id="rId12" Type="http://schemas.openxmlformats.org/officeDocument/2006/relationships/calcChain" Target="calcChain.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06/relationships/rdRichValue" Target="richData/rdrichvalue.xml"/><Relationship Id="rId11" Type="http://schemas.microsoft.com/office/2017/06/relationships/rdRichValueTypes" Target="richData/rdRichValueTypes.xml"/><Relationship Id="rId5" Type="http://schemas.openxmlformats.org/officeDocument/2006/relationships/sheetMetadata" Target="metadata.xml"/><Relationship Id="rId10" Type="http://schemas.microsoft.com/office/2017/06/relationships/rdSupportingPropertyBag" Target="richData/rdsupportingpropertybag.xml"/><Relationship Id="rId4" Type="http://schemas.openxmlformats.org/officeDocument/2006/relationships/sharedStrings" Target="sharedStrings.xml"/><Relationship Id="rId9" Type="http://schemas.microsoft.com/office/2017/06/relationships/rdSupportingPropertyBagStructure" Target="richData/rdsupportingpropertybagstructure.xm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imageurl">
      <keyFlags>
        <key name="Blip Identifier">
          <flag name="ShowInCardView" value="0"/>
        </key>
      </keyFlags>
    </type>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richvalue.xml><?xml version="1.0" encoding="utf-8"?>
<rvData xmlns="http://schemas.microsoft.com/office/spreadsheetml/2017/richdata" count="172">
  <rv s="0">
    <v>https://www.bing.com/financeapi/forcetrigger?t=a33k6h&amp;q=S%26P+500+INDEX&amp;form=skydnc</v>
    <v>Learn more on Bing</v>
  </rv>
  <rv s="1">
    <v>fr-FR</v>
    <v>a33k6h</v>
    <v>268435456</v>
    <v>1</v>
    <v>Avec Refinitiv</v>
    <v>0</v>
    <v>1</v>
    <v>S&amp;P 500 INDEX</v>
    <v>3</v>
    <v>4</v>
    <v>Finance</v>
    <v>5</v>
    <v>5773.82</v>
    <v>4103.78</v>
    <v>5792.04</v>
    <v>INX</v>
    <v>5778.36</v>
    <v>5796.8</v>
    <v>0</v>
    <v>-3.0869999999999999E-3</v>
    <v>-17.88</v>
    <v>S&amp;P 500 INDEX</v>
    <v>5778.36</v>
    <v>US</v>
    <v>5774.16</v>
    <v>Indice</v>
    <v>S&amp;P 500 INDEX</v>
  </rv>
  <rv s="2">
    <v>1</v>
  </rv>
  <rv s="0">
    <v>https://www.bing.com/financeapi/forcetrigger?t=a1s57w&amp;q=XNYS%3aEQT&amp;form=skydnc</v>
    <v>Learn more on Bing</v>
  </rv>
  <rv s="3">
    <v>fr-FR</v>
    <v>a1s57w</v>
    <v>268435456</v>
    <v>1</v>
    <v>Avec Refinitiv</v>
    <v>6</v>
    <v>7</v>
    <v>EQT CORPORATION (XNYS:EQT)</v>
    <v>8</v>
    <v>9</v>
    <v>Finance</v>
    <v>10</v>
    <v>XNYS</v>
    <v>594021500</v>
    <v>2008</v>
    <v>36.31</v>
    <v>30.02</v>
    <v>1.0676000000000001</v>
    <v>21580801095</v>
    <v>New York Stock Exchange</v>
    <v>36.549999999999997</v>
    <v>EQT</v>
    <v>45575.569951017969</v>
    <v>EQT Corporation est une société de production de gaz naturel dont les activités sont axées sur le bassin des Appalaches. La Société possède 27,6 billions de pieds cubes équivalents (Tcfe) de gaz naturel prouvé, de liquides de gaz naturel (LGN) et de réserves de pétrole sur plus de 2,1 millions d'acres bruts. Elle est présente en Pennsylvanie, en Virginie occidentale et en Ohio. Il est axé sur l'exécution de projets de combo-développement, qui se réfère au développement de plusieurs tampons multi-puits en tandem. Elle possède ou loue plus de 610 000 acres nets en Pennsylvanie. Elle possède ou loue également environ 405 000 acres nets en Virginie-occidentale. Il développe le schiste de Marcellus et le schiste du Dévonien supérieur dans cette zone. Elle possède ou loue environ 65 000 acres nets dans l'est de l'Ohio et développe activement les schistes d'Utica dans le comté de Belmont. Elle a conclu des contrats avec MarkWest Energy Partners, L.P., Williams Ohio Valley Midstream LLC et Blue Racer Midstream pour traiter son gaz naturel et extraire des flux d'hydrocarbures plus lourds de son gaz naturel produit.</v>
    <v>USD</v>
    <v>881</v>
    <v>XNYS</v>
    <v>36.729399999999998</v>
    <v>45.23</v>
    <v>Oil &amp; Gas</v>
    <v>3</v>
    <v>-6.019E-3</v>
    <v>-0.22</v>
    <v>EQT CORPORATION</v>
    <v>EQT CORPORATION</v>
    <v>36.6</v>
    <v>23.257100000000001</v>
    <v>36.33</v>
    <v>SUITE 1700, 625 LIBERTY AVENUE, PITTSBURGH, PA, 15222 US</v>
    <v>Bourse</v>
    <v>EQT CORPORATION (XNYS:EQT)</v>
    <v>93308</v>
    <v>7403985</v>
  </rv>
  <rv s="2">
    <v>4</v>
  </rv>
  <rv s="0">
    <v>https://www.bing.com/financeapi/forcetrigger?t=a1ogsm&amp;q=XNAS%3aBKR&amp;form=skydnc</v>
    <v>Learn more on Bing</v>
  </rv>
  <rv s="3">
    <v>fr-FR</v>
    <v>a1ogsm</v>
    <v>268435456</v>
    <v>1</v>
    <v>Avec Refinitiv</v>
    <v>6</v>
    <v>7</v>
    <v>BAKER HUGHES COMPANY (XNAS:BKR)</v>
    <v>8</v>
    <v>9</v>
    <v>Finance</v>
    <v>10</v>
    <v>XNAS</v>
    <v>993423700</v>
    <v>2016</v>
    <v>37.450000000000003</v>
    <v>28.32</v>
    <v>1.37</v>
    <v>37218618920</v>
    <v>Nasdaq Stock Market</v>
    <v>37.590000000000003</v>
    <v>BKR</v>
    <v>45575.570136272654</v>
    <v>Baker Hughes Company est une société de technologie énergétique qui possède un portefeuille de technologies et de services couvrant la chaîne de valeur énergétique et industrielle. La société opère dans deux segments : Oilfield services &amp; Equipment (OFSE) et Industrial &amp; Energy Technology (IET). Le segment OFSE fournit des produits et des services pour les opérations de champs pétrolifères onshore et offshore tout au long du cycle de vie d'un puits, de l'exploration, de l'évaluation et du développement à la production, rajeunissement et déclassement. OFSE est organisé en quatre lignes de produits : construction de puits ; complétions, interventions et mesures ; solutions de production, et systèmes de pression sous-marins et de surface. Le segment IET fournit des solutions technologiques et des services pour les applications d'entraînement mécanique, de compression et de production d'énergie dans l'industrie de l'énergie, y compris le pétrole et le gaz, les opérations de gaz naturel liquéfié (GNL), le raffinage en aval et les marchés pétrochimiques, ainsi que des solutions à faible émission de carbone pour les secteurs énergétiques et industriels plus larges.</v>
    <v>USD</v>
    <v>57000</v>
    <v>XNAS</v>
    <v>37.76</v>
    <v>39.049999999999997</v>
    <v>Oil &amp; Gas Related Equipment and Services</v>
    <v>6</v>
    <v>-3.3250000000000003E-3</v>
    <v>-0.125</v>
    <v>BAKER HUGHES COMPANY</v>
    <v>BAKER HUGHES COMPANY</v>
    <v>37.75</v>
    <v>19.0259</v>
    <v>37.465000000000003</v>
    <v>575 NORTH DAIRY ASHFORD ROAD, SUITE 100, HOUSTON, TX, 77079-1121 US</v>
    <v>Bourse</v>
    <v>BAKER HUGHES COMPANY (XNAS:BKR)</v>
    <v>72810</v>
    <v>7450758</v>
  </rv>
  <rv s="2">
    <v>7</v>
  </rv>
  <rv s="0">
    <v>https://www.bing.com/financeapi/forcetrigger?t=a243ec&amp;q=XNYS%3aTDY&amp;form=skydnc</v>
    <v>Learn more on Bing</v>
  </rv>
  <rv s="3">
    <v>fr-FR</v>
    <v>a243ec</v>
    <v>268435456</v>
    <v>1</v>
    <v>Avec Refinitiv</v>
    <v>6</v>
    <v>7</v>
    <v>TELEDYNE TECHNOLOGIES INCORPORATED (XNYS:TDY)</v>
    <v>8</v>
    <v>9</v>
    <v>Finance</v>
    <v>10</v>
    <v>XNYS</v>
    <v>46784210</v>
    <v>1999</v>
    <v>442.35</v>
    <v>355.41</v>
    <v>1.0134000000000001</v>
    <v>20694995293</v>
    <v>New York Stock Exchange</v>
    <v>445.49</v>
    <v>TDY</v>
    <v>45575.570043240623</v>
    <v>Teledyne technologies Incorporated fournit des technologies habilitantes pour les marchés en croissance industrielle. Ces marchés comprennent l'automatisation des usines, la surveillance environnementale de la qualité de l'air et de l'eau, la conception et le développement de produits électroniques, et d'autres. Ses segments comprennent l'imagerie numérique, qui comprend des capteurs, des caméras et des systèmes, dans le visible, l'infrarouge, spectres ultraviolets et de rayons X pour une utilisation dans les domaines industriel, scientifique, gouvernemental, spatial, de la défense, sécurité et autres ; le segment Instrumentation fournit des instruments de surveillance et de contrôle pour les applications marines, environnementales, industrielles et autres, ainsi que des équipements électroniques de test et de mesure; le segment électronique de l'aérospatiale et de la défense fournit des composants et des sous-systèmes électroniques, des composants et équipements d'acquisition de données et de communication, des interconnexions pour environnements difficiles, des batteries d'aviation générale et d'autres composants, et le segment systèmes d'ingénierie fournit des solutions d'ingénierie, d'intégration, de développement technologique et de fabrication de systèmes.</v>
    <v>USD</v>
    <v>14900</v>
    <v>XNYS</v>
    <v>445.09</v>
    <v>448.19</v>
    <v>Electronic Equipment &amp; Parts</v>
    <v>9</v>
    <v>-7.0479999999999996E-3</v>
    <v>-3.14</v>
    <v>TELEDYNE TECHNOLOGIES INCORPORATED</v>
    <v>TELEDYNE TECHNOLOGIES INCORPORATED</v>
    <v>445.09</v>
    <v>24.2377</v>
    <v>442.35</v>
    <v>1049 Camino Dos Rios, THOUSAND OAKS, CA, 91360 US</v>
    <v>Bourse</v>
    <v>TELEDYNE TECHNOLOGIES INCORPORATED (XNYS:TDY)</v>
    <v>5780</v>
    <v>207026</v>
  </rv>
  <rv s="2">
    <v>10</v>
  </rv>
  <rv s="0">
    <v>https://www.bing.com/financeapi/forcetrigger?t=a1ry3m&amp;q=XNYS%3aEMR&amp;form=skydnc</v>
    <v>Learn more on Bing</v>
  </rv>
  <rv s="3">
    <v>fr-FR</v>
    <v>a1ry3m</v>
    <v>268435456</v>
    <v>1</v>
    <v>Avec Refinitiv</v>
    <v>6</v>
    <v>7</v>
    <v>EMERSON ELECTRIC CO. (XNYS:EMR)</v>
    <v>8</v>
    <v>9</v>
    <v>Finance</v>
    <v>10</v>
    <v>XNYS</v>
    <v>572700000</v>
    <v>1890</v>
    <v>109.8501</v>
    <v>83.1</v>
    <v>1.2923</v>
    <v>63168810000</v>
    <v>New York Stock Exchange</v>
    <v>110.88</v>
    <v>EMR</v>
    <v>45575.57011085625</v>
    <v>Emerson Electric Co. Est une société mondiale de technologie et de logiciels. La société est un fabricant mondial qui combine technologie et ingénierie pour fournir des solutions avancées à ses clients. La Société opère à travers six segments répartis dans deux groupes d'activité, tels que dispositifs intelligents et logiciels et contrôle. Son activité dispositifs intelligents comprend le contrôle final, la mesure et l'analyse, l'automatisation discrète et la sécurité et la productivité. Les activités Software and Control comprennent Control Systems &amp; Software, AspenTech et Test &amp; Measurement. Le segment final Control comprend les gammes de produits de vannes, actionneurs et régulateurs. Le segment mesure et analyse comprend l'analyse des liquides, l'analyse des gaz, les systèmes de jaugeage des réservoirs et autres. Le segment automatisation discrète comprend des offres de produits de solutions industrielles. Le segment sécurité et productivité comprend les outils et les produits pour la maison. Le segment AspenTech fournit un logiciel d'optimisation des actifs qui permet aux fabricants industriels de maintenir leurs opérations.</v>
    <v>USD</v>
    <v>67000</v>
    <v>XNYS</v>
    <v>110.69</v>
    <v>119.53</v>
    <v>Machinery, Equipment &amp; Components</v>
    <v>12</v>
    <v>-5.2310000000000004E-3</v>
    <v>-0.57999999999999996</v>
    <v>EMERSON ELECTRIC CO.</v>
    <v>EMERSON ELECTRIC CO.</v>
    <v>110.675</v>
    <v>37.872199999999999</v>
    <v>110.3</v>
    <v>Po Box 4100, 8000 W Florissant Ave, ST. LOUIS, MO, 63136-8506 US</v>
    <v>Bourse</v>
    <v>EMERSON ELECTRIC CO. (XNYS:EMR)</v>
    <v>113443</v>
    <v>3030765</v>
  </rv>
  <rv s="2">
    <v>13</v>
  </rv>
  <rv s="0">
    <v>https://www.bing.com/financeapi/forcetrigger?t=a1z3h7&amp;q=XNAS%3aODFL&amp;form=skydnc</v>
    <v>Learn more on Bing</v>
  </rv>
  <rv s="3">
    <v>fr-FR</v>
    <v>a1z3h7</v>
    <v>268435456</v>
    <v>1</v>
    <v>Avec Refinitiv</v>
    <v>6</v>
    <v>7</v>
    <v>OLD DOMINION FREIGHT LINE, INC. (XNAS:ODFL)</v>
    <v>8</v>
    <v>9</v>
    <v>Finance</v>
    <v>10</v>
    <v>XNAS</v>
    <v>214296600</v>
    <v>1950</v>
    <v>192.1</v>
    <v>165.49</v>
    <v>0.99160000000000004</v>
    <v>41247809568</v>
    <v>Nasdaq Stock Market</v>
    <v>194.44</v>
    <v>ODFL</v>
    <v>45575.570142962497</v>
    <v>Old Dominion Freight Line, Inc. est un transporteur de moteurs à chargement inférieur (LTL). La Société fournit des services de LTL régionaux, interrégionaux et nationaux par le biais d'une organisation unique intégrée et sans syndicat. Ses offres de services, qui comprennent le transport accéléré, sont fournies par l'intermédiaire d'un vaste réseau de centres de services situés dans l'ensemble du continent américain. Elle offre une gamme de services à valeur ajoutée, y compris le soutirage de conteneurs, le courtage par camion et le conseil en chaîne d'approvisionnement. Elle exploite environ 257 centres de services, dont la Société en possède 233 et en loue 24. Ses centres de service sont responsables de l'enlèvement et de la livraison du fret dans leur zone de service locale. Son système offre à ses clients l'accès à des informations telles que le suivi du fret, les documents d'expédition, les cotations tarifaires, les bases de données de tarifs et l'activité des comptes. Le service des systèmes intégrés et du service à la clientèle de la Société fournit à ses clients un point de contact unique pour accéder à l'information.</v>
    <v>USD</v>
    <v>22796</v>
    <v>XNAS</v>
    <v>193.7</v>
    <v>227.8</v>
    <v>Freight &amp; Logistics Services</v>
    <v>15</v>
    <v>-1.008E-2</v>
    <v>-1.96</v>
    <v>OLD DOMINION FREIGHT LINE, INC.</v>
    <v>OLD DOMINION FREIGHT LINE, INC.</v>
    <v>192.94</v>
    <v>33.336100000000002</v>
    <v>192.48</v>
    <v>500 Old Dominion Way, THOMASVILLE, NC, 27360 US</v>
    <v>Bourse</v>
    <v>OLD DOMINION FREIGHT LINE, INC. (XNAS:ODFL)</v>
    <v>23466</v>
    <v>1372022</v>
  </rv>
  <rv s="2">
    <v>16</v>
  </rv>
  <rv s="0">
    <v>https://www.bing.com/financeapi/forcetrigger?t=a22777&amp;q=XNYS%3aROP&amp;form=skydnc</v>
    <v>Learn more on Bing</v>
  </rv>
  <rv s="3">
    <v>fr-FR</v>
    <v>a22777</v>
    <v>268435456</v>
    <v>1</v>
    <v>Avec Refinitiv</v>
    <v>6</v>
    <v>7</v>
    <v>ROPER TECHNOLOGIES, INC. (XNAS:ROP)</v>
    <v>8</v>
    <v>9</v>
    <v>Finance</v>
    <v>10</v>
    <v>XNAS</v>
    <v>107198700</v>
    <v>1981</v>
    <v>541.98500000000001</v>
    <v>474.46</v>
    <v>1.0263</v>
    <v>58199246217</v>
    <v>Nasdaq Stock Market</v>
    <v>545.92999999999995</v>
    <v>ROP</v>
    <v>45575.570112152345</v>
    <v>Roper technologies, Inc. est une société de technologie diversifiée. La Société exploite des entreprises qui conçoivent et développent des logiciels verticaux et des produits technologiques pour une variété de marchés de niche défendables. Il opère sur trois segments : logiciels d'application, logiciels réseau et produits technologiques. Le segment des logiciels d'application comprend Aderant, CBORD, Clinisys, Data innovations, Deltek, Frontline, IntelliTrans, PowerPlan, Strata et Vertafore. Le segment des logiciels réseau comprend ConstructConnect, DAT, Foundry, iPipeline, iTradeNetwork, Loadlink, MHA, SHP et SoftWriter. Le segment des produits technologiques comprend CIVCO Medical solutions, FMI, Inovonics, IPA, Neptune, Northern Digital, ld IDEAS et Verathon. Aderant est une solution logicielle de gestion complète pour les cabinets juridiques et autres cabinets de services professionnels. ConstructConnect est un logiciel de données, de collaboration et d'estimation basé sur le cloud pour un réseau d'entrepreneurs de pré-construction.</v>
    <v>USD</v>
    <v>16800</v>
    <v>XNAS</v>
    <v>544.72</v>
    <v>579.1</v>
    <v>Software &amp; IT Services</v>
    <v>18</v>
    <v>-5.5320000000000005E-3</v>
    <v>-3.02</v>
    <v>ROPER TECHNOLOGIES, INC.</v>
    <v>ROPER TECHNOLOGIES, INC.</v>
    <v>544.72</v>
    <v>40.7973</v>
    <v>542.91</v>
    <v>6496 University Parkway, SARASOTA, FL, 34240 US</v>
    <v>Bourse</v>
    <v>ROPER TECHNOLOGIES, INC. (XNAS:ROP)</v>
    <v>10679</v>
    <v>425091</v>
  </rv>
  <rv s="2">
    <v>19</v>
  </rv>
  <rv s="0">
    <v>https://www.bing.com/financeapi/forcetrigger?t=a1ut3m&amp;q=XNAS%3aHON&amp;form=skydnc</v>
    <v>Learn more on Bing</v>
  </rv>
  <rv s="4">
    <v>fr-FR</v>
    <v>a1ut3m</v>
    <v>268435456</v>
    <v>1</v>
    <v>Avec Refinitiv</v>
    <v>11</v>
    <v>12</v>
    <v>HONEYWELL INTERNATIONAL INC. (XNAS:HON)</v>
    <v>8</v>
    <v>13</v>
    <v>Finance</v>
    <v>10</v>
    <v>XNAS</v>
    <v>211.12049999999999</v>
    <v>174.88</v>
    <v>0.78800000000000003</v>
    <v>138142491970</v>
    <v>Nasdaq Stock Market</v>
    <v>213.7</v>
    <v>HON</v>
    <v>45575.570127985935</v>
    <v>Honeywell International Inc. fournit des solutions spécifiques à l'industrie qui incluent des produits et services aérospatiaux, des technologies de contrôle pour les bâtiments et l'industrie, et des matériaux de performance à l'échelle mondiale. La Société compte quatre segments. Le secteur aérospatial de la Société fournit des produits, des logiciels et des services pour les aéronefs qu'elle vend aux fabricants d'équipement d'origine (OEM) et à d'autres clients dans divers marchés finaux. Son segment technologies du bâtiment Honeywell offre des produits, des logiciels, des solutions et des technologies qui permettent aux propriétaires et aux occupants des bâtiments de s'assurer que leurs installations sont sécuritaires, écoénergétiques, durables et productives. Son segment matériaux et technologies de performance est engagé dans le développement et la fabrication de produits chimiques et de matériaux de performance, de technologies de processus et de solutions d'automatisation. Son segment solutions de sécurité et de productivité fournit des produits et des logiciels qui améliorent la productivité, la sécurité sur le lieu de travail et la performance des actifs à des clients du monde entier.</v>
    <v>USD</v>
    <v>XNAS</v>
    <v>212.7</v>
    <v>220.79</v>
    <v>21</v>
    <v>-7.3000000000000001E-3</v>
    <v>-1.56</v>
    <v>HONEYWELL INTERNATIONAL INC.</v>
    <v>HONEYWELL INTERNATIONAL INC.</v>
    <v>211.5</v>
    <v>24.3751</v>
    <v>212.14</v>
    <v>855 S. Mint Street, CHARLOTTE, NC, 28202 US</v>
    <v>Bourse</v>
    <v>HONEYWELL INTERNATIONAL INC. (XNAS:HON)</v>
    <v>301243</v>
    <v>2382272</v>
  </rv>
  <rv s="2">
    <v>22</v>
  </rv>
  <rv s="0">
    <v>https://www.bing.com/financeapi/forcetrigger?t=a1tr1h&amp;q=XNYS%3aGE&amp;form=skydnc</v>
    <v>Learn more on Bing</v>
  </rv>
  <rv s="3">
    <v>fr-FR</v>
    <v>a1tr1h</v>
    <v>268435456</v>
    <v>1</v>
    <v>Avec Refinitiv</v>
    <v>6</v>
    <v>7</v>
    <v>GENERAL ELECTRIC COMPANY (XNYS:GE)</v>
    <v>8</v>
    <v>9</v>
    <v>Finance</v>
    <v>10</v>
    <v>XNYS</v>
    <v>1084311000</v>
    <v>1892</v>
    <v>187.3921</v>
    <v>84.163399999999996</v>
    <v>1.1823999999999999</v>
    <v>203687821350</v>
    <v>New York Stock Exchange</v>
    <v>189.28</v>
    <v>GE</v>
    <v>45575.570138796094</v>
    <v>General Electric Company, faisant affaire sous le nom de GE Aerospace, est une société mondiale de propulsion, de services et de systèmes aérospatiaux. La Société fournit des réacteurs et turbopropulseurs, ainsi que des systèmes intégrés pour les avions commerciaux, militaires, d'affaires et d'aviation générale. Son portefeuille de marques comprend Avio Aero, Unison, GE additive et Dowty Propellers. Avio Aero est une entreprise de GE Aerospace qui opère dans la conception, la fabrication et la maintenance de sous-systèmes et systèmes aéronautiques civils et militaires. Dowty Propellers fabrique des systèmes d'hélices intégrés, qui sont utilisés dans des applications allant des avions de ligne régionaux et des avions militaires aux aéroglisseurs marins. GE additive propose une gamme de produits pour la fabrication additive. Unison construit des composants avancés de turbines à gaz et des systèmes électriques et mécaniques dans le monde entier. Ses services comprennent les services commerciaux TrueChoice, TRUEngine, le support sur escadre, l'aviation régionale et d'affaires et les services d'essai.</v>
    <v>USD</v>
    <v>125000</v>
    <v>XNYS</v>
    <v>188.58</v>
    <v>190.88</v>
    <v>Aerospace &amp; Defense</v>
    <v>24</v>
    <v>-7.5549999999999992E-3</v>
    <v>-1.43</v>
    <v>GENERAL ELECTRIC COMPANY</v>
    <v>GENERAL ELECTRIC COMPANY</v>
    <v>188.5</v>
    <v>44.213099999999997</v>
    <v>187.85</v>
    <v>1 Neumann Way, Evendale, OH, 45215 US</v>
    <v>Bourse</v>
    <v>GENERAL ELECTRIC COMPANY (XNYS:GE)</v>
    <v>88085</v>
    <v>4529954</v>
  </rv>
  <rv s="2">
    <v>25</v>
  </rv>
  <rv s="0">
    <v>https://www.bing.com/financeapi/forcetrigger?t=a1u1z2&amp;q=XNYS%3aGNRC&amp;form=skydnc</v>
    <v>Learn more on Bing</v>
  </rv>
  <rv s="3">
    <v>fr-FR</v>
    <v>a1u1z2</v>
    <v>268435456</v>
    <v>1</v>
    <v>Avec Refinitiv</v>
    <v>6</v>
    <v>7</v>
    <v>GENERAC HOLDINGS INC. (XNYS:GNRC)</v>
    <v>8</v>
    <v>9</v>
    <v>Finance</v>
    <v>10</v>
    <v>XNYS</v>
    <v>60152730</v>
    <v>2006</v>
    <v>164.51</v>
    <v>79.86</v>
    <v>1.3704000000000001</v>
    <v>10363710000</v>
    <v>New York Stock Exchange</v>
    <v>172.29</v>
    <v>GNRC</v>
    <v>45575.570138437499</v>
    <v>Generac Holdings Inc. est une société de solutions technologiques énergétiques. La Société fournit des produits de production d'énergie de secours et de premier ordre pour les applications résidentielles, commerciales et industrielles, des systèmes solaires et de stockage par batterie, des dispositifs et services de surveillance et de gestion de l'énergie, ainsi que des outils et équipements alimentés par moteur et par batterie. Elle opère sur deux segments : domestique et international. Le secteur national comprend l'activité historique de Generac et les acquisitions qui sont basées aux États-Unis et au Canada. Le secteur International comprend des acquisitions non basées aux États-Unis et au Canada. Les deux segments conçoivent et fabriquent une gamme de solutions technologiques énergétiques et d'autres produits énergétiques. Ses offres de produits comprennent principalement des équipements de production d'énergie, des systèmes de stockage d'énergie, des dispositifs et des solutions de gestion de l'énergie, et d'autres produits d'énergie conçus pour diverses utilisations des clients finaux. Ses générateurs de secours automatiques résidentiels vont de 7,5 kW à 150 kW.</v>
    <v>USD</v>
    <v>8315</v>
    <v>XNYS</v>
    <v>168</v>
    <v>175.86</v>
    <v>Machinery, Equipment &amp; Components</v>
    <v>27</v>
    <v>-4.0049000000000001E-2</v>
    <v>-6.9</v>
    <v>GENERAC HOLDINGS INC.</v>
    <v>GENERAC HOLDINGS INC.</v>
    <v>165.62</v>
    <v>44.117600000000003</v>
    <v>165.39</v>
    <v>S45 W29290 HIGHWAY 59, WAUKESHA, WI, 53187 US</v>
    <v>Bourse</v>
    <v>GENERAC HOLDINGS INC. (XNYS:GNRC)</v>
    <v>210576</v>
    <v>931051</v>
  </rv>
  <rv s="2">
    <v>28</v>
  </rv>
  <rv s="0">
    <v>https://www.bing.com/financeapi/forcetrigger?t=a1qvjc&amp;q=XNYS%3aDE&amp;form=skydnc</v>
    <v>Learn more on Bing</v>
  </rv>
  <rv s="3">
    <v>fr-FR</v>
    <v>a1qvjc</v>
    <v>268435456</v>
    <v>1</v>
    <v>Avec Refinitiv</v>
    <v>6</v>
    <v>7</v>
    <v>DEERE &amp; COMPANY (XNYS:DE)</v>
    <v>8</v>
    <v>9</v>
    <v>Finance</v>
    <v>10</v>
    <v>XNYS</v>
    <v>273599800</v>
    <v>1958</v>
    <v>403.04500000000002</v>
    <v>340.20010000000002</v>
    <v>0.93279999999999996</v>
    <v>110939300000</v>
    <v>New York Stock Exchange</v>
    <v>405.48</v>
    <v>DE</v>
    <v>45575.570074478906</v>
    <v>Deere &amp; Company est engagée dans la livraison de matériel agricole, de construction et forestier. La Société définit, développe et fournit des solutions globales d'équipement et de technologie. Ses segments comprennent la production et l'agriculture de précision (APP), la petite agriculture et le gazon (SAT), la construction et la foresterie (CF) et les services financiers (FS). Le segment PPA fournit des solutions pour les producteurs à grande échelle de production de gros grains, de petits grains, de coton et de canne à sucre. SAT segment fournit des solutions pour les producteurs laitiers et de bétail, les producteurs de cultures à forte valeur ajoutée et les clients de gazon et de services publics. CF segment propose une gamme de machines et de solutions technologiques organisées le long des systèmes de production de terrassement, de foresterie et de construction routière. Le secteur FS finance les ventes et les locations par les concessionnaires John Deere de matériel de production et d'agriculture de précision neuf et d'occasion, de matériel SAT et de matériel de construction et forestier. Ses produits technologiques incluent le tracteur John Deere Autonomous 8R et la pelle rétro E-Power.</v>
    <v>USD</v>
    <v>83000</v>
    <v>XNYS</v>
    <v>404.5</v>
    <v>420.47</v>
    <v>Machinery, Equipment &amp; Components</v>
    <v>30</v>
    <v>-5.3210000000000002E-3</v>
    <v>-2.1575000000000002</v>
    <v>DEERE &amp; COMPANY</v>
    <v>DEERE &amp; COMPANY</v>
    <v>404.04</v>
    <v>13.8332</v>
    <v>403.32249999999999</v>
    <v>One John Deere Place, MOLINE, IL, 61265 US</v>
    <v>Bourse</v>
    <v>DEERE &amp; COMPANY (XNYS:DE)</v>
    <v>21172</v>
    <v>1194303</v>
  </rv>
  <rv s="2">
    <v>31</v>
  </rv>
  <rv s="0">
    <v>https://www.bing.com/financeapi/forcetrigger?t=a1q8r7&amp;q=XNAS%3aCPRT&amp;form=skydnc</v>
    <v>Learn more on Bing</v>
  </rv>
  <rv s="3">
    <v>fr-FR</v>
    <v>a1q8r7</v>
    <v>268435456</v>
    <v>1</v>
    <v>Avec Refinitiv</v>
    <v>6</v>
    <v>7</v>
    <v>COPART, INC. (XNAS:CPRT)</v>
    <v>8</v>
    <v>9</v>
    <v>Finance</v>
    <v>10</v>
    <v>XNAS</v>
    <v>963287400</v>
    <v>2012</v>
    <v>55.1</v>
    <v>42.41</v>
    <v>1.2668999999999999</v>
    <v>53102662856</v>
    <v>Nasdaq Stock Market</v>
    <v>55.84</v>
    <v>CPRT</v>
    <v>45575.570143830468</v>
    <v>COPART, Inc. Est un fournisseur de ventes aux enchères en ligne et de services de remarketing de véhicules. La Société offre des services de transformation et de vente de véhicules aux concessionnaires, aux démonteurs, aux reconstructeurs, aux exportateurs et au grand public. Elle vend des véhicules pour le compte de compagnies d'assurance, de banques, de sociétés de financement, d'organismes caritatifs, d'exploitants de parcs automobiles, concessionnaires, sociétés de location de véhicules et particuliers. Elle dispose d'environ 250 000 véhicules disponibles en ligne chaque jour, avec des opérations dans plus de 200 emplacements dans 11 pays, dont les États-Unis, le Canada, le Royaume-Uni, le Brésil, la République d'Irlande, l'Allemagne, la Finlande, les Émirats arabes Unis, Oman, Bahreïn et l'Espagne. Elle fournit aux vendeurs de véhicules une gamme complète de services pour traiter et vendre des véhicules principalement sur Internet grâce à sa technologie de vente aux enchères virtuelle de troisième génération par Internet, VB3. Les vendeurs de véhicules sont principalement des compagnies d'assurance, mais comprennent également des banques, des sociétés de financement, des organismes de bienfaisance, des exploitants de parcs automobiles et d'autres.</v>
    <v>USD</v>
    <v>11700</v>
    <v>XNAS</v>
    <v>55.54</v>
    <v>58.58</v>
    <v>Software &amp; IT Services</v>
    <v>33</v>
    <v>-1.2778000000000001E-2</v>
    <v>-0.71350000000000002</v>
    <v>COPART, INC.</v>
    <v>COPART, INC.</v>
    <v>55.4</v>
    <v>39.9373</v>
    <v>55.1265</v>
    <v>14185 Dallas Pkwy Ste 300, DALLAS, TX, 75254 US</v>
    <v>Bourse</v>
    <v>COPART, INC. (XNAS:CPRT)</v>
    <v>141091</v>
    <v>4881175</v>
  </rv>
  <rv s="2">
    <v>34</v>
  </rv>
  <rv s="0">
    <v>https://www.bing.com/financeapi/forcetrigger?t=a1waa2&amp;q=XNYS%3aJPM&amp;form=skydnc</v>
    <v>Learn more on Bing</v>
  </rv>
  <rv s="3">
    <v>fr-FR</v>
    <v>a1waa2</v>
    <v>268435456</v>
    <v>1</v>
    <v>Avec Refinitiv</v>
    <v>6</v>
    <v>7</v>
    <v>JPMORGAN CHASE &amp; CO. (XNYS:JPM)</v>
    <v>8</v>
    <v>9</v>
    <v>Finance</v>
    <v>10</v>
    <v>XNYS</v>
    <v>2845165000</v>
    <v>1968</v>
    <v>213.53</v>
    <v>135.19</v>
    <v>1.0991</v>
    <v>607969083025</v>
    <v>New York Stock Exchange</v>
    <v>213.42</v>
    <v>JPM</v>
    <v>45575.570120370314</v>
    <v>JPMorgan Chase &amp; Co. est une société holding financière. Elle compte quatre segments : Consumer &amp; Community Banking (CCB), Corporate &amp; Investment Bank (CIB), commercial Banking (CB) et Asset &amp; Wealth Management (AWM). Le segment CCB offre des produits et services aux consommateurs et aux petites entreprises par le biais de succursales bancaires, de guichets automatiques, de services bancaires numériques (y compris mobiles et en ligne) et téléphoniques. Le secteur CIB comprend les services bancaires, de marchés et de valeurs mobilières, et offre une gamme de produits et services bancaires d'investissement, de tenue de marché, de courtage de premier ordre, de prêt, de trésorerie et de valeurs mobilières à une clientèle mondiale composée de sociétés, d'investisseurs, d'institutions financières, de commerçants, d'entités gouvernementales et municipales. CB segment fournit des solutions financières, y compris des produits de prêt, de paiement, de banque d'investissement et de gestion d'actifs sur trois segments de clientèle principaux : Middle Market Banking, Corporate Client Banking et commercial Real Estate Banking. AWM segment propose des solutions de gestion de patrimoine et d'investissement.</v>
    <v>USD</v>
    <v>313206</v>
    <v>XNYS</v>
    <v>214.69</v>
    <v>225.48</v>
    <v>Banking Services</v>
    <v>36</v>
    <v>1.242E-3</v>
    <v>0.26500000000000001</v>
    <v>JPMORGAN CHASE &amp; CO.</v>
    <v>JPMORGAN CHASE &amp; CO.</v>
    <v>214.42</v>
    <v>11.8965</v>
    <v>213.685</v>
    <v>383 Madison Avenue, NEW YORK, NY, 10179 US</v>
    <v>Bourse</v>
    <v>JPMORGAN CHASE &amp; CO. (XNYS:JPM)</v>
    <v>532474</v>
    <v>9669130</v>
  </rv>
  <rv s="2">
    <v>37</v>
  </rv>
  <rv s="0">
    <v>https://www.bing.com/financeapi/forcetrigger?t=a21icw&amp;q=XNAS%3aPYPL&amp;form=skydnc</v>
    <v>Learn more on Bing</v>
  </rv>
  <rv s="3">
    <v>fr-FR</v>
    <v>a21icw</v>
    <v>268435456</v>
    <v>1</v>
    <v>Avec Refinitiv</v>
    <v>6</v>
    <v>7</v>
    <v>PAYPAL HOLDINGS, INC. (XNAS:PYPL)</v>
    <v>8</v>
    <v>9</v>
    <v>Finance</v>
    <v>10</v>
    <v>XNAS</v>
    <v>1022333000</v>
    <v>2015</v>
    <v>78.540000000000006</v>
    <v>50.25</v>
    <v>1.4395</v>
    <v>83473520000</v>
    <v>Nasdaq Stock Market</v>
    <v>81.650000000000006</v>
    <v>PYPL</v>
    <v>45575.570125647653</v>
    <v>PayPal Holdings, Inc. offre une plate-forme technologique qui permet les paiements numériques et simplifie les expériences commerciales pour le compte des commerçants et des consommateurs du monde entier. Ses solutions de paiement permettent à ses clients de se connecter, d'effectuer des transactions, d'envoyer et de recevoir des paiements, qu'ils soient en ligne ou en personne. Elle fournit des solutions de paiement acceptées par les commerçants qui permettent la réalisation de paiements sur sa plateforme pour le compte de ses clients. Elle exploite un réseau international bilatéral à grande échelle qui relie les commerçants et les consommateurs avec 426 millions de comptes actifs sur 200 marchés. Ses marques incluent PayPal, Braintree, Venmo, Xoom, Hyperwallet, PayPal Zettle, PayPal Honey et Paidy. Il permet aux consommateurs d'échanger des fonds avec des commerçants en utilisant diverses sources de financement, notamment un compte bancaire, un solde de compte PayPal ou Venmo, des produits de crédit de marque PayPal et Venmo, y compris ses produits de paiement échelonné, une carte de crédit, une carte de débit, certaines crypto-monnaies ou d'autres produits à valeur stockée.</v>
    <v>USD</v>
    <v>27200</v>
    <v>XNAS</v>
    <v>80.075000000000003</v>
    <v>82</v>
    <v>Professional &amp; Commercial Services</v>
    <v>39</v>
    <v>-3.2516999999999997E-2</v>
    <v>-2.6549999999999998</v>
    <v>PAYPAL HOLDINGS, INC.</v>
    <v>PAYPAL HOLDINGS, INC.</v>
    <v>80</v>
    <v>19.773700000000002</v>
    <v>78.995000000000005</v>
    <v>2211 N 1st St, SAN JOSE, CA, 95131 US</v>
    <v>Bourse</v>
    <v>PAYPAL HOLDINGS, INC. (XNAS:PYPL)</v>
    <v>1567765</v>
    <v>11486351</v>
  </rv>
  <rv s="2">
    <v>40</v>
  </rv>
  <rv s="0">
    <v>https://www.bing.com/financeapi/forcetrigger?t=a25zz2&amp;q=XNYS%3aWRB&amp;form=skydnc</v>
    <v>Learn more on Bing</v>
  </rv>
  <rv s="3">
    <v>fr-FR</v>
    <v>a25zz2</v>
    <v>268435456</v>
    <v>1</v>
    <v>Avec Refinitiv</v>
    <v>6</v>
    <v>7</v>
    <v>W. R. BERKLEY CORPORATION (XNYS:WRB)</v>
    <v>8</v>
    <v>9</v>
    <v>Finance</v>
    <v>10</v>
    <v>XNYS</v>
    <v>380550600</v>
    <v>1970</v>
    <v>58.56</v>
    <v>41.088700000000003</v>
    <v>0.62360000000000004</v>
    <v>22347833985</v>
    <v>New York Stock Exchange</v>
    <v>57.99</v>
    <v>WRB</v>
    <v>45575.57009122656</v>
    <v>W. R. Berkley Corporation est une société de portefeuille d'assurance. La Société exerce ses activités dans deux segments du secteur de l'assurance de dommages. Son secteur assurance souscrit principalement des activités d'assurance commerciale, y compris les lignes excédentaires et excédentaires, les lignes admises et les lignes personnelles spécialisées partout aux États-Unis, ainsi que des activités d'assurance en Asie, en Australie, au Canada, en Europe continentale, au Mexique, Scandinavie, Amérique du Sud et Royaume-Uni. Son secteur assurance comprend des unités d'affaires, notamment Acadia Insurance, Admiral Insurance, Berkley accident and Health, Berkley Agribusiness et d'autres. Son secteur de la réassurance fournit des services de réassurance facultative et de réassurance par traité aux États-Unis, ainsi que dans la région Asie-Pacifique, en Australie, en Europe continentale, en Afrique du Sud et au Royaume-Uni. Le segment réassurance et excédents monolines comprend des unités commerciales, notamment Berkley Re America, Berkley Re Asia Pacific, Berkley Re solutions et d'autres.</v>
    <v>USD</v>
    <v>8329</v>
    <v>XNYS</v>
    <v>59.12</v>
    <v>61.013300000000001</v>
    <v>Insurance</v>
    <v>42</v>
    <v>1.2675000000000001E-2</v>
    <v>0.73499999999999999</v>
    <v>W. R. BERKLEY CORPORATION</v>
    <v>W. R. BERKLEY CORPORATION</v>
    <v>58.88</v>
    <v>13.581200000000001</v>
    <v>58.725000000000001</v>
    <v>475 Steamboat Road, GREENWICH, CT, 06830 US</v>
    <v>Bourse</v>
    <v>W. R. BERKLEY CORPORATION (XNYS:WRB)</v>
    <v>46875</v>
    <v>1947328</v>
  </rv>
  <rv s="2">
    <v>43</v>
  </rv>
  <rv s="0">
    <v>https://www.bing.com/financeapi/forcetrigger?t=a24bpr&amp;q=XNYS%3aGL&amp;form=skydnc</v>
    <v>Learn more on Bing</v>
  </rv>
  <rv s="3">
    <v>fr-FR</v>
    <v>a24bpr</v>
    <v>268435456</v>
    <v>1</v>
    <v>Avec Refinitiv</v>
    <v>6</v>
    <v>7</v>
    <v>GLOBE LIFE INC. (XNYS:GL)</v>
    <v>8</v>
    <v>9</v>
    <v>Finance</v>
    <v>10</v>
    <v>XNYS</v>
    <v>89819840</v>
    <v>1979</v>
    <v>106.67</v>
    <v>38.950000000000003</v>
    <v>0.80740000000000001</v>
    <v>9619704864</v>
    <v>New York Stock Exchange</v>
    <v>107.2</v>
    <v>GL</v>
    <v>45575.570106816405</v>
    <v>Globe Life Inc. est une société holding d'assurance. Les principales filiales de la Société sont Globe Life and accident Insurance Company, American Income Life Insurance Company, Liberty National Life Insurance Company, Family Heritage Life Insurance Company of America et United American Insurance Company. La Société offre des suppléments Medicare et des produits d'assurance maladie complémentaires à prestations limitées qui comprennent des produits contre les accidents, le cancer, les maladies graves, les maladies cardiaques et les soins intensifs. Ces produits sont conçus pour compléter la couverture santé que les demandeurs possèdent déjà. Les suppléments Medicare sont offerts aux personnes inscrites au programme Medicare traditionnel payant à l'acte. Les régimes de suppléments d'assurance-maladie sont normalisés par la réglementation fédérale et sont conçus pour payer des franchises et des quotes-parts qui ne sont pas payées par l'assurance-maladie. Il comprend quatre segments : l'assurance vie, l'assurance maladie complémentaire, les rentes et les placements. Les produits du secteur de l'assurance vie comprennent l'assurance vie entière traditionnelle et l'assurance vie temporaire.</v>
    <v>USD</v>
    <v>3636</v>
    <v>XNYS</v>
    <v>107.96</v>
    <v>132</v>
    <v>Insurance</v>
    <v>45</v>
    <v>-9.3280000000000001E-4</v>
    <v>-0.1</v>
    <v>GLOBE LIFE INC.</v>
    <v>GLOBE LIFE INC.</v>
    <v>107.08</v>
    <v>9.6933000000000007</v>
    <v>107.1</v>
    <v>3700 S Stonebridge Dr, MCKINNEY, TX, 75070-5934 US</v>
    <v>Bourse</v>
    <v>GLOBE LIFE INC. (XNYS:GL)</v>
    <v>9998</v>
    <v>834699</v>
  </rv>
  <rv s="2">
    <v>46</v>
  </rv>
  <rv s="0">
    <v>https://www.bing.com/financeapi/forcetrigger?t=a1tg3m&amp;q=XNAS%3aFTNT&amp;form=skydnc</v>
    <v>Learn more on Bing</v>
  </rv>
  <rv s="3">
    <v>fr-FR</v>
    <v>a1tg3m</v>
    <v>268435456</v>
    <v>1</v>
    <v>Avec Refinitiv</v>
    <v>6</v>
    <v>7</v>
    <v>FORTINET, INC. (XNAS:FTNT)</v>
    <v>8</v>
    <v>9</v>
    <v>Finance</v>
    <v>10</v>
    <v>XNAS</v>
    <v>764908000</v>
    <v>2000</v>
    <v>79.67</v>
    <v>44.12</v>
    <v>0.99519999999999997</v>
    <v>61674532040</v>
    <v>Nasdaq Stock Market</v>
    <v>80.33</v>
    <v>FTNT</v>
    <v>45575.570130022657</v>
    <v>Fortinet, Inc. fournit une plate-forme intégrée, Fortinet Security Fabric, qui couvre la mise en réseau, la périphérie de services d'accès sécurisé unifiée (SASE) et les opérations de sécurité basées sur l'IA pour fournir la cybersécurité là où les clients en ont besoin. Elle offre des solutions aux entreprises, telles que les marchés verticaux des services financiers, de la vente au détail et des technologies opérationnelles, les fournisseurs de services de communication et de sécurité, les organismes gouvernementaux et les petites et moyennes entreprises. Ses solutions Secure Networking se concentrent sur la convergence de la mise en réseau et de la sécurité via son pare-feu réseau et ses commutateurs, points d'accès et autres solutions de connectivité sécurisée. Sa solution SASE unifiée est une solution SASE à fournisseur unique qui inclut pare-feu, SD-WAN, Secure Web Gateway, Cloud Access services Broker, la prévention des pertes de données, l'accès réseau Zero Trust et la sécurité cloud. Ses solutions Security Operations sont fournies sous la forme d'une plate-forme qui automatise la détection et la réponse pour accélérer la détection et la correction.</v>
    <v>USD</v>
    <v>13527</v>
    <v>XNAS</v>
    <v>80.91</v>
    <v>80.91</v>
    <v>Software &amp; IT Services</v>
    <v>48</v>
    <v>3.735E-3</v>
    <v>0.3</v>
    <v>FORTINET, INC.</v>
    <v>FORTINET, INC.</v>
    <v>79.75</v>
    <v>47.464300000000001</v>
    <v>80.63</v>
    <v>909 Kifer Road, SUNNYVALE, CA, 94086 US</v>
    <v>Bourse</v>
    <v>FORTINET, INC. (XNAS:FTNT)</v>
    <v>590481</v>
    <v>4412134</v>
  </rv>
  <rv s="2">
    <v>49</v>
  </rv>
  <rv s="0">
    <v>https://www.bing.com/financeapi/forcetrigger?t=a23vm7&amp;q=XNAS%3aNLOK&amp;form=skydnc</v>
    <v>Learn more on Bing</v>
  </rv>
  <rv s="3">
    <v>fr-FR</v>
    <v>a23vm7</v>
    <v>268435456</v>
    <v>1</v>
    <v>Avec Refinitiv</v>
    <v>6</v>
    <v>7</v>
    <v>GEN DIGITAL INC. (XNAS:GEN)</v>
    <v>8</v>
    <v>9</v>
    <v>Finance</v>
    <v>10</v>
    <v>XNAS</v>
    <v>615525000</v>
    <v>1988</v>
    <v>27.38</v>
    <v>16.38</v>
    <v>0.76839999999999997</v>
    <v>16982334750</v>
    <v>Nasdaq Stock Market</v>
    <v>27.59</v>
    <v>GEN</v>
    <v>45575.570035566408</v>
    <v>Gen Digital Inc. Est une entreprise mondiale. La société propose une gamme de marques Cyber Safety, notamment Norton, Avast, LifeLock, Avira, AVG, ReputationDefender et CCleaner. Son portefeuille Cyber Safety offre une protection dans trois catégories sur plusieurs canaux et zones géographiques, y compris la sécurité et les performances, la protection de l'identité et la confidentialité en ligne. Elle propose également des solutions en matière de gestion des identités numériques et des accès, de réputation numérique et de services de soutien à la restauration. Il fournit une protection en temps réel pour les PC, Mac et appareils mobiles contre les logiciels malveillants, virus, adware, ransomware et autres menaces en ligne. Ces offres surveillent et bloquent le trafic non autorisé entre Internet et l'appareil afin de protéger les informations confidentielles et sensibles lorsque les clients sont en ligne. Sa solution de protection contre l'usurpation d'identité Norton et LifeLock comprend des services de surveillance, d'alertes et de restauration pour aider à protéger les informations personnelles de ses clients. Ses solutions VPN fournissent un tunnel de données crypté.</v>
    <v>USD</v>
    <v>3400</v>
    <v>XNAS</v>
    <v>27.64</v>
    <v>27.79</v>
    <v>Software &amp; IT Services</v>
    <v>51</v>
    <v>0</v>
    <v>0</v>
    <v>GEN DIGITAL INC.</v>
    <v>GEN DIGITAL INC.</v>
    <v>27.45</v>
    <v>28.920300000000001</v>
    <v>27.59</v>
    <v>60 E Rio Salado Parkway, Suite 1000, TEMPE, AZ, 85281 US</v>
    <v>Bourse</v>
    <v>GEN DIGITAL INC. (XNAS:GEN)</v>
    <v>63667</v>
    <v>3099639</v>
  </rv>
  <rv s="2">
    <v>52</v>
  </rv>
  <rv s="0">
    <v>https://www.bing.com/financeapi/forcetrigger?t=a1w8mw&amp;q=XNYS%3aJNPR&amp;form=skydnc</v>
    <v>Learn more on Bing</v>
  </rv>
  <rv s="3">
    <v>fr-FR</v>
    <v>a1w8mw</v>
    <v>268435456</v>
    <v>1</v>
    <v>Avec Refinitiv</v>
    <v>6</v>
    <v>7</v>
    <v>JUNIPER NETWORKS, INC. (XNYS:JNPR)</v>
    <v>8</v>
    <v>9</v>
    <v>Finance</v>
    <v>10</v>
    <v>XNYS</v>
    <v>329163500</v>
    <v>1997</v>
    <v>38.76</v>
    <v>24.87</v>
    <v>0.92190000000000005</v>
    <v>12764960530</v>
    <v>New York Stock Exchange</v>
    <v>38.799999999999997</v>
    <v>JNPR</v>
    <v>45575.570007418748</v>
    <v>Juniper Networks, Inc. fournit des technologies réseau à ses clients, notamment des opérateurs de réseaux, des fournisseurs de télécommunications et de cloud computing, des équipes informatiques d'entreprise, des secteurs d'activité et des utilisateurs de réseaux, tels que des équipements individuels, des machines, des applications, des microservices et des magasins de données. Il conçoit et construit des produits et des solutions, tels que le réseau étendu automatisé qui fournit des solutions de routage pour le réseau étendu; IA-Driven Enterprise, qui comprend une solution de gestion, de mise en réseau et de sécurité dans le cloud pour les environnements de campus et de succursales, tels que les universités, les hôpitaux et les succursales bancaires, et un centre de données prêt pour le cloud qui offre des solutions de gestion de fabric, de commutation, de sécurité réseau et de mise en réseau définie par logiciel pour les centres de données publics et privés. Elle offre également une variété de services, y compris la maintenance et le support, les services professionnels, le logiciel en tant que service, ainsi que des programmes d'éducation et de formation pour fournir des solutions qui répondent aux besoins de ses clients.</v>
    <v>USD</v>
    <v>11144</v>
    <v>XNYS</v>
    <v>38.795000000000002</v>
    <v>39.79</v>
    <v>Communications &amp; Networking</v>
    <v>54</v>
    <v>-5.1550000000000001E-4</v>
    <v>-0.02</v>
    <v>JUNIPER NETWORKS, INC.</v>
    <v>JUNIPER NETWORKS, INC.</v>
    <v>38.78</v>
    <v>54.051000000000002</v>
    <v>38.78</v>
    <v>1133 Innovation Way, SUNNYVALE, CA, 94089 US</v>
    <v>Bourse</v>
    <v>JUNIPER NETWORKS, INC. (XNYS:JNPR)</v>
    <v>37595</v>
    <v>4197549</v>
  </rv>
  <rv s="2">
    <v>55</v>
  </rv>
  <rv s="0">
    <v>https://www.bing.com/financeapi/forcetrigger?t=a1n7yc&amp;q=XNAS%3aAKAM&amp;form=skydnc</v>
    <v>Learn more on Bing</v>
  </rv>
  <rv s="3">
    <v>fr-FR</v>
    <v>a1n7yc</v>
    <v>268435456</v>
    <v>1</v>
    <v>Avec Refinitiv</v>
    <v>6</v>
    <v>7</v>
    <v>AKAMAI TECHNOLOGIES, INC. (XNAS:AKAM)</v>
    <v>8</v>
    <v>9</v>
    <v>Finance</v>
    <v>10</v>
    <v>XNAS</v>
    <v>151525800</v>
    <v>1998</v>
    <v>102.78749999999999</v>
    <v>87.59</v>
    <v>0.67810000000000004</v>
    <v>15653372769</v>
    <v>Nasdaq Stock Market</v>
    <v>103.11</v>
    <v>AKAM</v>
    <v>45575.57010653906</v>
    <v>Akamai technologies, Inc. est une société de cloud qui développe et fournit des solutions permettant aux entreprises internationales de créer, diffuser et sécuriser leurs expériences numériques sur son réseau mondial distribué. Akamai Connected Cloud, la plate-forme de l'entreprise, se compose d'une architecture de périphérie et de cloud et d'un réseau sous-jacent pour les services de cloud computing, de sécurité et de diffusion de contenu. Ses services d'informatique en nuage comprennent des services de calcul, de stockage, de mise en réseau, de bases de données et de gestion de conteneurs qui sont nécessaires pour créer, déployer et sécuriser des applications et des charges de travail. Ses solutions de sécurité sont conçues pour protéger l'infrastructure, les sites Web, les applications, les interfaces de programmation d'applications et les utilisateurs d'une multitude de cyberattaques et de menaces en ligne tout en améliorant les performances. Les solutions de diffusion de contenu de la Société comprennent des solutions axées sur les performances Web et mobiles et des solutions de diffusion multimédia. La Société fournit également des services et du soutien à ses clients lorsqu'ils utilisent ses solutions.</v>
    <v>USD</v>
    <v>10250</v>
    <v>XNAS</v>
    <v>103.30500000000001</v>
    <v>129.16999999999999</v>
    <v>Software &amp; IT Services</v>
    <v>57</v>
    <v>1.8909999999999999E-3</v>
    <v>0.19500000000000001</v>
    <v>AKAMAI TECHNOLOGIES, INC.</v>
    <v>AKAMAI TECHNOLOGIES, INC.</v>
    <v>102.97</v>
    <v>25.562000000000001</v>
    <v>103.30500000000001</v>
    <v>145 Broadway, CAMBRIDGE, MA, 02142 US</v>
    <v>Bourse</v>
    <v>AKAMAI TECHNOLOGIES, INC. (XNAS:AKAM)</v>
    <v>24895</v>
    <v>1314083</v>
  </rv>
  <rv s="2">
    <v>58</v>
  </rv>
  <rv s="0">
    <v>https://www.bing.com/financeapi/forcetrigger?t=a1yv52&amp;q=XNAS%3aNVDA&amp;form=skydnc</v>
    <v>Learn more on Bing</v>
  </rv>
  <rv s="3">
    <v>fr-FR</v>
    <v>a1yv52</v>
    <v>268435456</v>
    <v>1</v>
    <v>Avec Refinitiv</v>
    <v>6</v>
    <v>7</v>
    <v>NVIDIA CORPORATION (XNAS:NVDA)</v>
    <v>8</v>
    <v>9</v>
    <v>Finance</v>
    <v>10</v>
    <v>XNAS</v>
    <v>24530000000</v>
    <v>1998</v>
    <v>131.30189999999999</v>
    <v>39.229999999999997</v>
    <v>1.6637999999999999</v>
    <v>3255383658999</v>
    <v>Nasdaq Stock Market</v>
    <v>132.65</v>
    <v>NVDA</v>
    <v>45575.570153228909</v>
    <v>NVIDIA Corporation est une société d'infrastructure informatique full stack. La société accélère l'informatique pour aider à résoudre les problèmes de calcul. Les segments de la société comprennent le calcul et la mise en réseau et les graphiques. Le segment Compute &amp; Networking comprend sa plate-forme informatique accélérée de centre de données ; la mise en réseau ; l'intelligence artificielle automobile (IA), le cockpit, les accords de développement de conduite autonome et les solutions de véhicules autonomes ; les plates-formes informatiques de véhicules électriques ; NVIDIA ai Enterprise et d'autres logiciels. Le segment graphique comprend les GPU GeForce pour les jeux et les ordinateurs personnels (PC), le service de streaming de jeux GeForce NOW et l'infrastructure connexe, ainsi que les solutions pour les plateformes de jeux ; les GPU Quadro/NVIDIA RTX pour les graphiques des stations de travail d'entreprise ; le GPU virtuel (vGPU), logiciel pour l'informatique visuelle et virtuelle basée sur le cloud ; les plateformes automobiles pour les systèmes d'infodivertissement; et des logiciels d'entreprise omnidirectionnels pour la création et l'exploitation de métaverse et d'applications Internet tridimensionnelles.</v>
    <v>USD</v>
    <v>29600</v>
    <v>XNAS</v>
    <v>133.32</v>
    <v>140.76</v>
    <v>Semiconductors &amp; Semiconductor Equipment</v>
    <v>60</v>
    <v>4.5459999999999999E-4</v>
    <v>6.0299999999999999E-2</v>
    <v>NVIDIA CORPORATION</v>
    <v>NVIDIA CORPORATION</v>
    <v>132</v>
    <v>62.303800000000003</v>
    <v>132.71029999999999</v>
    <v>2788 San Tomas Expressway, SANTA CLARA, CA, 95051 US</v>
    <v>Bourse</v>
    <v>NVIDIA CORPORATION (XNAS:NVDA)</v>
    <v>26559132</v>
    <v>293870954</v>
  </rv>
  <rv s="2">
    <v>61</v>
  </rv>
  <rv s="0">
    <v>https://www.bing.com/financeapi/forcetrigger?t=a1nz8m&amp;q=XNAS%3aAVGO&amp;form=skydnc</v>
    <v>Learn more on Bing</v>
  </rv>
  <rv s="3">
    <v>fr-FR</v>
    <v>a1nz8m</v>
    <v>268435456</v>
    <v>1</v>
    <v>Avec Refinitiv</v>
    <v>6</v>
    <v>7</v>
    <v>BROADCOM INC. (XNAS:AVGO)</v>
    <v>8</v>
    <v>9</v>
    <v>Finance</v>
    <v>10</v>
    <v>XNAS</v>
    <v>4670576000</v>
    <v>2018</v>
    <v>183.03</v>
    <v>81.834000000000003</v>
    <v>1.181</v>
    <v>861441037440</v>
    <v>Nasdaq Stock Market</v>
    <v>185.95</v>
    <v>AVGO</v>
    <v>45575.570139883595</v>
    <v>Broadcom Inc. Est une société technologique mondiale qui conçoit, développe et fournit une large gamme de semi-conducteurs, de logiciels d'entreprise et de solutions de sécurité. La Société opère dans deux secteurs : les solutions de semi-conducteurs et les logiciels d'infrastructure. Le secteur des solutions de semi-conducteurs de la Société comprend toutes ses gammes de produits et les licences de propriété intellectuelle (PI). Il fournit des solutions de semi-conducteurs pour gérer le mouvement des données dans les centres de données, les fournisseurs de services et les applications de réseau d'entreprise. Son segment des logiciels d'infrastructure comprend ses solutions mainframe, distribuées et de cybersécurité, ainsi que ses activités de réseau de stockage Fibre Channel (FC SAN). Il fournit un portefeuille de solutions logicielles qui permettent aux clients de planifier, développer, automatiser, gérer et sécuriser des applications sur des plates-formes mainframe, distribuées, mobiles et cloud. Son portefeuille de produits dessert des marchés tels que le cloud, les centres de données, les réseaux, le haut débit, logiciels sans fil et d'entreprise.</v>
    <v>USD</v>
    <v>20000</v>
    <v>XNAS</v>
    <v>185</v>
    <v>186.42</v>
    <v>Semiconductors &amp; Semiconductor Equipment</v>
    <v>63</v>
    <v>-8.1200000000000005E-3</v>
    <v>-1.51</v>
    <v>BROADCOM INC.</v>
    <v>BROADCOM INC.</v>
    <v>183.51</v>
    <v>150.3098</v>
    <v>184.44</v>
    <v>3421 Hillview Avenue, PALO ALTO, CA, 94304 US</v>
    <v>Bourse</v>
    <v>BROADCOM INC. (XNAS:AVGO)</v>
    <v>1431899</v>
    <v>30667928</v>
  </rv>
  <rv s="2">
    <v>64</v>
  </rv>
  <rv s="0">
    <v>https://www.bing.com/financeapi/forcetrigger?t=a1s2fr&amp;q=XNYS%3aEPAM&amp;form=skydnc</v>
    <v>Learn more on Bing</v>
  </rv>
  <rv s="3">
    <v>fr-FR</v>
    <v>a1s2fr</v>
    <v>268435456</v>
    <v>1</v>
    <v>Avec Refinitiv</v>
    <v>6</v>
    <v>7</v>
    <v>EPAM SYSTEMS, INC. (XNYS:EPAM)</v>
    <v>8</v>
    <v>9</v>
    <v>Finance</v>
    <v>10</v>
    <v>XNYS</v>
    <v>56935370</v>
    <v>2002</v>
    <v>191.5172</v>
    <v>169.43</v>
    <v>1.4533</v>
    <v>10935576515</v>
    <v>New York Stock Exchange</v>
    <v>194.15</v>
    <v>EPAM</v>
    <v>45575.570107753905</v>
    <v>EPAM Systems, Inc. est un fournisseur de services de transformation basés sur l'ingénierie numérique, le cloud et l'intelligence artificielle. Les services de développement de produits logiciels et de plates-formes de la Société, y compris la recherche de produits, la conception et le prototypage de l'expérience client, la gestion de programmes, la conception et l'intégration de composants, les tests de logiciels du cycle de vie complet, le déploiement de produits et la personnalisation de l'utilisateur final, le réglage des performances, le soutien et la maintenance des produits, les services gérés, ainsi que la migration multiplateforme et la modernisation La Société opère dans trois segments : l'Amérique du Nord, l'Europe et la Russie. Elle offre des services de développement de produits logiciels complexes pour répondre au besoin constant d'innovation et d'agilité parmi les entreprises de logiciels et de technologie. La Société s'associe à des sociétés mondiales de technologie pharmaceutique, médicale et scientifique, de biotechnologie et de pharmacies de détail pour offrir des solutions informatiques scientifiques sophistiquées et technologiques d'entreprise.</v>
    <v>USD</v>
    <v>53150</v>
    <v>XNYS</v>
    <v>192.535</v>
    <v>317.5</v>
    <v>Software &amp; IT Services</v>
    <v>66</v>
    <v>-1.0712999999999999E-2</v>
    <v>-2.08</v>
    <v>EPAM SYSTEMS, INC.</v>
    <v>EPAM SYSTEMS, INC.</v>
    <v>192.25</v>
    <v>28.0032</v>
    <v>192.07</v>
    <v>SUITE 202, 41 UNIVERSITY DRIVE, NEWTOWN, PA, 18940 US</v>
    <v>Bourse</v>
    <v>EPAM SYSTEMS, INC. (XNYS:EPAM)</v>
    <v>8310</v>
    <v>650501</v>
  </rv>
  <rv s="2">
    <v>67</v>
  </rv>
  <rv s="0">
    <v>https://www.bing.com/financeapi/forcetrigger?t=a25ya2&amp;q=XNYS%3aWMT&amp;form=skydnc</v>
    <v>Learn more on Bing</v>
  </rv>
  <rv s="3">
    <v>fr-FR</v>
    <v>a25ya2</v>
    <v>268435456</v>
    <v>1</v>
    <v>Avec Refinitiv</v>
    <v>6</v>
    <v>7</v>
    <v>WALMART INC. (XNYS:WMT)</v>
    <v>8</v>
    <v>9</v>
    <v>Finance</v>
    <v>10</v>
    <v>XNYS</v>
    <v>8038251000</v>
    <v>1969</v>
    <v>79.97</v>
    <v>49.846600000000002</v>
    <v>0.51849999999999996</v>
    <v>644185435140</v>
    <v>New York Stock Exchange</v>
    <v>80.400000000000006</v>
    <v>WMT</v>
    <v>45575.570141353906</v>
    <v>Walmart Inc. est un détaillant omnicanal doté de technologies. La Société est engagée dans l'exploitation de magasins et clubs de détail et de gros, ainsi que de sites Web de commerce électronique et d'applications mobiles, situés à travers les États-Unis, l'Afrique, le Canada, l'Amérique centrale, le Chili, Chine, Inde et Mexique. Elle opère à travers trois segments : Walmart U.S., Walmart International et Sam's Club. Le segment Walmart États-Unis comprend le concept de marchand de masse de la Société aux États-Unis, ainsi que le commerce électronique, qui comprend des initiatives omnicanales et certaines autres offres commerciales telles que les services publicitaires offerts par Walmart Connect. Elle opère sous les marques Walmart et Walmart Neighborhood Market. Le secteur Walmart International comprend les activités de la Société à l'extérieur des États-Unis, ainsi que les initiatives de commerce électronique et omnicanal. Le segment Sam's Club comprend les clubs d'adhésion d'entrepôt aux États-Unis, ainsi que des initiatives de commerce électronique et omnicanal.</v>
    <v>USD</v>
    <v>2100000</v>
    <v>XNYS</v>
    <v>80.319999999999993</v>
    <v>81.599999999999994</v>
    <v>Food &amp; Drug Retailing</v>
    <v>69</v>
    <v>-3.2340000000000003E-3</v>
    <v>-0.26</v>
    <v>WALMART INC.</v>
    <v>WALMART INC.</v>
    <v>80.305000000000007</v>
    <v>54.687199999999997</v>
    <v>80.14</v>
    <v>702 SW 8th St, BENTONVILLE, AR, 72716-6209 US</v>
    <v>Bourse</v>
    <v>WALMART INC. (XNYS:WMT)</v>
    <v>603258</v>
    <v>16697694</v>
  </rv>
  <rv s="2">
    <v>70</v>
  </rv>
  <rv s="0">
    <v>https://www.bing.com/financeapi/forcetrigger?t=a1x7oc&amp;q=XNYS%3aLW&amp;form=skydnc</v>
    <v>Learn more on Bing</v>
  </rv>
  <rv s="3">
    <v>fr-FR</v>
    <v>a1x7oc</v>
    <v>268435456</v>
    <v>1</v>
    <v>Avec Refinitiv</v>
    <v>6</v>
    <v>7</v>
    <v>LAMB WESTON HOLDINGS, INC. (XNYS:LW)</v>
    <v>8</v>
    <v>9</v>
    <v>Finance</v>
    <v>10</v>
    <v>XNYS</v>
    <v>142597800</v>
    <v>2016</v>
    <v>70.194999999999993</v>
    <v>52.99</v>
    <v>0.74019999999999997</v>
    <v>10117310000</v>
    <v>New York Stock Exchange</v>
    <v>70.95</v>
    <v>LW</v>
    <v>45575.57009763828</v>
    <v>Lamb Weston Holdings, Inc. Est un fournisseur de pommes de terre surgelées, de patates douces, d'apéritifs et de légumes à des restaurants et détaillants du monde entier. Les segments de la Société comprennent Global, Foodservice, Retail et autres. Le segment mondial comprend les produits de pommes de terre surgelés vendus en Amérique du Nord et sur les marchés internationaux en général aux chaînes de restaurants basées en Amérique du Nord et aux clients internationaux, notamment les chaînes de restaurants à service rapide et à service complet, les distributeurs de services alimentaires et les détaillants mondiaux et régionaux. Le secteur des services alimentaires comprend les produits de pommes de terre surgelés vendus partout aux États-Unis et au Canada à des distributeurs commerciaux, des chaînes de restaurants généralement à l'extérieur des chaînes de restaurants basées en Amérique du Nord et des circuits non commerciaux. Le secteur de la vente au détail comprend les produits de pommes de terre surgelés destinés aux consommateurs vendus principalement à des épiceries, à des marchands de masse, à des clubs et à des détaillants spécialisés. L'autre secteur comptable comprend principalement ses activités de production de légumes et de produits laitiers.</v>
    <v>USD</v>
    <v>10700</v>
    <v>XNYS</v>
    <v>70.95</v>
    <v>111.875</v>
    <v>Food &amp; Tobacco</v>
    <v>72</v>
    <v>-1.0500000000000001E-2</v>
    <v>-0.745</v>
    <v>LAMB WESTON HOLDINGS, INC.</v>
    <v>LAMB WESTON HOLDINGS, INC.</v>
    <v>70.650000000000006</v>
    <v>16.650400000000001</v>
    <v>70.204999999999998</v>
    <v>599 S Rivershore Ln, EAGLE, ID, 83616-4979 US</v>
    <v>Bourse</v>
    <v>LAMB WESTON HOLDINGS, INC. (XNYS:LW)</v>
    <v>29060</v>
    <v>2732700</v>
  </rv>
  <rv s="2">
    <v>73</v>
  </rv>
  <rv s="0">
    <v>https://www.bing.com/financeapi/forcetrigger?t=a1uv7w&amp;q=XNYS%3aHRL&amp;form=skydnc</v>
    <v>Learn more on Bing</v>
  </rv>
  <rv s="3">
    <v>fr-FR</v>
    <v>a1uv7w</v>
    <v>268435456</v>
    <v>1</v>
    <v>Avec Refinitiv</v>
    <v>6</v>
    <v>7</v>
    <v>HORMEL FOODS CORPORATION (XNYS:HRL)</v>
    <v>8</v>
    <v>9</v>
    <v>Finance</v>
    <v>10</v>
    <v>XNYS</v>
    <v>548363600</v>
    <v>1928</v>
    <v>31.07</v>
    <v>28.51</v>
    <v>0.25069999999999998</v>
    <v>17048624324</v>
    <v>New York Stock Exchange</v>
    <v>30.98</v>
    <v>HRL</v>
    <v>45575.570116990624</v>
    <v>Hormel Foods Corporation est un fabricant et distributeur mondial de produits alimentaires de marque. La Société développe, transforme et distribue une gamme de produits alimentaires dans une variété de marchés. La Société opère à travers trois segments : Commerce de détail, restauration et international. Le secteur de la vente au détail est principalement engagé dans la transformation, la commercialisation et la vente de produits alimentaires vendus principalement sur le marché de détail. Ce secteur comprend également la coentreprise MegaMex Foods, LLC de la Société. Le secteur de la restauration est principalement engagé dans la transformation, la commercialisation et la vente de produits alimentaires et nutritionnels pour les services alimentaires, les dépanneurs et les clients commerciaux. Le segment International transforme, commercialise et vend ses produits à l'échelle internationale. Ses produits comprennent le bacon Hormel Black Label, la charcuterie Columbus, le piment Hormel, le pepperoni Hormel, le poulet pané Applegate, les produits Herdez, les entrées Hormel Square Table, les viandes tranchées Cafe H, les viandes tranchées Austin Blues et le hachis Mary Kitchen.</v>
    <v>USD</v>
    <v>20000</v>
    <v>XNYS</v>
    <v>31.16</v>
    <v>37.244999999999997</v>
    <v>Food &amp; Tobacco</v>
    <v>75</v>
    <v>3.5510000000000003E-3</v>
    <v>0.11</v>
    <v>HORMEL FOODS CORPORATION</v>
    <v>HORMEL FOODS CORPORATION</v>
    <v>31.09</v>
    <v>21.763400000000001</v>
    <v>31.09</v>
    <v>1 Hormel Pl, AUSTIN, MN, 55912-3680 US</v>
    <v>Bourse</v>
    <v>HORMEL FOODS CORPORATION (XNYS:HRL)</v>
    <v>43823</v>
    <v>2356584</v>
  </rv>
  <rv s="2">
    <v>76</v>
  </rv>
  <rv s="0">
    <v>https://www.bing.com/financeapi/forcetrigger?t=a1xth7&amp;q=XNAS%3aMNST&amp;form=skydnc</v>
    <v>Learn more on Bing</v>
  </rv>
  <rv s="3">
    <v>fr-FR</v>
    <v>a1xth7</v>
    <v>268435456</v>
    <v>1</v>
    <v>Avec Refinitiv</v>
    <v>6</v>
    <v>7</v>
    <v>MONSTER BEVERAGE CORPORATION (XNAS:MNST)</v>
    <v>8</v>
    <v>9</v>
    <v>Finance</v>
    <v>10</v>
    <v>XNAS</v>
    <v>979543900</v>
    <v>2014</v>
    <v>49.814999999999998</v>
    <v>43.32</v>
    <v>0.74580000000000002</v>
    <v>48879240610</v>
    <v>Nasdaq Stock Market</v>
    <v>49.77</v>
    <v>MNST</v>
    <v>45575.570110960158</v>
    <v>Monster Beverage 1990 Corporation est une société holding. Par le biais de ses filiales, elle développe, commercialise, vend et distribue des boissons énergisantes et se concentre sur les boissons énergisantes sous différentes marques. Les segments de la Société comprennent Monster Energy Drinks, qui comprend ses boissons énergétiques Monster Energy Drinks, Reign Total Body Fuel, Monster Tour Water et True North Pure Energy Seltzers ; le segment Strategic Brands, qui comprend les différentes marques de boissons énergétiques; le segment Alcohol Brands, qui comprend les diverses bières artisanales et les seltzers durs, ainsi que The Beast Unleashed FMBS, et d'autres segments, qui comprend certains produits vendus par American fruits and Flavors LLC, une filiale en propriété exclusive de la Société, à des clients tiers indépendants. Ses marques comprennent Monster Energy Ultra, Java Monster, Juice Monster, Monster Hydro Super Sport, Monster Dragon Tea, Reign Total Body Fuel, True North, Mother et Predator.</v>
    <v>USD</v>
    <v>6003</v>
    <v>XNAS</v>
    <v>50.23</v>
    <v>61.225000000000001</v>
    <v>Beverages</v>
    <v>78</v>
    <v>2.6119999999999997E-3</v>
    <v>0.13</v>
    <v>MONSTER BEVERAGE CORPORATION</v>
    <v>MONSTER BEVERAGE CORPORATION</v>
    <v>50</v>
    <v>30.9846</v>
    <v>49.9</v>
    <v>1 Monster Way, CORONA, CA, 92879-7101 US</v>
    <v>Bourse</v>
    <v>MONSTER BEVERAGE CORPORATION (XNAS:MNST)</v>
    <v>84348</v>
    <v>5914552</v>
  </rv>
  <rv s="2">
    <v>79</v>
  </rv>
  <rv s="0">
    <v>https://www.bing.com/financeapi/forcetrigger?t=a1myk2&amp;q=XNYS%3aAES&amp;form=skydnc</v>
    <v>Learn more on Bing</v>
  </rv>
  <rv s="3">
    <v>fr-FR</v>
    <v>a1myk2</v>
    <v>268435456</v>
    <v>1</v>
    <v>Avec Refinitiv</v>
    <v>6</v>
    <v>7</v>
    <v>THE AES CORPORATION (XNYS:AES)</v>
    <v>8</v>
    <v>9</v>
    <v>Finance</v>
    <v>10</v>
    <v>XNYS</v>
    <v>710924300</v>
    <v>1981</v>
    <v>17.43</v>
    <v>12.695</v>
    <v>1.0733999999999999</v>
    <v>12437620628</v>
    <v>New York Stock Exchange</v>
    <v>17.690000000000001</v>
    <v>AES</v>
    <v>45575.570136238282</v>
    <v>La société AES est une société d'énergie. La Société opère dans quatre secteurs : énergies renouvelables, services publics, infrastructure énergétique et nouvelles technologies énergétiques. Le segment des énergies renouvelables comprend le solaire, l'éolien, le stockage d'énergie, l'hydroélectricité, la biomasse, et des installations de production de gaz d'enfouissement. Le segment des services publics comprend les services publics réglementés AES Indiana, AES Ohio et AES El Salvador et leurs installations de production. Le segment infrastructures énergétiques comprend les installations de production de gaz naturel, de gaz naturel liquéfié, de charbon, de coke de pétrole, de diesel et de diesel, ainsi que ses activités au Chili, qui ont une combinaison de sources de production, y compris les énergies renouvelables. Le segment des nouvelles technologies énergétiques comprend des initiatives et des investissements dans l'hydrogène vert dans Fluence, Uplight, 5B et d'autres nouvelles entreprises de technologies énergétiques. La Société possède et/ou exploite un portefeuille de production d'environ 34 596 MW, y compris la production de son service public intégré, AES Indiana.</v>
    <v>USD</v>
    <v>9600</v>
    <v>XNYS</v>
    <v>17.670000000000002</v>
    <v>22.21</v>
    <v>Electrical Utilities &amp; IPPs</v>
    <v>81</v>
    <v>-1.1023E-2</v>
    <v>-0.19500000000000001</v>
    <v>THE AES CORPORATION</v>
    <v>THE AES CORPORATION</v>
    <v>17.62</v>
    <v>24.5044</v>
    <v>17.495000000000001</v>
    <v>4300 Wilson Blvd, ARLINGTON, VA, 22203 US</v>
    <v>Bourse</v>
    <v>THE AES CORPORATION (XNYS:AES)</v>
    <v>253298</v>
    <v>9112725</v>
  </rv>
  <rv s="2">
    <v>82</v>
  </rv>
  <rv s="0">
    <v>https://www.bing.com/financeapi/forcetrigger?t=aodxw7&amp;q=XLON%3aSRE&amp;form=skydnc</v>
    <v>Learn more on Bing</v>
  </rv>
  <rv s="3">
    <v>fr-FR</v>
    <v>aodxw7</v>
    <v>268435456</v>
    <v>1</v>
    <v>Avec Refinitiv</v>
    <v>6</v>
    <v>7</v>
    <v>Sirius Real Estate Limited (XLON:SRE)</v>
    <v>8</v>
    <v>14</v>
    <v>Finance</v>
    <v>15</v>
    <v>XLON</v>
    <v>1511857000</v>
    <v>2007</v>
    <v>91.75</v>
    <v>77.900000000000006</v>
    <v>1.5271999999999999</v>
    <v>1407539000</v>
    <v>London Stock Exchange</v>
    <v>93.1</v>
    <v>SRE</v>
    <v>45575.543790960153</v>
    <v>Sirius Real Estate Limited est une société immobilière. La Société possède et exploite des parcs d'affaires et industriels de marque fournissant des espaces conventionnels et des espaces de travail flexibles en Allemagne et au Royaume-Uni. La Société offre des unités industrielles légères, des ateliers, des studios et des bureaux extérieurs à une gamme d'entreprises offrant un mélange d'accords flexibles et de baux à plus long terme. Le portefeuille de la Société comprend environ 156 actifs. La Société opère dans deux segments : l'Allemagne et le Royaume-Uni. Le segment Allemagne de l'entreprise se concentre sur sept villes : Berlin, Dusseldorf, Francfort, Hambourg, Cologne, Munich et Stuttgart. Ses sites britanniques opèrent sous la marque BizSpace. BizSpace fournit une gamme d'ateliers et de petites unités industrielles pour les entreprises qui ont besoin d'espace pour des travaux industriels légers, tels que la fabrication, la réparation et l'emballage, ou d'espace d'entrepôt pour stocker des stocks. BizSpace répond aux besoins du bureau.</v>
    <v>GBp</v>
    <v>428</v>
    <v>XLON</v>
    <v>93.15</v>
    <v>101.8</v>
    <v>Real Estate Operations</v>
    <v>84</v>
    <v>-7.5190000000000005E-3</v>
    <v>-0.7</v>
    <v>Sirius Real Estate Limited</v>
    <v>Sirius Real Estate Limited</v>
    <v>91.9</v>
    <v>12.6839</v>
    <v>92.4</v>
    <v>Elizabeth House, Les Ruettes Brayes, SAINT PETER PORT, GY1 1EW GG</v>
    <v>Bourse</v>
    <v>Sirius Real Estate Limited (XLON:SRE)</v>
    <v>476189</v>
    <v>3438940</v>
  </rv>
  <rv s="2">
    <v>85</v>
  </rv>
  <rv s="0">
    <v>https://www.bing.com/financeapi/forcetrigger?t=a1q1tc&amp;q=XNYS%3aCNP&amp;form=skydnc</v>
    <v>Learn more on Bing</v>
  </rv>
  <rv s="3">
    <v>fr-FR</v>
    <v>a1q1tc</v>
    <v>268435456</v>
    <v>1</v>
    <v>Avec Refinitiv</v>
    <v>6</v>
    <v>7</v>
    <v>CENTERPOINT ENERGY, INC. (XNYS:CNP)</v>
    <v>8</v>
    <v>9</v>
    <v>Finance</v>
    <v>10</v>
    <v>XNYS</v>
    <v>651721200</v>
    <v>2001</v>
    <v>29.504999999999999</v>
    <v>25.41</v>
    <v>0.91900000000000004</v>
    <v>19310499156</v>
    <v>New York Stock Exchange</v>
    <v>29.49</v>
    <v>CNP</v>
    <v>45575.570077615623</v>
    <v>Centerpoint Energy, Inc. est une entreprise de livraison d'énergie. La Société, par l'entremise de ses filiales, possède et exploite des installations de transmission, de distribution et de production d'électricité et des installations de distribution de gaz naturel qui desservent des clients dans l'Indiana, la Louisiane, le Minnesota, le Mississippi, l'Ohio et le Texas. Les segments de la Société comprennent l'électricité et le gaz naturel. Le segment Electric comprend les activités Houston Electric et Indiana Electric. Le secteur du gaz naturel comprend les ventes de gaz naturel intrastasé à des clients résidentiels, commerciaux, industriels et institutionnels de l'Indiana, de la Louisiane, du Minnesota, du Mississippi, de l'Ohio et du Texas, ainsi que le transport et la distribution de gaz naturel. connexions permanentes de pipelines par le biais d'interconnexions avec diverses entreprises de pipelines inter-états et intrastates, services d'entretien et de réparation d'appareils ménagers pour les clients du Minnesota et plans de protection de réparation de maisons pour les clients du gaz naturel dans l'Indiana, le Mississippi, l'Ohio et le Texas par le biais d'un tiers.</v>
    <v>USD</v>
    <v>8827</v>
    <v>XNYS</v>
    <v>29.645</v>
    <v>31.565000000000001</v>
    <v>Multiline Utilities</v>
    <v>87</v>
    <v>4.7470000000000004E-3</v>
    <v>0.14000000000000001</v>
    <v>CENTERPOINT ENERGY, INC.</v>
    <v>CENTERPOINT ENERGY, INC.</v>
    <v>29.51</v>
    <v>18.260899999999999</v>
    <v>29.63</v>
    <v>1111 Louisiana St., HOUSTON, TX, 77002 US</v>
    <v>Bourse</v>
    <v>CENTERPOINT ENERGY, INC. (XNYS:CNP)</v>
    <v>94280</v>
    <v>6262417</v>
  </rv>
  <rv s="2">
    <v>88</v>
  </rv>
  <rv s="0">
    <v>https://www.bing.com/financeapi/forcetrigger?t=ay4lu2&amp;q=XNAS%3aXEL&amp;form=skydnc</v>
    <v>Learn more on Bing</v>
  </rv>
  <rv s="3">
    <v>fr-FR</v>
    <v>ay4lu2</v>
    <v>268435456</v>
    <v>1</v>
    <v>Avec Refinitiv</v>
    <v>6</v>
    <v>7</v>
    <v>Xcel Energy Inc. (XNAS:XEL)</v>
    <v>8</v>
    <v>9</v>
    <v>Finance</v>
    <v>10</v>
    <v>XNAS</v>
    <v>557500700</v>
    <v>1909</v>
    <v>62.67</v>
    <v>46.79</v>
    <v>0.40360000000000001</v>
    <v>34999893946</v>
    <v>Nasdaq Stock Market</v>
    <v>62.58</v>
    <v>XEL</v>
    <v>45575.570149525003</v>
    <v>Xcel Energy Inc. est une entreprise de livraison d'électricité et de gaz naturel. La Société fournit un portefeuille complet de produits et services liés à l'énergie à environ 3,8 millions de clients de l'électricité et 2,2 millions de clients du gaz naturel par l'intermédiaire de quatre filiales de services publics, NSP-Minnesota, NSP-Wisconsin, PSCo et SPS. La Société opère dans deux secteurs. Le secteur des services publics d'électricité réglementés produit, achète, transporte, distribue et vend de l'électricité au Colorado, au Michigan, au Minnesota, au Nouveau-Mexique, au Dakota du Nord, Dakota du Sud, Texas et Wisconsin. De plus, ce segment comprend les ventes pour revente et fournit un service de transmission en gros à diverses entités aux États-Unis. Le segment des services publics d'électricité réglementés comprend également les activités de gros et de négoce de marchandises. Le secteur du gaz naturel réglementé achète, transporte, entrepose, distribue et vend du gaz naturel principalement dans certaines parties du Colorado, du Michigan, du Minnesota, du Dakota du Nord et du Wisconsin.</v>
    <v>USD</v>
    <v>11311</v>
    <v>XNAS</v>
    <v>62.975000000000001</v>
    <v>65.64</v>
    <v>Electrical Utilities &amp; IPPs</v>
    <v>90</v>
    <v>3.1960000000000001E-3</v>
    <v>0.2</v>
    <v>Xcel Energy Inc.</v>
    <v>Xcel Energy Inc.</v>
    <v>62.78</v>
    <v>18.7072</v>
    <v>62.78</v>
    <v>414 Nicollet Mall, MINNEAPOLIS, MN, 55401 US</v>
    <v>Bourse</v>
    <v>Xcel Energy Inc. (XNAS:XEL)</v>
    <v>63157</v>
    <v>3514827</v>
  </rv>
  <rv s="2">
    <v>91</v>
  </rv>
  <rv s="0">
    <v>http://en.wikipedia.org/wiki/Public_domain</v>
    <v>Public domain</v>
  </rv>
  <rv s="0">
    <v>http://zh.wikipedia.org/wiki/太平洋瓦電公司</v>
    <v>Wikipedia</v>
  </rv>
  <rv s="5">
    <v>93</v>
    <v>94</v>
  </rv>
  <rv s="6">
    <v>21</v>
    <v>https://www.bing.com/th?id=AMMS_d7c2863336a8698ebd1054cdf3b7bcff&amp;qlt=95</v>
    <v>95</v>
    <v>0</v>
    <v>https://www.bing.com/images/search?form=xlimg&amp;q=pacific+gas+and+electric+company</v>
    <v>Image of PG&amp;E CORPORATION</v>
  </rv>
  <rv s="0">
    <v>https://www.bing.com/financeapi/forcetrigger?t=a1zkar&amp;q=XNYS%3aPCG&amp;form=skydnc</v>
    <v>Learn more on Bing</v>
  </rv>
  <rv s="7">
    <v>fr-FR</v>
    <v>a1zkar</v>
    <v>268435456</v>
    <v>1</v>
    <v>Avec Refinitiv</v>
    <v>16</v>
    <v>17</v>
    <v>PG&amp;E CORPORATION (XNYS:PCG)</v>
    <v>19</v>
    <v>20</v>
    <v>Finance</v>
    <v>10</v>
    <v>XNYS</v>
    <v>2615205000</v>
    <v>1995</v>
    <v>19.600000000000001</v>
    <v>15.5</v>
    <v>1.0381</v>
    <v>51558766575</v>
    <v>New York Stock Exchange</v>
    <v>19.559999999999999</v>
    <v>PCG</v>
    <v>45575.570114027345</v>
    <v>PG&amp;E Corporation est une société holding. La principale filiale d'exploitation de la société est Pacific Gas and Electric Company (The Utility), qui opère dans le nord et le centre de la Californie. Le service public s'occupe de la vente et de la livraison d'électricité et de gaz naturel à des clients. Le service public produit de l'électricité et fournit des services de transport et de distribution d'électricité dans toute sa zone de service dans le nord et le centre de la Californie à des clients résidentiels, commerciaux, industriels et agricoles. Le service public fournit des services d'électricité, de transport et de distribution dans sa zone de desserte. Le service public possède environ 18 000 milles de circuits de lignes de transport interconnectées fonctionnant à des tensions allant de 60 kilovolts (kV) à 500 kV. Elle exploite également 33 sous-stations de transmission électrique d'une capacité d'environ 66 000 mégavolts ampères (MVA). Les clients peuvent également obtenir de l'électricité auprès de fournisseurs alternatifs tels que les municipalités ou les agrégateurs de choix communautaire (ACC).</v>
    <v>USD</v>
    <v>10</v>
    <v>XNYS</v>
    <v>19.754999999999999</v>
    <v>20.645</v>
    <v>96</v>
    <v>Electrical Utilities &amp; IPPs</v>
    <v>97</v>
    <v>7.9240000000000005E-3</v>
    <v>0.155</v>
    <v>PG&amp;E CORPORATION</v>
    <v>PG&amp;E CORPORATION</v>
    <v>19.600000000000001</v>
    <v>16.612300000000001</v>
    <v>19.715</v>
    <v>300 Lakeside Drive, OAKLAND, CA, 94612 US</v>
    <v>Bourse</v>
    <v>PG&amp;E CORPORATION (XNYS:PCG)</v>
    <v>191399</v>
    <v>16009763</v>
  </rv>
  <rv s="2">
    <v>98</v>
  </rv>
  <rv s="0">
    <v>https://www.bing.com/financeapi/forcetrigger?t=a1r32w&amp;q=XNAS%3aWBD&amp;form=skydnc</v>
    <v>Learn more on Bing</v>
  </rv>
  <rv s="3">
    <v>fr-FR</v>
    <v>a1r32w</v>
    <v>268435456</v>
    <v>1</v>
    <v>Avec Refinitiv</v>
    <v>6</v>
    <v>7</v>
    <v>WARNER BROS. DISCOVERY, INC. (XNAS:WBD)</v>
    <v>8</v>
    <v>9</v>
    <v>Finance</v>
    <v>10</v>
    <v>XNAS</v>
    <v>2451908000</v>
    <v>2008</v>
    <v>7.57</v>
    <v>6.64</v>
    <v>1.4885999999999999</v>
    <v>18659019880</v>
    <v>Nasdaq Stock Market</v>
    <v>7.73</v>
    <v>WBD</v>
    <v>45575.570119200784</v>
    <v>Warner Bros Discovery, Inc. est une société mondiale de médias et de divertissement. La Société opère dans trois secteurs : studios, réseaux et DTC. Le segment Studios comprend la production et la sortie de longs métrages pour une première exposition dans les salles, la production, et l'octroi initial de licences d'émissions de télévision à ses réseaux/services DTC ainsi qu'à des tiers, la distribution de ses films et émissions de télévision à divers tiers et services internes de télévision et de diffusion en continu, la distribution par l'intermédiaire du marché du divertissement à domicile (physique et numérique), les produits de consommation connexes et l'octroi de licences d'expérience thématique, et les jeux interactifs. Le segment réseaux comprend principalement ses réseaux de télévision nationaux et internationaux. Le segment DTC comprend principalement ses services de télévision payante premium et de streaming. Les marques et franchises de la Société comprennent Warner Bros. Groupe d'images animées, DC, HBO, HBO Max, Discovery+, CNN, TLC, OWN, Warner Bros et Discovery Channel, entre autres.</v>
    <v>USD</v>
    <v>35300</v>
    <v>XNAS</v>
    <v>7.67</v>
    <v>12.7</v>
    <v>Media &amp; Publishing</v>
    <v>100</v>
    <v>-1.5524E-2</v>
    <v>-0.12</v>
    <v>WARNER BROS. DISCOVERY, INC.</v>
    <v>WARNER BROS. DISCOVERY, INC.</v>
    <v>7.65</v>
    <v>0</v>
    <v>7.61</v>
    <v>230 PARK AVENUE SOUTH, NEW YORK, NY, 10003 US</v>
    <v>Bourse</v>
    <v>WARNER BROS. DISCOVERY, INC. (XNAS:WBD)</v>
    <v>839690</v>
    <v>30863477</v>
  </rv>
  <rv s="2">
    <v>101</v>
  </rv>
  <rv s="0">
    <v>https://www.bing.com/financeapi/forcetrigger?t=a1ygoc&amp;q=XNAS%3aNFLX&amp;form=skydnc</v>
    <v>Learn more on Bing</v>
  </rv>
  <rv s="3">
    <v>fr-FR</v>
    <v>a1ygoc</v>
    <v>268435456</v>
    <v>1</v>
    <v>Avec Refinitiv</v>
    <v>6</v>
    <v>7</v>
    <v>NETFLIX, INC. (XNAS:NFLX)</v>
    <v>8</v>
    <v>9</v>
    <v>Finance</v>
    <v>10</v>
    <v>XNAS</v>
    <v>429164600</v>
    <v>1997</v>
    <v>722.5</v>
    <v>344.73</v>
    <v>1.2582</v>
    <v>312200122832</v>
    <v>Nasdaq Stock Market</v>
    <v>727.43</v>
    <v>NFLX</v>
    <v>45575.570157568749</v>
    <v>Netflix, Inc. est un fournisseur de services de divertissement. La Société acquiert, concède des licences et produit du contenu, y compris des émissions originales. La Société offre des abonnements payants dans environ 190 pays offrant des séries télévisées, des films et des jeux dans une grande variété de genres et de langues. Ses membres peuvent jouer, mettre en pause et reprendre le visionnage autant de fois qu'ils le souhaitent, à tout moment, n'importe où, et peuvent modifier leurs plans à tout moment. La Société offre à ses membres la possibilité de recevoir du contenu en continu par le biais d'une foule d'appareils connectés à Internet, y compris des téléviseurs, des lecteurs vidéo numériques, des décodeurs de télévision et des appareils mobiles. La Société a également conclu des ententes avec divers opérateurs de câblodistribution, de satellite et de télécommunications pour rendre son service disponible par l'intermédiaire de décodeurs de télévision. Les régimes payés de la Société vont de l'équivalent en dollars des États-Unis de 1 $ à 28 $ par mois, et les prix des comptes secondaires des membres supplémentaires vont de l'équivalent en dollars des États-Unis de 2 $ à 8 $ par mois.</v>
    <v>USD</v>
    <v>13000</v>
    <v>XNAS</v>
    <v>731.41679999999997</v>
    <v>731.41679999999997</v>
    <v>Software &amp; IT Services</v>
    <v>103</v>
    <v>4.138E-5</v>
    <v>3.0099999999999998E-2</v>
    <v>NETFLIX, INC.</v>
    <v>NETFLIX, INC.</v>
    <v>723.29</v>
    <v>45.454900000000002</v>
    <v>727.46010000000001</v>
    <v>121 Albright Way, LOS GATOS, CA, 95032 US</v>
    <v>Bourse</v>
    <v>NETFLIX, INC. (XNAS:NFLX)</v>
    <v>218742</v>
    <v>2630039</v>
  </rv>
  <rv s="2">
    <v>104</v>
  </rv>
  <rv s="0">
    <v>https://www.bing.com/financeapi/forcetrigger?t=a1rjec&amp;q=XNAS%3aEA&amp;form=skydnc</v>
    <v>Learn more on Bing</v>
  </rv>
  <rv s="3">
    <v>fr-FR</v>
    <v>a1rjec</v>
    <v>268435456</v>
    <v>1</v>
    <v>Avec Refinitiv</v>
    <v>6</v>
    <v>7</v>
    <v>ELECTRONIC ARTS INC. (XNAS:EA)</v>
    <v>8</v>
    <v>9</v>
    <v>Finance</v>
    <v>10</v>
    <v>XNAS</v>
    <v>264199900</v>
    <v>1991</v>
    <v>142.565</v>
    <v>119.92</v>
    <v>0.7893</v>
    <v>37709251727</v>
    <v>Nasdaq Stock Market</v>
    <v>143.74</v>
    <v>EA</v>
    <v>45575.570117950781</v>
    <v>Electronic Arts Inc. est une société de divertissement interactif numérique. La Société développe, commercialise, publie et fournit des jeux, du contenu et des services auxquels les consommateurs peuvent jouer sur une gamme de plates-formes, notamment des consoles de jeux, des ordinateurs personnels (PC), des téléphones mobiles et des tablettes. Son portefeuille comprend des marques qu'il détient à 100%, telles que Apex Legends, Battlefield et Les Sims, ou des licences d'autres, telles que Madden NFL, Star Wars et les plus de 300 licences de son écosystème de football mondial. La société développe et publie des jeux et des services dans divers genres, tels que le sport, la course, le jeu de tir à la première personne, l'action, le jeu de rôle et la simulation. La Société commercialise et vend ses jeux et services par l'intermédiaire de canaux de vente au détail et de canaux de distribution numériques. La Société propose également des services en direct, notamment du contenu, des offres d'abonnement et la vente de ses jeux de base et de ses jeux gratuits.</v>
    <v>USD</v>
    <v>13700</v>
    <v>XNAS</v>
    <v>143.53</v>
    <v>153.505</v>
    <v>Software &amp; IT Services</v>
    <v>106</v>
    <v>-7.0270000000000003E-3</v>
    <v>-1.01</v>
    <v>ELECTRONIC ARTS INC.</v>
    <v>ELECTRONIC ARTS INC.</v>
    <v>143.09</v>
    <v>33.813899999999997</v>
    <v>142.72999999999999</v>
    <v>209 Redwood Shores Pkwy, REDWOOD CITY, CA, 94065 US</v>
    <v>Bourse</v>
    <v>ELECTRONIC ARTS INC. (XNAS:EA)</v>
    <v>49803</v>
    <v>1921515</v>
  </rv>
  <rv s="2">
    <v>107</v>
  </rv>
  <rv s="0">
    <v>https://www.bing.com/financeapi/forcetrigger?t=a1slm7&amp;q=XNAS%3aMETA&amp;form=skydnc</v>
    <v>Learn more on Bing</v>
  </rv>
  <rv s="3">
    <v>fr-FR</v>
    <v>a1slm7</v>
    <v>268435456</v>
    <v>1</v>
    <v>Avec Refinitiv</v>
    <v>6</v>
    <v>7</v>
    <v>Meta Platforms, Inc. (XNAS:META)</v>
    <v>8</v>
    <v>9</v>
    <v>Finance</v>
    <v>10</v>
    <v>XNAS</v>
    <v>2529817000</v>
    <v>2004</v>
    <v>586</v>
    <v>279.40300000000002</v>
    <v>1.2133</v>
    <v>1489472259675</v>
    <v>Nasdaq Stock Market</v>
    <v>590.51</v>
    <v>META</v>
    <v>45575.570159120311</v>
    <v>Meta Platforms, Inc. construit une technologie qui aide les gens à se connecter et à partager, à trouver des communautés et à développer des entreprises. Les produits de la Société permettent aux gens de se connecter et de partager avec leurs amis et leur famille via des appareils mobiles, des ordinateurs personnels, des casques de réalité virtuelle (VR) et de réalité mixte (MR), et des wearables. Il fonctionne à travers deux segments : Family of Apps (FOA) et Reality Labs (RL). Le segment FOA comprend Facebook, Instagram, Messenger, threads et WhatsApp. Le RL comprend du matériel, des logiciels et du contenu grand public en réalité augmentée, mixte et virtuelle. Instagram est un endroit où les gens et les créateurs peuvent se connecter et s'exprimer à travers des photos, des vidéos et des messages privés, et découvrir et magasiner dans leurs entreprises préférées. Threads est une application pour les mises à jour textuelles et les conversations publiques. Ses offres de produits RL en VR comprennent des appareils Meta Quest, ainsi que des logiciels et du contenu disponibles via le Meta Quest Store, qui permettent une gamme d'expériences sociales.</v>
    <v>USD</v>
    <v>70799</v>
    <v>XNAS</v>
    <v>589.84</v>
    <v>602.95000000000005</v>
    <v>Software &amp; IT Services</v>
    <v>109</v>
    <v>-2.9520000000000002E-3</v>
    <v>-1.7432000000000001</v>
    <v>Meta Platforms, Inc.</v>
    <v>Meta Platforms, Inc.</v>
    <v>587.51</v>
    <v>29.776299999999999</v>
    <v>588.76679999999999</v>
    <v>1 Meta Way, MENLO PARK, CA, 94025 US</v>
    <v>Bourse</v>
    <v>Meta Platforms, Inc. (XNAS:META)</v>
    <v>627078</v>
    <v>12104984</v>
  </rv>
  <rv s="2">
    <v>110</v>
  </rv>
  <rv s="0">
    <v>https://www.bing.com/financeapi/forcetrigger?t=a1pokr&amp;q=XNAS%3aCHTR&amp;form=skydnc</v>
    <v>Learn more on Bing</v>
  </rv>
  <rv s="3">
    <v>fr-FR</v>
    <v>a1pokr</v>
    <v>268435456</v>
    <v>1</v>
    <v>Avec Refinitiv</v>
    <v>6</v>
    <v>7</v>
    <v>CHARTER COMMUNICATIONS, INC. (XNAS:CHTR)</v>
    <v>8</v>
    <v>9</v>
    <v>Finance</v>
    <v>10</v>
    <v>XNAS</v>
    <v>142741200</v>
    <v>2003</v>
    <v>333.08</v>
    <v>236.08</v>
    <v>1.0391999999999999</v>
    <v>47642730324</v>
    <v>Nasdaq Stock Market</v>
    <v>334.02</v>
    <v>CHTR</v>
    <v>45575.57010549766</v>
    <v>Charter Communications, Inc. Est une entreprise de connectivité à large bande et un câblodistributeur desservant plus de 32 millions de clients dans 41 États par le biais de sa marque Spectrum. La Société offre une gamme de services résidentiels et d'affaires, y compris spectre Internet, télévision (TV), téléphonie mobile et voix. Son secteur spectre offre une gamme de produits et de services à large bande, associés à des fonctionnalités et des applications pour améliorer la productivité des petites et moyennes entreprises. Spectrum Enterprise propose des solutions fibre optique hautement personnalisées pour les grandes entreprises et les entités gouvernementales. Son Spectrum Reach offre une publicité et une production sur mesure pour le paysage médiatique moderne. La Société distribue également des reportages de nouvelles et des émissions sportives à ses clients par l'entremise de Spectrum Networks. Son service Spectrum Mobile est offert aux clients abonnés à son service Internet, et fonctionne sur le réseau mobile Verizon Communications Inc. (Verizon), combiné avec Spectrum WiFi.</v>
    <v>USD</v>
    <v>101100</v>
    <v>XNAS</v>
    <v>336.1</v>
    <v>458.3</v>
    <v>Telecommunications Services</v>
    <v>112</v>
    <v>-7.4850000000000003E-4</v>
    <v>-0.25</v>
    <v>CHARTER COMMUNICATIONS, INC.</v>
    <v>CHARTER COMMUNICATIONS, INC.</v>
    <v>334.02</v>
    <v>10.662100000000001</v>
    <v>333.77</v>
    <v>12405 Powerscourt Drive, ST. LOUIS, MO, 63131 US</v>
    <v>Bourse</v>
    <v>CHARTER COMMUNICATIONS, INC. (XNAS:CHTR)</v>
    <v>23846</v>
    <v>1336817</v>
  </rv>
  <rv s="2">
    <v>113</v>
  </rv>
  <rv s="0">
    <v>https://www.bing.com/financeapi/forcetrigger?t=a1pwqh&amp;q=XNAS%3aCMCSA&amp;form=skydnc</v>
    <v>Learn more on Bing</v>
  </rv>
  <rv s="3">
    <v>fr-FR</v>
    <v>a1pwqh</v>
    <v>268435456</v>
    <v>1</v>
    <v>Avec Refinitiv</v>
    <v>6</v>
    <v>7</v>
    <v>COMCAST CORPORATION (XNAS:CMCSA)</v>
    <v>8</v>
    <v>9</v>
    <v>Finance</v>
    <v>10</v>
    <v>XNAS</v>
    <v>3872502000</v>
    <v>2001</v>
    <v>41.42</v>
    <v>36.43</v>
    <v>1.0129999999999999</v>
    <v>160786283040</v>
    <v>Nasdaq Stock Market</v>
    <v>41.4</v>
    <v>CMCSA</v>
    <v>45575.570148310158</v>
    <v>Comcast Corporation est une société mondiale de médias et de technologie. Il fournit le haut débit, le sans fil et la vidéo via Xfinity, Comcast Business et Sky ; produit, distribue, et diffusez du divertissement, du sport et des informations via des marques telles que NBC, Telemundo, Universal, Peacock, et Sky ; et donne vie aux parcs à thème et aux attractions grâce à des destinations et des expériences universelles. Il opère à travers deux activités principales : connectivité et plateformes et contenu et expériences. Le segment connectivité et plateformes regroupe ses activités haut débit, sans fil, vidéo et voix filaire aux États-Unis, au Royaume-Uni et en Italie. Elle comprend également les activités de ses réseaux de télévision de divertissement Sky au Royaume-Uni et en Italie. Le segment Content &amp; Experiences regroupe des entreprises de médias et de divertissement qui produisent et distribuent du contenu de divertissement, de sport, d'actualités et d'autres contenus destinés au public, et qui possèdent et exploitent des parcs à thème et des attractions aux États-Unis et en Asie.</v>
    <v>USD</v>
    <v>186000</v>
    <v>XNAS</v>
    <v>41.76</v>
    <v>47.11</v>
    <v>Telecommunications Services</v>
    <v>115</v>
    <v>2.8990000000000001E-3</v>
    <v>0.12</v>
    <v>COMCAST CORPORATION</v>
    <v>COMCAST CORPORATION</v>
    <v>41.52</v>
    <v>11.0215</v>
    <v>41.52</v>
    <v>One Comcast Center, PHILADELPHIA, PA, 19103-2838 US</v>
    <v>Bourse</v>
    <v>COMCAST CORPORATION (XNAS:CMCSA)</v>
    <v>532408</v>
    <v>18607356</v>
  </rv>
  <rv s="2">
    <v>116</v>
  </rv>
  <rv s="0">
    <v>http://en.wikipedia.org/wiki/CBS_Corporation</v>
    <v>Wikipedia</v>
  </rv>
  <rv s="5">
    <v>93</v>
    <v>118</v>
  </rv>
  <rv s="6">
    <v>21</v>
    <v>https://www.bing.com/th?id=AMMS_6017cbc2a2b9a7e0267820597f74cec1&amp;qlt=95</v>
    <v>119</v>
    <v>0</v>
    <v>https://www.bing.com/images/search?form=xlimg&amp;q=cbs+corporation</v>
    <v>Image of PARAMOUNT GLOBAL</v>
  </rv>
  <rv s="0">
    <v>https://www.bing.com/financeapi/forcetrigger?t=a1pb4c&amp;q=XNAS%3aPARA&amp;form=skydnc</v>
    <v>Learn more on Bing</v>
  </rv>
  <rv s="7">
    <v>fr-FR</v>
    <v>a1pb4c</v>
    <v>268435456</v>
    <v>1</v>
    <v>Avec Refinitiv</v>
    <v>16</v>
    <v>17</v>
    <v>PARAMOUNT GLOBAL (XNAS:PARA)</v>
    <v>19</v>
    <v>20</v>
    <v>Finance</v>
    <v>10</v>
    <v>XNAS</v>
    <v>666714400</v>
    <v>1986</v>
    <v>10.46</v>
    <v>9.5399999999999991</v>
    <v>1.7756000000000001</v>
    <v>7498662000</v>
    <v>Nasdaq Stock Market</v>
    <v>10.55</v>
    <v>PARA</v>
    <v>45575.570117731251</v>
    <v>Paramount Global est une société de médias, de streaming et de divertissement. La Société compte trois segments. Le segment TV Media comprend ses activités de radiodiffusion : CBS Television Network, les stations CBS et ses réseaux internationaux de télévision en clair ; les réseaux câblés nationaux premium et de base, y compris Paramount+ avec Showtime, MTV, Comedy Central, Paramount Network, The Smithsonian Channel, Nickelodeon, BET Media Group, CBS Sports Network et les extensions internationales de certaines de ces marques, ainsi que les activités des studios de télévision nationaux et internationaux. Le segment Direct-to-Consumer comprend son portefeuille de services nationaux et internationaux de streaming payant et gratuit, notamment Paramount+, Pluto TV, BET+ et noggin. Le segment Filmed Entertainment se compose de Paramount Pictures, Paramount Players, Paramount animation, Nickelodeon Studio, Awesomeness et Miramax. Le segment Filmed Entertainment se compose de Paramount Pictures, Paramount Players, Paramount animation, Nickelodeon Studio, Awesomeness et Miramax.</v>
    <v>USD</v>
    <v>21900</v>
    <v>XNAS</v>
    <v>10.53</v>
    <v>17.5</v>
    <v>120</v>
    <v>Media &amp; Publishing</v>
    <v>121</v>
    <v>-2.3699999999999997E-3</v>
    <v>-2.5000000000000001E-2</v>
    <v>PARAMOUNT GLOBAL</v>
    <v>PARAMOUNT GLOBAL</v>
    <v>10.51</v>
    <v>0</v>
    <v>10.525</v>
    <v>1515 Broadway, NEW YORK, NY, 10036 US</v>
    <v>Bourse</v>
    <v>PARAMOUNT GLOBAL (XNAS:PARA)</v>
    <v>208774</v>
    <v>7644866</v>
  </rv>
  <rv s="2">
    <v>122</v>
  </rv>
  <rv s="0">
    <v>https://www.bing.com/financeapi/forcetrigger?t=a1q5hw&amp;q=XNYS%3aCOO&amp;form=skydnc</v>
    <v>Learn more on Bing</v>
  </rv>
  <rv s="3">
    <v>fr-FR</v>
    <v>a1q5hw</v>
    <v>268435456</v>
    <v>1</v>
    <v>Avec Refinitiv</v>
    <v>6</v>
    <v>7</v>
    <v>THE COOPER COMPANIES, INC. (XNAS:COO)</v>
    <v>8</v>
    <v>9</v>
    <v>Finance</v>
    <v>10</v>
    <v>XNAS</v>
    <v>199155600</v>
    <v>1980</v>
    <v>105.49</v>
    <v>75.935000000000002</v>
    <v>0.98560000000000003</v>
    <v>21030831360</v>
    <v>Nasdaq Stock Market</v>
    <v>106.8</v>
    <v>COO</v>
    <v>45575.570112152345</v>
    <v>The Cooper Companies, Inc. Est une société mondiale de dispositifs médicaux. La Société opère à travers deux unités commerciales : CooperVision et CooperSurgical. CooperVision est engagée dans l'industrie des lentilles de contact. Les produits de CooperVision incluent MyDay jetable, MyDay jetable Toric quotidien, MyDay Energys, MyDay multifocal, Biofinity &amp; Biofinity XR, Biofinity Energys, Biofinity Toric &amp; Biofinity XR Toric, Biofinity multifocal, Biofinity Toric multifocal, clariti 1 1 jours, clariti 1 jours multifocal, MiSight 1 jours, Avaira Vitality et Avaira Vitality Toric. CooperSurgical est une entreprise de fertilité et de santé des femmes qui se consacre à aider les femmes, les bébés et les familles dans le monde entier. CooperSurgical fournit une gamme de produits et de services mettant l'accent sur l'amélioration des solutions de fertilité, l'autonomisation des soins en cabinet et l'avancement des soins hospitaliers dans le domaine de la santé des femmes. Les marques de CooperSurgical incluent Paragard, ER-Complete, Fetal Pillow, INSORB, PGT-Complete, RUMI II et d'autres.</v>
    <v>USD</v>
    <v>15000</v>
    <v>XNAS</v>
    <v>105.6</v>
    <v>112.375</v>
    <v>Healthcare Equipment &amp; Supplies</v>
    <v>124</v>
    <v>-1.1235999999999999E-2</v>
    <v>-1.2</v>
    <v>THE COOPER COMPANIES, INC.</v>
    <v>THE COOPER COMPANIES, INC.</v>
    <v>105.49</v>
    <v>72.280799999999999</v>
    <v>105.6</v>
    <v>6101 Bollinger Canyon Road, Suite 500, SAN RAMON, CA, 94583 US</v>
    <v>Bourse</v>
    <v>THE COOPER COMPANIES, INC. (XNAS:COO)</v>
    <v>20522</v>
    <v>1049703</v>
  </rv>
  <rv s="2">
    <v>125</v>
  </rv>
  <rv s="0">
    <v>https://www.bing.com/financeapi/forcetrigger?t=a1qlnm&amp;q=XNYS%3aCVS&amp;form=skydnc</v>
    <v>Learn more on Bing</v>
  </rv>
  <rv s="3">
    <v>fr-FR</v>
    <v>a1qlnm</v>
    <v>268435456</v>
    <v>1</v>
    <v>Avec Refinitiv</v>
    <v>6</v>
    <v>7</v>
    <v>CVS HEALTH CORPORATION (XNYS:CVS)</v>
    <v>8</v>
    <v>9</v>
    <v>Finance</v>
    <v>10</v>
    <v>XNYS</v>
    <v>1257979000</v>
    <v>1996</v>
    <v>66.650000000000006</v>
    <v>52.770499999999998</v>
    <v>0.52769999999999995</v>
    <v>84699726070</v>
    <v>New York Stock Exchange</v>
    <v>65.97</v>
    <v>CVS</v>
    <v>45575.570137360941</v>
    <v>CVS Health Corporation est une société de solutions de santé. La Société opère dans quatre secteurs : les prestations de soins de santé, les services de santé, la pharmacie et le bien-être des consommateurs, et les entreprises/autres. Son segment Health Care Benefits offre une gamme de produits d'assurance maladie traditionnels, volontaires et axés sur les consommateurs et des services connexes, notamment des régimes médicaux, pharmaceutiques, dentaires et comportementaux, des capacités de gestion médicale, des régimes Medicare Advantage et Medicare Supplément et des services de gestion des soins de santé Medicaid. Son segment des services de santé offre une gamme complète de solutions de gestion des prestations pharmaceutiques, fournit des services de soins de santé dans ses cliniques médicales, virtuellement et à domicile, et offre des solutions d'habilitation des fournisseurs. Le segment Pharmacy &amp; Consumer Wellness distribue des ordonnances dans ses pharmacies de détail et, par le biais de ses activités de perfusion, fournit des services pharmaceutiques auxiliaires, y compris des programmes de soins aux patients en pharmacie, des tests diagnostiques et l'administration de vaccins.</v>
    <v>USD</v>
    <v>300000</v>
    <v>XNYS</v>
    <v>67.67</v>
    <v>83.25</v>
    <v>Healthcare Providers &amp; Services</v>
    <v>127</v>
    <v>2.0615000000000001E-2</v>
    <v>1.36</v>
    <v>CVS HEALTH CORPORATION</v>
    <v>CVS HEALTH CORPORATION</v>
    <v>67.430000000000007</v>
    <v>11.739699999999999</v>
    <v>67.33</v>
    <v>1 Cvs Dr, WOONSOCKET, RI, 02895-6146 US</v>
    <v>Bourse</v>
    <v>CVS HEALTH CORPORATION (XNYS:CVS)</v>
    <v>957467</v>
    <v>9788282</v>
  </rv>
  <rv s="2">
    <v>128</v>
  </rv>
  <rv s="0">
    <v>https://www.bing.com/financeapi/forcetrigger?t=a1p58m&amp;q=XNYS%3aCAH&amp;form=skydnc</v>
    <v>Learn more on Bing</v>
  </rv>
  <rv s="3">
    <v>fr-FR</v>
    <v>a1p58m</v>
    <v>268435456</v>
    <v>1</v>
    <v>Avec Refinitiv</v>
    <v>6</v>
    <v>7</v>
    <v>CARDINAL HEALTH, INC. (XNYS:CAH)</v>
    <v>8</v>
    <v>9</v>
    <v>Finance</v>
    <v>10</v>
    <v>XNYS</v>
    <v>241961600</v>
    <v>1979</v>
    <v>114.52</v>
    <v>90.19</v>
    <v>0.61150000000000004</v>
    <v>27714281664</v>
    <v>New York Stock Exchange</v>
    <v>114.54</v>
    <v>CAH</v>
    <v>45575.57012477969</v>
    <v>Cardinal Health, Inc. est une société mondiale de services et de produits de santé. La Société est engagée dans la fourniture de solutions personnalisées pour les hôpitaux, les systèmes de santé, les pharmacies, les centres de chirurgie ambulatoire, les laboratoires cliniques, cabinets médicaux et malades à domicile. La Société fournit également des produits pharmaceutiques et médicaux. Les segments de la Société comprennent les solutions pharmaceutiques et spécialisées (PSS) et les produits médicaux mondiaux et distribution (GMPD). Le secteur PSS distribue aux États-Unis des produits pharmaceutiques de marque et génériques, des produits pharmaceutiques spécialisés et des produits de santé et de consommation en vente libre. Le segment GMPD fabrique, approvisionne et distribue des produits médicaux, chirurgicaux et de laboratoire de marque Cardinal Health, qui sont vendus aux États-Unis, au Canada, en Europe, en Asie et sur d'autres marchés. Il relie les patients, les fournisseurs, les payeurs, les pharmaciens et les fabricants pour une coordination intégrée des soins. Elle propose également des dispositifs médicaux Olathe.</v>
    <v>USD</v>
    <v>48900</v>
    <v>XNYS</v>
    <v>115.08499999999999</v>
    <v>116.05</v>
    <v>Pharmaceuticals</v>
    <v>130</v>
    <v>0</v>
    <v>0</v>
    <v>CARDINAL HEALTH, INC.</v>
    <v>CARDINAL HEALTH, INC.</v>
    <v>114.8</v>
    <v>33.070700000000002</v>
    <v>114.54</v>
    <v>7000 Cardinal Pl, DUBLIN, OH, 43017 US</v>
    <v>Bourse</v>
    <v>CARDINAL HEALTH, INC. (XNYS:CAH)</v>
    <v>25604</v>
    <v>2014408</v>
  </rv>
  <rv s="2">
    <v>131</v>
  </rv>
  <rv s="0">
    <v>https://www.bing.com/financeapi/forcetrigger?t=a25k5r&amp;q=XNAS%3aVRTX&amp;form=skydnc</v>
    <v>Learn more on Bing</v>
  </rv>
  <rv s="3">
    <v>fr-FR</v>
    <v>a25k5r</v>
    <v>268435456</v>
    <v>1</v>
    <v>Avec Refinitiv</v>
    <v>6</v>
    <v>7</v>
    <v>VERTEX PHARMACEUTICALS INCORPORATED (XNAS:VRTX)</v>
    <v>8</v>
    <v>9</v>
    <v>Finance</v>
    <v>10</v>
    <v>XNAS</v>
    <v>258102200</v>
    <v>1989</v>
    <v>466.01</v>
    <v>341.9</v>
    <v>0.39589999999999997</v>
    <v>120429196009</v>
    <v>Nasdaq Stock Market</v>
    <v>467.97</v>
    <v>VRTX</v>
    <v>45575.570023275002</v>
    <v>Vertex Pharmaceuticals Incorporated est une société mondiale de biotechnologie. La Société se concentre sur l'investissement dans l'innovation scientifique afin de créer des médicaments transformateurs pour les personnes atteintes de maladies graves, en mettant l'accent sur les marchés spécialisés. Il dispose de quatre médicaments approuvés qui traitent la cause sous-jacente de la mucoviscidose (FK) et d'un traitement approuvé qui traite la drépanocytose sévère (DSC) et la bêta-thalassémie transfusionnelle dépendante (TDT). Son portefeuille comprend des programmes de stade clinique dans les domaines de la mucoviscidose, de la DSC, du TDT, de la douleur aiguë et neuropathique, de la maladie rénale médiée par APOL1, du diabète de type 1, de la dystrophie myotonique de type 1 et du déficit en alpha-1 antitrypsine. Ses médicaments commercialisés sont TRIKAFTA/KAFTRIO, SYMDEKO/SYMKEVI (tezacaftor/ivacaftor et ivacaftor), ORKAMBI (lumacaftor/ivacaftor) et KALYDECO (ivacaftor). Elle développe des thérapies non autologues (allogéniques) entièrement différenciées, dérivées de cellules souches, conçues pour remplacer les cellules insulinogènes qui sont détruites chez les personnes atteintes de DT1.</v>
    <v>USD</v>
    <v>5400</v>
    <v>XNAS</v>
    <v>467.49</v>
    <v>510.63499999999999</v>
    <v>Biotechnology &amp; Medical Research</v>
    <v>133</v>
    <v>-2.9380000000000001E-3</v>
    <v>-1.375</v>
    <v>VERTEX PHARMACEUTICALS INCORPORATED</v>
    <v>VERTEX PHARMACEUTICALS INCORPORATED</v>
    <v>467.49</v>
    <v>0</v>
    <v>466.59500000000003</v>
    <v>50 Northern Avenue, BOSTON, MA, 02210 US</v>
    <v>Bourse</v>
    <v>VERTEX PHARMACEUTICALS INCORPORATED (XNAS:VRTX)</v>
    <v>43548</v>
    <v>979545</v>
  </rv>
  <rv s="2">
    <v>134</v>
  </rv>
  <rv s="0">
    <v>https://www.bing.com/financeapi/forcetrigger?t=bo5fpr&amp;q=XNAS%3aMRNA&amp;form=skydnc</v>
    <v>Learn more on Bing</v>
  </rv>
  <rv s="3">
    <v>fr-FR</v>
    <v>bo5fpr</v>
    <v>268435456</v>
    <v>1</v>
    <v>Avec Refinitiv</v>
    <v>6</v>
    <v>7</v>
    <v>MODERNA, INC. (XNAS:MRNA)</v>
    <v>8</v>
    <v>9</v>
    <v>Finance</v>
    <v>10</v>
    <v>XNAS</v>
    <v>384396000</v>
    <v>2016</v>
    <v>57.638500000000001</v>
    <v>57.638500000000001</v>
    <v>1.6689000000000001</v>
    <v>22218088800</v>
    <v>Nasdaq Stock Market</v>
    <v>58.86</v>
    <v>MRNA</v>
    <v>45575.570161006253</v>
    <v>Moderna, Inc. est une entreprise de biotechnologie. La Société développe une nouvelle classe de médicaments à base d'acide ribonucléique messager (ARNm). Elle développe des thérapies et des vaccins pour les maladies infectieuses, l'immuno-oncologie, les maladies rares et les maladies auto-immunes, indépendamment et avec ses collaborateurs stratégiques. Les médicaments à ARNm sont conçus pour diriger les cellules du corps pour produire des protéines intracellulaires, membranaires ou sécrétées qui ont un bénéfice thérapeutique ou préventif avec le potentiel de traiter un éventail de maladies. Son portefeuille de développement diversifié comprend 45 programmes thérapeutiques et vaccinaux, dont neuf sont en phase de développement tardive. Ses produits comprennent les vaccins contre la COVID-19 (ARNm-1273/Spikevax, ARNm-1283 de nouvelle génération), le vaccin contre le VRS (ARNm-1345), les vaccins contre la grippe saisonnière (ARNm-1010, ARNm-1011, ARNm-1012, ARNm-1020 et ARNm-1030), les vaccins combinés (ARNm-1083, ARNm-1230, ARNm-1045 et ARNm-1365), vaccin CMV (ARNm-1647), vaccin EBV (ARNm-1189 et ARNm-1195) et autres.</v>
    <v>USD</v>
    <v>5600</v>
    <v>XNAS</v>
    <v>58.55</v>
    <v>170.47</v>
    <v>Biotechnology &amp; Medical Research</v>
    <v>136</v>
    <v>-1.8009000000000001E-2</v>
    <v>-1.06</v>
    <v>MODERNA, INC.</v>
    <v>MODERNA, INC.</v>
    <v>58.41</v>
    <v>0</v>
    <v>57.8</v>
    <v>325 BINNEY STREET, Cambridge, MA, 02142 US</v>
    <v>Bourse</v>
    <v>MODERNA, INC. (XNAS:MRNA)</v>
    <v>312203</v>
    <v>5969408</v>
  </rv>
  <rv s="2">
    <v>137</v>
  </rv>
  <rv s="0">
    <v>https://www.bing.com/financeapi/forcetrigger?t=a1xlk2&amp;q=XNYS%3aMHK&amp;form=skydnc</v>
    <v>Learn more on Bing</v>
  </rv>
  <rv s="8">
    <v>fr-FR</v>
    <v>a1xlk2</v>
    <v>268435456</v>
    <v>1</v>
    <v>Avec Refinitiv</v>
    <v>22</v>
    <v>23</v>
    <v>MOHAWK INDUSTRIES, INC. (XNYS:MHK)</v>
    <v>8</v>
    <v>24</v>
    <v>Finance</v>
    <v>10</v>
    <v>XNYS</v>
    <v>63117080</v>
    <v>1988</v>
    <v>155.98500000000001</v>
    <v>76.02</v>
    <v>1.3692</v>
    <v>10035620000</v>
    <v>New York Stock Exchange</v>
    <v>159</v>
    <v>MHK</v>
    <v>45575.5701367125</v>
    <v>Mohawk Industries, Inc. est un fabricant de revêtements de sol qui crée des produits pour améliorer les espaces résidentiels et commerciaux partout dans le monde. Les segments de la Société comprennent Global Ceramic, Flooring North America (Flooring NA) et Flooring reste du monde (Flooring ROW). Son segment Global Ceramic conçoit, fabrique, approvisionne, distribue et commercialise une gamme de produits en céramique, en porcelaine et en pierre naturelle utilisés pour les applications de sols et de murs dans les secteurs résidentiel et commercial. Son segment Flooring NA conçoit, fabrique, approvisionne, distribue et commercialise une gamme de produits de revêtement de sol, y compris les tapis larges, les carreaux de tapis, les tapis et tapis, les tapis, stratifié, panneaux de fibres de densité moyenne (MDF), planchers de bois, LVT et vinyle en feuille. Son segment Flooring ROW conçoit, fabrique, approvisionne, distribue et commercialise une variété de collections de stratifiés, de LVT et de vinyle en feuille, de planchers de bois, de tapis à grande surface et de carreaux de tapis utilisés dans les marchés résidentiels et commerciaux.</v>
    <v>USD</v>
    <v>43300</v>
    <v>XNYS</v>
    <v>156.72</v>
    <v>164.05500000000001</v>
    <v>Household Goods</v>
    <v>139</v>
    <v>-1.5706000000000001E-2</v>
    <v>-2.4973000000000001</v>
    <v>MOHAWK INDUSTRIES, INC.</v>
    <v>MOHAWK INDUSTRIES, INC.</v>
    <v>156.72</v>
    <v>156.5027</v>
    <v>PO BOX 12069, 160 S INDUSTRIAL BLVD, CALHOUN, GA, 30701 US</v>
    <v>Bourse</v>
    <v>MOHAWK INDUSTRIES, INC. (XNYS:MHK)</v>
    <v>9266</v>
    <v>648422</v>
  </rv>
  <rv s="2">
    <v>140</v>
  </rv>
  <rv s="0">
    <v>https://www.bing.com/financeapi/forcetrigger?t=a1wy1h&amp;q=XNAS%3aLKQ&amp;form=skydnc</v>
    <v>Learn more on Bing</v>
  </rv>
  <rv s="3">
    <v>fr-FR</v>
    <v>a1wy1h</v>
    <v>268435456</v>
    <v>1</v>
    <v>Avec Refinitiv</v>
    <v>6</v>
    <v>7</v>
    <v>LKQ CORPORATION (XNAS:LKQ)</v>
    <v>8</v>
    <v>9</v>
    <v>Finance</v>
    <v>10</v>
    <v>XNAS</v>
    <v>263256100</v>
    <v>1998</v>
    <v>38.130000000000003</v>
    <v>35.57</v>
    <v>1.2789999999999999</v>
    <v>10122197045</v>
    <v>Nasdaq Stock Market</v>
    <v>38.409999999999997</v>
    <v>LKQ</v>
    <v>45575.570111689063</v>
    <v>LKQ Corporation est un distributeur de produits automobiles. Les produits automobiles de la Société comprennent des pièces de rechange, des composants et des systèmes utilisés dans la réparation et l'entretien des véhicules, ainsi que des produits et accessoires spécialisés du marché secondaire pour améliorer le rendement, la fonctionnalité et l'apparence des véhicules. Elle opère dans quatre segments : vente en gros en Amérique du Nord ; Europe ; spécialité et libre-service. Son segment vente en gros - Amérique du Nord comprend des opérations de marché secondaire et de récupération, vend cinq types de produits, y compris le marché secondaire, le fabricant d'équipement d'origine (OEM) recyclé, le fabricant d'équipement d'origine (OEM) remanufacturé, le fabricant d'équipement d'origine remis à neuf et les pièces d'origine neuves. Les produits de remplacement de véhicules de son segment européen comprennent une variété de petits produits mécaniques, des disques et des capteurs, des embrayages et autres. Son segment spécialisé dessert les camions et tout-terrain, la vitesse et la performance, les véhicules récréatifs, le remorquage, les roues, pneus, et maniabilité de performance ; et autre. Le segment libre-service exploite des installations de vente au détail en libre-service.</v>
    <v>USD</v>
    <v>49000</v>
    <v>XNAS</v>
    <v>38.520000000000003</v>
    <v>53.68</v>
    <v>Automobiles &amp; Auto Parts</v>
    <v>142</v>
    <v>1.041E-3</v>
    <v>0.04</v>
    <v>LKQ CORPORATION</v>
    <v>LKQ CORPORATION</v>
    <v>38.409999999999997</v>
    <v>13.998900000000001</v>
    <v>38.450000000000003</v>
    <v>5846 CROSSINGS BLVD., ANTIOCH, TN, 37013 US</v>
    <v>Bourse</v>
    <v>LKQ CORPORATION (XNAS:LKQ)</v>
    <v>202624</v>
    <v>2411708</v>
  </rv>
  <rv s="2">
    <v>143</v>
  </rv>
  <rv s="0">
    <v>https://www.bing.com/financeapi/forcetrigger?t=awagjc&amp;q=XNYS%3aAPTV&amp;form=skydnc</v>
    <v>Learn more on Bing</v>
  </rv>
  <rv s="3">
    <v>fr-FR</v>
    <v>awagjc</v>
    <v>268435456</v>
    <v>1</v>
    <v>Avec Refinitiv</v>
    <v>6</v>
    <v>7</v>
    <v>APTIV PLC (XNYS:APTV)</v>
    <v>8</v>
    <v>9</v>
    <v>Finance</v>
    <v>10</v>
    <v>XNYS</v>
    <v>265760100</v>
    <v>2011</v>
    <v>70.23</v>
    <v>63.62</v>
    <v>1.7923</v>
    <v>18895543110</v>
    <v>New York Stock Exchange</v>
    <v>71.36</v>
    <v>APTV</v>
    <v>45575.570111180466</v>
    <v>APTIV PLC est une société de technologie et d'architecture de mobilité. La Société conçoit et fabrique des composants de véhicules et fournit des solutions électriques, électroniques et de technologie de sécurité active aux marchés mondiaux de l'automobile et des véhicules commerciaux. Ses segments comprennent les solutions de signal et d'alimentation et la sécurité avancée et l'expérience utilisateur. Le secteur des solutions de signalisation et d'alimentation fournit la conception, la fabrication et l'assemblage complets de l'architecture électrique du véhicule, y compris les composants techniques, les connecteurs, les assemblages de câblage et les faisceaux, la gestion des câbles, les centres électriques et les systèmes hybrides de distribution haute tension et de sécurité. Advanced Safety and User Experience fournit des technologies et des services essentiels, y compris des systèmes de détection et de perception, des unités de commande électroniques, des contrôleurs multidomaines, des systèmes de connectivité des véhicules, des plateformes logicielles natives en nuage, logiciels d'application, technologies de conduite autonome et outils DevOps de bout en bout.</v>
    <v>USD</v>
    <v>154000</v>
    <v>XNYS</v>
    <v>71.099999999999994</v>
    <v>99.31</v>
    <v>Automobiles &amp; Auto Parts</v>
    <v>145</v>
    <v>-3.643E-3</v>
    <v>-0.26</v>
    <v>APTIV PLC</v>
    <v>APTIV PLC</v>
    <v>70.72</v>
    <v>5.3925999999999998</v>
    <v>71.099999999999994</v>
    <v>5 Hanover Quay, Grand Canal Dock, DUBLIN, DUBLIN, D02 VY79 IE</v>
    <v>Bourse</v>
    <v>APTIV PLC (XNYS:APTV)</v>
    <v>123060</v>
    <v>3207289</v>
  </rv>
  <rv s="2">
    <v>146</v>
  </rv>
  <rv s="0">
    <v>https://www.bing.com/financeapi/forcetrigger?t=a1pxbh&amp;q=XNYS%3aCMG&amp;form=skydnc</v>
    <v>Learn more on Bing</v>
  </rv>
  <rv s="3">
    <v>fr-FR</v>
    <v>a1pxbh</v>
    <v>268435456</v>
    <v>1</v>
    <v>Avec Refinitiv</v>
    <v>6</v>
    <v>7</v>
    <v>CHIPOTLE MEXICAN GRILL, INC. (XNYS:CMG)</v>
    <v>8</v>
    <v>9</v>
    <v>Finance</v>
    <v>10</v>
    <v>XNYS</v>
    <v>1369476000</v>
    <v>1998</v>
    <v>57.27</v>
    <v>35.372700000000002</v>
    <v>1.2616000000000001</v>
    <v>78667357658</v>
    <v>New York Stock Exchange</v>
    <v>57.93</v>
    <v>CMG</v>
    <v>45575.570139443749</v>
    <v>Chipotle Mexican Grill, Inc. est une entreprise de restauration. La Société, par l'entremise de ses filiales, possède et exploite des restaurants Chipotle Mexican Grill, qui proposent un menu de burritos, de bols burrito (un burrito sans tortilla), de quesadillas, de tacos et de salades. La Société exploite environ 3 437 restaurants, dont 3 371 restaurants Chipotle aux États-Unis, et 66 restaurants Chipotle internationaux. La Société possède et exploite tous ses restaurants en Amérique du Nord et en Europe. Elle gère ses opérations en fonction de huit régions. Il a rendu la commande numérique pratique avec des améliorations apportées à l'application et au site Web Chipotle, telles que la personnalisation, la livraison sans contact et la commande de groupe. Son application inclut également la messagerie de préparation des commandes, la détection des emplacements erronés et des rappels pour rechercher des points. Les filiales de la société comprennent Chipotle Mexican Grill Canada Corp., Chipotle Mexican Grill France SAS et Chipotle Mexican Grill of Berwyn Heights, LLC, entre autres.</v>
    <v>USD</v>
    <v>116068</v>
    <v>XNYS</v>
    <v>57.81</v>
    <v>69.261399999999995</v>
    <v>Hotels &amp; Entertainment Services</v>
    <v>148</v>
    <v>-8.3999999999999995E-3</v>
    <v>-0.48659999999999998</v>
    <v>CHIPOTLE MEXICAN GRILL, INC.</v>
    <v>CHIPOTLE MEXICAN GRILL, INC.</v>
    <v>57.79</v>
    <v>56.765999999999998</v>
    <v>57.443399999999997</v>
    <v>610 Newport Center Dr, Suite 1100, NEWPORT BEACH, CA, 92660 US</v>
    <v>Bourse</v>
    <v>CHIPOTLE MEXICAN GRILL, INC. (XNYS:CMG)</v>
    <v>267098</v>
    <v>9425406</v>
  </rv>
  <rv s="2">
    <v>149</v>
  </rv>
  <rv s="0">
    <v>https://www.bing.com/financeapi/forcetrigger?t=a1yeec&amp;q=XNYS%3aNEM&amp;form=skydnc</v>
    <v>Learn more on Bing</v>
  </rv>
  <rv s="8">
    <v>fr-FR</v>
    <v>a1yeec</v>
    <v>268435456</v>
    <v>1</v>
    <v>Avec Refinitiv</v>
    <v>22</v>
    <v>23</v>
    <v>NEWMONT CORPORATION (XNYS:NEM)</v>
    <v>8</v>
    <v>24</v>
    <v>Finance</v>
    <v>10</v>
    <v>XNYS</v>
    <v>1147429000</v>
    <v>2001</v>
    <v>52.58</v>
    <v>29.42</v>
    <v>0.51190000000000002</v>
    <v>60479835161</v>
    <v>New York Stock Exchange</v>
    <v>52.73</v>
    <v>NEM</v>
    <v>45575.570117950781</v>
    <v>Newmont Corporation est une société aurifère qui produit du cuivre, du zinc, du plomb et de l'argent. Le portefeuille d'actifs et de prospects de la Société est ancré dans des juridictions minières en Afrique, en Australie, en Amérique latine et dans les Caraïbes, en Amérique du Nord et en Papouasie-Nouvelle-Guinée. Ses opérations africaines comprennent Ahafo et Akyem. Ses activités en Australie comprennent Boddington, Cadia, Tanami et Telfer. Ses activités en Amérique latine et dans les Caraïbes (LATAC) comprennent Cerro Negro, Merian, Penasquito, Pueblo Viejo JV et Yanacocha. Ses projets nord-américains comprennent Brucejack, Cripple Creek &amp; Victor, Eleonore, Musselwhite, Nevada Gold Mines JV, Porcupine et Red Chris. Ses projets en Papouasie-Nouvelle-Guinée incluent Lihir. Sa mine d'Ahafo est située dans la région d'Ahafo, à environ 290 kilomètres (km) au nord-ouest d'Accra, au Ghana. Boddington est située à 130 km au sud-est de Perth en Australie-occidentale et sa zone de projet comprend plus de 52 506 acres (21 249 hectares) de tenure minière louée à l'État d'Australie-occidentale.</v>
    <v>USD</v>
    <v>21700</v>
    <v>XNYS</v>
    <v>53.11</v>
    <v>56.3</v>
    <v>Metals &amp; Mining</v>
    <v>151</v>
    <v>-3.9829999999999998E-4</v>
    <v>-2.1000000000000001E-2</v>
    <v>NEWMONT CORPORATION</v>
    <v>NEWMONT CORPORATION</v>
    <v>53.11</v>
    <v>52.709000000000003</v>
    <v>6900 E Layton Avenue, Suite 700, DENVER, CO, 80237 US</v>
    <v>Bourse</v>
    <v>NEWMONT CORPORATION (XNYS:NEM)</v>
    <v>316961</v>
    <v>8065028</v>
  </rv>
  <rv s="2">
    <v>152</v>
  </rv>
  <rv s="0">
    <v>https://www.bing.com/financeapi/forcetrigger?t=b11hkr&amp;q=XWBO%3aFCX&amp;form=skydnc</v>
    <v>Learn more on Bing</v>
  </rv>
  <rv s="9">
    <v>fr-FR</v>
    <v>b11hkr</v>
    <v>268435456</v>
    <v>1</v>
    <v>Avec Refinitiv</v>
    <v>25</v>
    <v>26</v>
    <v>FREEPORT-MCMORAN INC. (XWBO:FCX)</v>
    <v>8</v>
    <v>27</v>
    <v>Finance</v>
    <v>28</v>
    <v>XWBO</v>
    <v>1436856000</v>
    <v>1987</v>
    <v>43.88</v>
    <v>1.8979999999999999</v>
    <v>69816850000</v>
    <v>Wiener Boerse</v>
    <v>43.94</v>
    <v>FCX</v>
    <v>45574</v>
    <v>Freeport-McMoRan Inc. est une société minière internationale. La Société exploite des actifs géographiquement diversifiés avec d'importantes réserves prouvées et probables de cuivre, d'or et de molybdène. Son portefeuille d'actifs comprend le district miniers de Grasberg en Indonésie, qui est un gisement de cuivre et d'or, et d'importantes activités minières en Amérique du Nord et en Amérique du Sud, dont le district minier de Morenci en Arizona et l'exploitation de Cerro Verde au Pérou. Ses segments comprennent les mines de cuivre Morenci, Cerro Verde et Grasberg (exploitation minière indonésienne), les opérations Rod &amp; Refining et Atlantic Copper Smelting &amp; Refining. En Amérique du Nord, elle exploite sept mines de cuivre : Morenci, Bagdad, Safford (dont Lone Star), Sierrita et Miami en Arizona, Chino et Tyrone au Nouveau-Mexique, et deux mines de molybdène : Henderson et Climax au Colorado. En Amérique du Sud, elle exploite également la mine de cuivre El Abra. La mine de Morenci produit une cathode de cuivre, un concentré de cuivre et un concentré de molybdène.</v>
    <v>EUR</v>
    <v>27200</v>
    <v>XWBO</v>
    <v>44.58</v>
    <v>Metals &amp; Mining</v>
    <v>154</v>
    <v>1.0583E-2</v>
    <v>0.46500000000000002</v>
    <v>FREEPORT-MCMORAN INC.</v>
    <v>FREEPORT-MCMORAN INC.</v>
    <v>44.18</v>
    <v>35.82</v>
    <v>44.405000000000001</v>
    <v>333 N Central Ave, PHOENIX, AZ, 85004 US</v>
    <v>Bourse</v>
    <v>FREEPORT-MCMORAN INC. (XWBO:FCX)</v>
    <v>216</v>
    <v>13401910</v>
  </rv>
  <rv s="2">
    <v>155</v>
  </rv>
  <rv s="0">
    <v>https://www.bing.com/financeapi/forcetrigger?t=a1nl77&amp;q=XNYS%3aAPD&amp;form=skydnc</v>
    <v>Learn more on Bing</v>
  </rv>
  <rv s="3">
    <v>fr-FR</v>
    <v>a1nl77</v>
    <v>268435456</v>
    <v>1</v>
    <v>Avec Refinitiv</v>
    <v>6</v>
    <v>7</v>
    <v>AIR PRODUCTS AND CHEMICALS, INC. (XNYS:APD)</v>
    <v>8</v>
    <v>9</v>
    <v>Finance</v>
    <v>10</v>
    <v>XNYS</v>
    <v>222314500</v>
    <v>1961</v>
    <v>313.18</v>
    <v>212.24</v>
    <v>0.83069999999999999</v>
    <v>70722688740</v>
    <v>New York Stock Exchange</v>
    <v>313.97000000000003</v>
    <v>APD</v>
    <v>45575.570151203123</v>
    <v>Air Products and Chemicals, Inc. Est une société de gaz industriels. La société fournit des gaz industriels essentiels, des équipements connexes et des applications à des clients dans divers secteurs, notamment le raffinage, les produits chimiques, les métaux, l'électronique, fabrication, médical et alimentaire. Ses segments comprennent les Amériques, l'Asie, l'Europe, le Moyen-Orient et l'Inde, ainsi que les entreprises et autres. La Société conçoit et fabrique également des équipements pour la séparation de l'air, la récupération et la purification des hydrocarbures, la liquéfaction du gaz naturel, ainsi que le transport et le stockage de l'hélium liquide et de l'hydrogène liquide. La Société distribue les gaz par son mode d'approvisionnement sur site ou marchand. Les industries de la société comprennent l'aérospatiale, les laboratoires analytiques et la recherche / science, l'automobile, les boissons, la bioénergie, la biotechnologie, ciment et chaux, produits chimiques, électronique, nourriture, verre et fritte, hydrogène énergie, hydrogène pour la mobilité, levage, gaz naturel liquéfié (GNL), médical, transformation des métaux et des matériaux, production des métaux, médical et autres.</v>
    <v>USD</v>
    <v>23000</v>
    <v>XNYS</v>
    <v>319.45999999999998</v>
    <v>319.45999999999998</v>
    <v>Chemicals</v>
    <v>157</v>
    <v>1.3218000000000001E-2</v>
    <v>4.1500000000000004</v>
    <v>AIR PRODUCTS AND CHEMICALS, INC.</v>
    <v>AIR PRODUCTS AND CHEMICALS, INC.</v>
    <v>313.48</v>
    <v>27.2819</v>
    <v>318.12</v>
    <v>1940 Air Products Blvd., ALLENTOWN, PA, 18106-5500 US</v>
    <v>Bourse</v>
    <v>AIR PRODUCTS AND CHEMICALS, INC. (XNYS:APD)</v>
    <v>97210</v>
    <v>1468407</v>
  </rv>
  <rv s="2">
    <v>158</v>
  </rv>
  <rv s="0">
    <v>https://www.bing.com/financeapi/forcetrigger?t=a1vcgh&amp;q=XNYS%3aIFF&amp;form=skydnc</v>
    <v>Learn more on Bing</v>
  </rv>
  <rv s="8">
    <v>fr-FR</v>
    <v>a1vcgh</v>
    <v>268435456</v>
    <v>1</v>
    <v>Avec Refinitiv</v>
    <v>22</v>
    <v>23</v>
    <v>INTERNATIONAL FLAVORS &amp; FRAGRANCES INC. (XNYS:IFF)</v>
    <v>8</v>
    <v>24</v>
    <v>Finance</v>
    <v>10</v>
    <v>XNYS</v>
    <v>255659200</v>
    <v>1909</v>
    <v>101.3682</v>
    <v>63.21</v>
    <v>1.2353000000000001</v>
    <v>25957104141</v>
    <v>New York Stock Exchange</v>
    <v>102</v>
    <v>IFF</v>
    <v>45575.570110948436</v>
    <v>International Flavors &amp; Fragrances Inc est un créateur et fabricant de produits alimentaires, de boissons, de santé et de biosciences, de parfums et de solutions pharmaceutiques, ainsi que de produits complémentaires adjacents. La Société opère dans quatre secteurs. Le segment Nourish se compose d'un portefeuille d'ingrédients d'origine naturelle pour améliorer la valeur nutritionnelle, la texture et la fonctionnalité dans une gamme d'applications culinaires, de boissons, de produits laitiers, de boulangerie et de confiserie, et se compose d'ingrédients, de saveurs et de conceptions alimentaires. Le segment santé et biosciences consiste en la mise au point et la production d'un portefeuille avancé d'enzymes, de cultures alimentaires, de probiotiques et d'ingrédients de spécialité dérivés de la biotechnologie pour des applications alimentaires et non alimentaires. Le segment parfumé crée des composés parfumés et des ingrédients parfumés. Le segment solutions pharmaceutiques produit un portefeuille qui comprend des excipients pharmaceutiques cellulosiques et à base d'algues, utilisés pour améliorer la fonctionnalité et l'administration d'ingrédients pharmaceutiques actifs.</v>
    <v>USD</v>
    <v>21500</v>
    <v>XNYS</v>
    <v>101.82</v>
    <v>105.96</v>
    <v>Food &amp; Tobacco</v>
    <v>160</v>
    <v>-4.607E-3</v>
    <v>-0.46989999999999998</v>
    <v>INTERNATIONAL FLAVORS &amp; FRAGRANCES INC.</v>
    <v>INTERNATIONAL FLAVORS &amp; FRAGRANCES INC.</v>
    <v>101.82</v>
    <v>101.5301</v>
    <v>521 W 57TH ST, NEW YORK, NY, 10019 US</v>
    <v>Bourse</v>
    <v>INTERNATIONAL FLAVORS &amp; FRAGRANCES INC. (XNYS:IFF)</v>
    <v>11927</v>
    <v>1210613</v>
  </rv>
  <rv s="2">
    <v>161</v>
  </rv>
  <rv s="0">
    <v>https://www.bing.com/financeapi/forcetrigger?t=a1t4c7&amp;q=XNYS%3aFMC&amp;form=skydnc</v>
    <v>Learn more on Bing</v>
  </rv>
  <rv s="3">
    <v>fr-FR</v>
    <v>a1t4c7</v>
    <v>268435456</v>
    <v>1</v>
    <v>Avec Refinitiv</v>
    <v>6</v>
    <v>7</v>
    <v>FMC CORPORATION (XNYS:FMC)</v>
    <v>8</v>
    <v>9</v>
    <v>Finance</v>
    <v>10</v>
    <v>XNYS</v>
    <v>124824400</v>
    <v>1928</v>
    <v>60.25</v>
    <v>49.49</v>
    <v>0.85609999999999997</v>
    <v>7520670100</v>
    <v>New York Stock Exchange</v>
    <v>61.46</v>
    <v>FMC</v>
    <v>45575.570101955469</v>
    <v>FMC Corporation est une société de sciences agricoles. Elle fournit des solutions aux cultivateurs avec un produit dans la protection des cultures, l'amélioration des cultures et la gestion professionnelle des ravageurs et du gazon. Elle développe, commercialise et vend les trois classes de produits chimiques de protection des cultures (insecticides, herbicides et fongicides) et biologiques, de produits nutritifs des cultures et de produits de traitement des semences, regroupés sous la catégorie phytosanitaire. Ses insecticides sont utilisés pour lutter contre une gamme de ravageurs, tandis que sa gamme d'herbicides cible principalement une variété de mauvaises herbes difficiles à contrôler. Son portefeuille de produits comprend deux molécules de classe diamide, à savoir les actifs Rynaxypyr (chlorantraniliprole) et Cyazypyr (cyantraniliprole). Cyazypyr active contient des marques, sous les marques Verimark, Benevia et Exire. Les fongicides sont utilisés pour protéger les cultures, y compris les céréales, les fruits et les légumes contre les maladies fongiques. Les herbicides sont utilisés pour la protection des cultures, y compris le coton, la canne à sucre, le riz, le maïs, et le soja.</v>
    <v>USD</v>
    <v>6600</v>
    <v>XNYS</v>
    <v>61.21</v>
    <v>68.72</v>
    <v>Chemicals</v>
    <v>163</v>
    <v>-1.9688000000000001E-2</v>
    <v>-1.21</v>
    <v>FMC CORPORATION</v>
    <v>FMC CORPORATION</v>
    <v>61.204999999999998</v>
    <v>5.2521000000000004</v>
    <v>60.25</v>
    <v>2929 Walnut Street, PHILADELPHIA, PA, 19104 US</v>
    <v>Bourse</v>
    <v>FMC CORPORATION (XNYS:FMC)</v>
    <v>91381</v>
    <v>1010762</v>
  </rv>
  <rv s="2">
    <v>164</v>
  </rv>
  <rv s="0">
    <v>https://www.bing.com/financeapi/forcetrigger?t=bnmq52&amp;q=XNYS%3aLIN&amp;form=skydnc</v>
    <v>Learn more on Bing</v>
  </rv>
  <rv s="3">
    <v>fr-FR</v>
    <v>bnmq52</v>
    <v>268435456</v>
    <v>1</v>
    <v>Avec Refinitiv</v>
    <v>6</v>
    <v>7</v>
    <v>LINDE PUBLIC LIMITED COMPANY (XNAS:LIN)</v>
    <v>8</v>
    <v>9</v>
    <v>Finance</v>
    <v>10</v>
    <v>XNAS</v>
    <v>480716300</v>
    <v>2017</v>
    <v>470.64</v>
    <v>361.02</v>
    <v>0.94489999999999996</v>
    <v>226448623859</v>
    <v>Nasdaq Stock Market</v>
    <v>469.57</v>
    <v>LIN</v>
    <v>45575.570119339842</v>
    <v>Linde plc est une société de gaz industriels et d'ingénierie basée au Royaume-Uni. La société dessert une variété de marchés finaux, tels que les produits chimiques et l'énergie, l'alimentation et les boissons, l'électronique, la santé, la fabrication, métaux et mines. Les gaz industriels et les technologies de la Société sont utilisés dans d'innombrables applications, y compris la production d'hydrogène propre et de systèmes de captage du carbone essentiels à la transition énergétique, l'oxygène médical vital et les gaz spéciaux et de haute pureté pour l'électronique. Elle fournit également des solutions de traitement du gaz pour soutenir l'expansion de la clientèle, l'amélioration de l'efficacité et la réduction des émissions. Ses principaux produits dans son activité gaz industriels sont les gaz atmosphériques et les gaz de process. La Société conçoit et construit également des équipements qui produisent des gaz industriels et offre à ses clients une gamme de services de production et de traitement de gaz, tels que des usines d'oléfines, des usines de gaz naturel, des usines de séparation de l'air, des usines d'hydrogène et de gaz de synthèse et d'autres types d'usines.</v>
    <v>USD</v>
    <v>65987</v>
    <v>XNAS</v>
    <v>472.63</v>
    <v>483.35789999999997</v>
    <v>Chemicals</v>
    <v>166</v>
    <v>3.1840000000000002E-3</v>
    <v>1.4950000000000001</v>
    <v>LINDE PUBLIC LIMITED COMPANY</v>
    <v>LINDE PUBLIC LIMITED COMPANY</v>
    <v>471.91</v>
    <v>35.741</v>
    <v>471.065</v>
    <v>Forge, 43 Church Street West, WOKING, SURREY, GU21 6HT GB</v>
    <v>Bourse</v>
    <v>LINDE PUBLIC LIMITED COMPANY (XNAS:LIN)</v>
    <v>79599</v>
    <v>1570938</v>
  </rv>
  <rv s="2">
    <v>167</v>
  </rv>
  <rv s="0">
    <v>https://www.bing.com/financeapi/forcetrigger?t=bq89dm&amp;q=XNYS%3aCTVA&amp;form=skydnc</v>
    <v>Learn more on Bing</v>
  </rv>
  <rv s="3">
    <v>fr-FR</v>
    <v>bq89dm</v>
    <v>268435456</v>
    <v>1</v>
    <v>Avec Refinitiv</v>
    <v>6</v>
    <v>7</v>
    <v>CORTEVA, INC. (XNYS:CTVA)</v>
    <v>8</v>
    <v>9</v>
    <v>Finance</v>
    <v>10</v>
    <v>XNYS</v>
    <v>692247000</v>
    <v>2018</v>
    <v>55.82</v>
    <v>43.22</v>
    <v>0.77990000000000004</v>
    <v>38675839890</v>
    <v>New York Stock Exchange</v>
    <v>56.5</v>
    <v>CTVA</v>
    <v>45575.570111943751</v>
    <v>Corteva, Inc. est une entreprise mondiale d'agriculture pure ludique. La Société est un fournisseur mondial de solutions de protection des semences et des cultures axées sur l'industrie agricole et contribuant à un approvisionnement alimentaire plus sain. Le segment semences de la Société développe et fournit du germoplasme avancé et des caractères qui produisent un rendement optimal pour les fermes du monde entier. Le segment est présent sur les marchés des semences, tels que le maïs et le soja nord-américains, le maïs et le tournesol européens, ainsi que le maïs du Brésil, de l'Inde, de l'Afrique du Sud et de l'Argentine. Le segment offre également des technologies de traits qui améliorent la résistance aux intempéries, aux maladies, aux insectes et améliorent la nourriture. Le segment protection des cultures de la société offre des solutions de protection des cultures et des solutions numériques qui fournissent aux agriculteurs les outils dont ils ont besoin pour améliorer la productivité et la rentabilité, et aider à garder les champs exempts de mauvaises herbes, d'insectes et de maladies. Le segment offre des herbicides, des insecticides, des stabilisants azotés, des herbicides et des produits biologiques pour la gestion des pâturages et des pâturages.</v>
    <v>USD</v>
    <v>22500</v>
    <v>XNYS</v>
    <v>56.16</v>
    <v>59.075000000000003</v>
    <v>Chemicals</v>
    <v>169</v>
    <v>-1.115E-2</v>
    <v>-0.63</v>
    <v>CORTEVA, INC.</v>
    <v>CORTEVA, INC.</v>
    <v>56.09</v>
    <v>44.920400000000001</v>
    <v>55.87</v>
    <v>9330 ZIONSVILLE ROAD, INDIANAPOLIS, IN, 46268 US</v>
    <v>Bourse</v>
    <v>CORTEVA, INC. (XNYS:CTVA)</v>
    <v>70784</v>
    <v>2949069</v>
  </rv>
  <rv s="2">
    <v>170</v>
  </rv>
</rvData>
</file>

<file path=xl/richData/rdrichvaluestructure.xml><?xml version="1.0" encoding="utf-8"?>
<rvStructures xmlns="http://schemas.microsoft.com/office/spreadsheetml/2017/richdata" count="10">
  <s t="_hyperlink">
    <k n="Address" t="s"/>
    <k n="Text" t="s"/>
  </s>
  <s t="_linkedentitycore">
    <k n="%EntityCulture" t="s"/>
    <k n="%EntityId" t="s"/>
    <k n="%EntityServiceId"/>
    <k n="%IsRefreshable" t="b"/>
    <k n="%ProviderInfo" t="s"/>
    <k n="_CanonicalPropertyNames" t="spb"/>
    <k n="_Display" t="spb"/>
    <k n="_DisplayString" t="s"/>
    <k n="_Flags" t="spb"/>
    <k n="_Format" t="spb"/>
    <k n="_Icon" t="s"/>
    <k n="_SubLabel" t="spb"/>
    <k n="Bas"/>
    <k n="Bas depuis 52 semaines"/>
    <k n="Clôture précédente"/>
    <k n="Code mnémonique" t="s"/>
    <k n="Haut"/>
    <k n="Haut depuis 52 semaines"/>
    <k n="LearnMoreOnLink" t="r"/>
    <k n="Modification (%)"/>
    <k n="Modifier"/>
    <k n="Nom" t="s"/>
    <k n="Ouvrir"/>
    <k n="Pays/région" t="s"/>
    <k n="Prix"/>
    <k n="Type d'instrument" t="s"/>
    <k n="UniqueName" t="s"/>
  </s>
  <s t="_linkedentity">
    <k n="%cvi" t="r"/>
  </s>
  <s t="_linkedentitycore">
    <k n="%EntityCulture" t="s"/>
    <k n="%EntityId" t="s"/>
    <k n="%EntityServiceId"/>
    <k n="%IsRefreshable" t="b"/>
    <k n="%ProviderInfo" t="s"/>
    <k n="_CanonicalPropertyNames" t="spb"/>
    <k n="_Display" t="spb"/>
    <k n="_DisplayString" t="s"/>
    <k n="_Flags" t="spb"/>
    <k n="_Format" t="spb"/>
    <k n="_Icon" t="s"/>
    <k n="_SubLabel" t="spb"/>
    <k n="Abréviation de change" t="s"/>
    <k n="Actions en circulation"/>
    <k n="Année de constitution"/>
    <k n="Bas"/>
    <k n="Bas depuis 52 semaines"/>
    <k n="Bêta"/>
    <k n="Capitalisation boursière"/>
    <k n="Change" t="s"/>
    <k n="Clôture précédente"/>
    <k n="Code mnémonique" t="s"/>
    <k n="Dernière heure d'échange"/>
    <k n="Description" t="s"/>
    <k n="Devise" t="s"/>
    <k n="Employés"/>
    <k n="ExchangeID" t="s"/>
    <k n="Haut"/>
    <k n="Haut depuis 52 semaines"/>
    <k n="Industrie" t="s"/>
    <k n="LearnMoreOnLink" t="r"/>
    <k n="Modification (%)"/>
    <k n="Modifier"/>
    <k n="Nom" t="s"/>
    <k n="Nom officiel" t="s"/>
    <k n="Ouvrir"/>
    <k n="P/E"/>
    <k n="Prix"/>
    <k n="Sièges sociaux" t="s"/>
    <k n="Type d'instrument" t="s"/>
    <k n="UniqueName" t="s"/>
    <k n="Volume"/>
    <k n="Volume moyen"/>
  </s>
  <s t="_linkedentitycore">
    <k n="%EntityCulture" t="s"/>
    <k n="%EntityId" t="s"/>
    <k n="%EntityServiceId"/>
    <k n="%IsRefreshable" t="b"/>
    <k n="%ProviderInfo" t="s"/>
    <k n="_CanonicalPropertyNames" t="spb"/>
    <k n="_Display" t="spb"/>
    <k n="_DisplayString" t="s"/>
    <k n="_Flags" t="spb"/>
    <k n="_Format" t="spb"/>
    <k n="_Icon" t="s"/>
    <k n="_SubLabel" t="spb"/>
    <k n="Abréviation de change" t="s"/>
    <k n="Bas"/>
    <k n="Bas depuis 52 semaines"/>
    <k n="Bêta"/>
    <k n="Capitalisation boursière"/>
    <k n="Change" t="s"/>
    <k n="Clôture précédente"/>
    <k n="Code mnémonique" t="s"/>
    <k n="Dernière heure d'échange"/>
    <k n="Description" t="s"/>
    <k n="Devise" t="s"/>
    <k n="ExchangeID" t="s"/>
    <k n="Haut"/>
    <k n="Haut depuis 52 semaines"/>
    <k n="LearnMoreOnLink" t="r"/>
    <k n="Modification (%)"/>
    <k n="Modifier"/>
    <k n="Nom" t="s"/>
    <k n="Nom officiel" t="s"/>
    <k n="Ouvrir"/>
    <k n="P/E"/>
    <k n="Prix"/>
    <k n="Sièges sociaux" t="s"/>
    <k n="Type d'instrument" t="s"/>
    <k n="UniqueName" t="s"/>
    <k n="Volume"/>
    <k n="Volume moyen"/>
  </s>
  <s t="_sourceattribution">
    <k n="License" t="r"/>
    <k n="Source" t="r"/>
  </s>
  <s t="_imageurl">
    <k n="_Provider" t="spb"/>
    <k n="Address" t="s"/>
    <k n="Attribution" t="r"/>
    <k n="ComputedImage" t="b"/>
    <k n="More Images Address" t="s"/>
    <k n="Text" t="s"/>
  </s>
  <s t="_linkedentitycore">
    <k n="%EntityCulture" t="s"/>
    <k n="%EntityId" t="s"/>
    <k n="%EntityServiceId"/>
    <k n="%IsRefreshable" t="b"/>
    <k n="%ProviderInfo" t="s"/>
    <k n="_CanonicalPropertyNames" t="spb"/>
    <k n="_Display" t="spb"/>
    <k n="_DisplayString" t="s"/>
    <k n="_Flags" t="spb"/>
    <k n="_Format" t="spb"/>
    <k n="_Icon" t="s"/>
    <k n="_SubLabel" t="spb"/>
    <k n="Abréviation de change" t="s"/>
    <k n="Actions en circulation"/>
    <k n="Année de constitution"/>
    <k n="Bas"/>
    <k n="Bas depuis 52 semaines"/>
    <k n="Bêta"/>
    <k n="Capitalisation boursière"/>
    <k n="Change" t="s"/>
    <k n="Clôture précédente"/>
    <k n="Code mnémonique" t="s"/>
    <k n="Dernière heure d'échange"/>
    <k n="Description" t="s"/>
    <k n="Devise" t="s"/>
    <k n="Employés"/>
    <k n="ExchangeID" t="s"/>
    <k n="Haut"/>
    <k n="Haut depuis 52 semaines"/>
    <k n="Image" t="r"/>
    <k n="Industrie" t="s"/>
    <k n="LearnMoreOnLink" t="r"/>
    <k n="Modification (%)"/>
    <k n="Modifier"/>
    <k n="Nom" t="s"/>
    <k n="Nom officiel" t="s"/>
    <k n="Ouvrir"/>
    <k n="P/E"/>
    <k n="Prix"/>
    <k n="Sièges sociaux" t="s"/>
    <k n="Type d'instrument" t="s"/>
    <k n="UniqueName" t="s"/>
    <k n="Volume"/>
    <k n="Volume moyen"/>
  </s>
  <s t="_linkedentitycore">
    <k n="%EntityCulture" t="s"/>
    <k n="%EntityId" t="s"/>
    <k n="%EntityServiceId"/>
    <k n="%IsRefreshable" t="b"/>
    <k n="%ProviderInfo" t="s"/>
    <k n="_CanonicalPropertyNames" t="spb"/>
    <k n="_Display" t="spb"/>
    <k n="_DisplayString" t="s"/>
    <k n="_Flags" t="spb"/>
    <k n="_Format" t="spb"/>
    <k n="_Icon" t="s"/>
    <k n="_SubLabel" t="spb"/>
    <k n="Abréviation de change" t="s"/>
    <k n="Actions en circulation"/>
    <k n="Année de constitution"/>
    <k n="Bas"/>
    <k n="Bas depuis 52 semaines"/>
    <k n="Bêta"/>
    <k n="Capitalisation boursière"/>
    <k n="Change" t="s"/>
    <k n="Clôture précédente"/>
    <k n="Code mnémonique" t="s"/>
    <k n="Dernière heure d'échange"/>
    <k n="Description" t="s"/>
    <k n="Devise" t="s"/>
    <k n="Employés"/>
    <k n="ExchangeID" t="s"/>
    <k n="Haut"/>
    <k n="Haut depuis 52 semaines"/>
    <k n="Industrie" t="s"/>
    <k n="LearnMoreOnLink" t="r"/>
    <k n="Modification (%)"/>
    <k n="Modifier"/>
    <k n="Nom" t="s"/>
    <k n="Nom officiel" t="s"/>
    <k n="Ouvrir"/>
    <k n="Prix"/>
    <k n="Sièges sociaux" t="s"/>
    <k n="Type d'instrument" t="s"/>
    <k n="UniqueName" t="s"/>
    <k n="Volume"/>
    <k n="Volume moyen"/>
  </s>
  <s t="_linkedentitycore">
    <k n="%EntityCulture" t="s"/>
    <k n="%EntityId" t="s"/>
    <k n="%EntityServiceId"/>
    <k n="%IsRefreshable" t="b"/>
    <k n="%ProviderInfo" t="s"/>
    <k n="_CanonicalPropertyNames" t="spb"/>
    <k n="_Display" t="spb"/>
    <k n="_DisplayString" t="s"/>
    <k n="_Flags" t="spb"/>
    <k n="_Format" t="spb"/>
    <k n="_Icon" t="s"/>
    <k n="_SubLabel" t="spb"/>
    <k n="Abréviation de change" t="s"/>
    <k n="Actions en circulation"/>
    <k n="Année de constitution"/>
    <k n="Bas"/>
    <k n="Bêta"/>
    <k n="Capitalisation boursière"/>
    <k n="Change" t="s"/>
    <k n="Clôture précédente"/>
    <k n="Code mnémonique" t="s"/>
    <k n="Dernière heure d'échange"/>
    <k n="Description" t="s"/>
    <k n="Devise" t="s"/>
    <k n="Employés"/>
    <k n="ExchangeID" t="s"/>
    <k n="Haut"/>
    <k n="Industrie" t="s"/>
    <k n="LearnMoreOnLink" t="r"/>
    <k n="Modification (%)"/>
    <k n="Modifier"/>
    <k n="Nom" t="s"/>
    <k n="Nom officiel" t="s"/>
    <k n="Ouvrir"/>
    <k n="P/E"/>
    <k n="Prix"/>
    <k n="Sièges sociaux" t="s"/>
    <k n="Type d'instrument" t="s"/>
    <k n="UniqueName" t="s"/>
    <k n="Volume"/>
    <k n="Volume moyen"/>
  </s>
</rvStructures>
</file>

<file path=xl/richData/rdsupportingpropertybag.xml><?xml version="1.0" encoding="utf-8"?>
<supportingPropertyBags xmlns="http://schemas.microsoft.com/office/spreadsheetml/2017/richdata2">
  <spbArrays count="6">
    <a count="27">
      <v t="s">%EntityServiceId</v>
      <v t="s">_Format</v>
      <v t="s">%IsRefreshable</v>
      <v t="s">_CanonicalPropertyNames</v>
      <v t="s">%EntityCulture</v>
      <v t="s">%EntityId</v>
      <v t="s">_Icon</v>
      <v t="s">_Display</v>
      <v t="s">Nom</v>
      <v t="s">Prix</v>
      <v t="s">Code mnémonique</v>
      <v t="s">_SubLabel</v>
      <v t="s">Modifier</v>
      <v t="s">Modification (%)</v>
      <v t="s">Pays/région</v>
      <v t="s">Clôture précédente</v>
      <v t="s">Ouvrir</v>
      <v t="s">Haut</v>
      <v t="s">Bas</v>
      <v t="s">Haut depuis 52 semaines</v>
      <v t="s">Bas depuis 52 semaines</v>
      <v t="s">Type d'instrument</v>
      <v t="s">_Flags</v>
      <v t="s">UniqueName</v>
      <v t="s">_DisplayString</v>
      <v t="s">LearnMoreOnLink</v>
      <v t="s">%ProviderInfo</v>
    </a>
    <a count="43">
      <v t="s">%EntityServiceId</v>
      <v t="s">_Format</v>
      <v t="s">%IsRefreshable</v>
      <v t="s">_CanonicalPropertyNames</v>
      <v t="s">%EntityCulture</v>
      <v t="s">%EntityId</v>
      <v t="s">_Icon</v>
      <v t="s">_Display</v>
      <v t="s">Nom</v>
      <v t="s">_SubLabel</v>
      <v t="s">Prix</v>
      <v t="s">Change</v>
      <v t="s">Nom officiel</v>
      <v t="s">Dernière heure d'échange</v>
      <v t="s">Code mnémonique</v>
      <v t="s">Abréviation de change</v>
      <v t="s">Modifier</v>
      <v t="s">Modification (%)</v>
      <v t="s">Devise</v>
      <v t="s">Clôture précédente</v>
      <v t="s">Ouvrir</v>
      <v t="s">Haut</v>
      <v t="s">Bas</v>
      <v t="s">Haut depuis 52 semaines</v>
      <v t="s">Bas depuis 52 semaines</v>
      <v t="s">Volume</v>
      <v t="s">Volume moyen</v>
      <v t="s">Capitalisation boursière</v>
      <v t="s">Bêta</v>
      <v t="s">P/E</v>
      <v t="s">Actions en circulation</v>
      <v t="s">Description</v>
      <v t="s">Employés</v>
      <v t="s">Sièges sociaux</v>
      <v t="s">Industrie</v>
      <v t="s">Type d'instrument</v>
      <v t="s">Année de constitution</v>
      <v t="s">_Flags</v>
      <v t="s">UniqueName</v>
      <v t="s">_DisplayString</v>
      <v t="s">LearnMoreOnLink</v>
      <v t="s">ExchangeID</v>
      <v t="s">%ProviderInfo</v>
    </a>
    <a count="39">
      <v t="s">%EntityServiceId</v>
      <v t="s">_Format</v>
      <v t="s">%IsRefreshable</v>
      <v t="s">_CanonicalPropertyNames</v>
      <v t="s">%EntityCulture</v>
      <v t="s">%EntityId</v>
      <v t="s">_Icon</v>
      <v t="s">_Display</v>
      <v t="s">Nom</v>
      <v t="s">_SubLabel</v>
      <v t="s">Prix</v>
      <v t="s">Change</v>
      <v t="s">Nom officiel</v>
      <v t="s">Dernière heure d'échange</v>
      <v t="s">Code mnémonique</v>
      <v t="s">Abréviation de change</v>
      <v t="s">Modifier</v>
      <v t="s">Modification (%)</v>
      <v t="s">Devise</v>
      <v t="s">Clôture précédente</v>
      <v t="s">Ouvrir</v>
      <v t="s">Haut</v>
      <v t="s">Bas</v>
      <v t="s">Haut depuis 52 semaines</v>
      <v t="s">Bas depuis 52 semaines</v>
      <v t="s">Volume</v>
      <v t="s">Volume moyen</v>
      <v t="s">Capitalisation boursière</v>
      <v t="s">Bêta</v>
      <v t="s">P/E</v>
      <v t="s">Description</v>
      <v t="s">Sièges sociaux</v>
      <v t="s">Type d'instrument</v>
      <v t="s">_Flags</v>
      <v t="s">UniqueName</v>
      <v t="s">_DisplayString</v>
      <v t="s">LearnMoreOnLink</v>
      <v t="s">ExchangeID</v>
      <v t="s">%ProviderInfo</v>
    </a>
    <a count="44">
      <v t="s">%EntityServiceId</v>
      <v t="s">_Format</v>
      <v t="s">%IsRefreshable</v>
      <v t="s">_CanonicalPropertyNames</v>
      <v t="s">%EntityCulture</v>
      <v t="s">%EntityId</v>
      <v t="s">_Icon</v>
      <v t="s">_Display</v>
      <v t="s">Nom</v>
      <v t="s">_SubLabel</v>
      <v t="s">Prix</v>
      <v t="s">Change</v>
      <v t="s">Nom officiel</v>
      <v t="s">Dernière heure d'échange</v>
      <v t="s">Code mnémonique</v>
      <v t="s">Abréviation de change</v>
      <v t="s">Modifier</v>
      <v t="s">Modification (%)</v>
      <v t="s">Devise</v>
      <v t="s">Clôture précédente</v>
      <v t="s">Ouvrir</v>
      <v t="s">Haut</v>
      <v t="s">Bas</v>
      <v t="s">Haut depuis 52 semaines</v>
      <v t="s">Bas depuis 52 semaines</v>
      <v t="s">Volume</v>
      <v t="s">Volume moyen</v>
      <v t="s">Capitalisation boursière</v>
      <v t="s">Bêta</v>
      <v t="s">P/E</v>
      <v t="s">Actions en circulation</v>
      <v t="s">Description</v>
      <v t="s">Employés</v>
      <v t="s">Sièges sociaux</v>
      <v t="s">Industrie</v>
      <v t="s">Type d'instrument</v>
      <v t="s">Année de constitution</v>
      <v t="s">_Flags</v>
      <v t="s">UniqueName</v>
      <v t="s">_DisplayString</v>
      <v t="s">LearnMoreOnLink</v>
      <v t="s">Image</v>
      <v t="s">ExchangeID</v>
      <v t="s">%ProviderInfo</v>
    </a>
    <a count="42">
      <v t="s">%EntityServiceId</v>
      <v t="s">_Format</v>
      <v t="s">%IsRefreshable</v>
      <v t="s">_CanonicalPropertyNames</v>
      <v t="s">%EntityCulture</v>
      <v t="s">%EntityId</v>
      <v t="s">_Icon</v>
      <v t="s">_Display</v>
      <v t="s">Nom</v>
      <v t="s">_SubLabel</v>
      <v t="s">Prix</v>
      <v t="s">Change</v>
      <v t="s">Nom officiel</v>
      <v t="s">Dernière heure d'échange</v>
      <v t="s">Code mnémonique</v>
      <v t="s">Abréviation de change</v>
      <v t="s">Modifier</v>
      <v t="s">Modification (%)</v>
      <v t="s">Devise</v>
      <v t="s">Clôture précédente</v>
      <v t="s">Ouvrir</v>
      <v t="s">Haut</v>
      <v t="s">Bas</v>
      <v t="s">Haut depuis 52 semaines</v>
      <v t="s">Bas depuis 52 semaines</v>
      <v t="s">Volume</v>
      <v t="s">Volume moyen</v>
      <v t="s">Capitalisation boursière</v>
      <v t="s">Bêta</v>
      <v t="s">Actions en circulation</v>
      <v t="s">Description</v>
      <v t="s">Employés</v>
      <v t="s">Sièges sociaux</v>
      <v t="s">Industrie</v>
      <v t="s">Type d'instrument</v>
      <v t="s">Année de constitution</v>
      <v t="s">_Flags</v>
      <v t="s">UniqueName</v>
      <v t="s">_DisplayString</v>
      <v t="s">LearnMoreOnLink</v>
      <v t="s">ExchangeID</v>
      <v t="s">%ProviderInfo</v>
    </a>
    <a count="41">
      <v t="s">%EntityServiceId</v>
      <v t="s">_Format</v>
      <v t="s">%IsRefreshable</v>
      <v t="s">_CanonicalPropertyNames</v>
      <v t="s">%EntityCulture</v>
      <v t="s">%EntityId</v>
      <v t="s">_Icon</v>
      <v t="s">_Display</v>
      <v t="s">Nom</v>
      <v t="s">_SubLabel</v>
      <v t="s">Prix</v>
      <v t="s">Change</v>
      <v t="s">Nom officiel</v>
      <v t="s">Dernière heure d'échange</v>
      <v t="s">Code mnémonique</v>
      <v t="s">Abréviation de change</v>
      <v t="s">Modifier</v>
      <v t="s">Modification (%)</v>
      <v t="s">Devise</v>
      <v t="s">Clôture précédente</v>
      <v t="s">Ouvrir</v>
      <v t="s">Haut</v>
      <v t="s">Bas</v>
      <v t="s">Volume</v>
      <v t="s">Volume moyen</v>
      <v t="s">Capitalisation boursière</v>
      <v t="s">Bêta</v>
      <v t="s">P/E</v>
      <v t="s">Actions en circulation</v>
      <v t="s">Description</v>
      <v t="s">Employés</v>
      <v t="s">Sièges sociaux</v>
      <v t="s">Industrie</v>
      <v t="s">Type d'instrument</v>
      <v t="s">Année de constitution</v>
      <v t="s">_Flags</v>
      <v t="s">UniqueName</v>
      <v t="s">_DisplayString</v>
      <v t="s">LearnMoreOnLink</v>
      <v t="s">ExchangeID</v>
      <v t="s">%ProviderInfo</v>
    </a>
  </spbArrays>
  <spbData count="29">
    <spb s="0">
      <v>Low</v>
      <v>Name</v>
      <v>High</v>
      <v>Price</v>
      <v>Open</v>
      <v>Change</v>
      <v>UniqueName</v>
      <v>Country/region</v>
      <v>%ProviderInfo</v>
      <v>Ticker symbol</v>
      <v>LearnMoreOnLink</v>
      <v>Change (%)</v>
      <v>Instrument type</v>
      <v>Previous close</v>
      <v>52 week low</v>
      <v>52 week high</v>
    </spb>
    <spb s="1">
      <v>0</v>
      <v>Name</v>
      <v>LearnMoreOnLink</v>
    </spb>
    <spb s="2">
      <v>0</v>
      <v>0</v>
      <v>0</v>
    </spb>
    <spb s="3">
      <v>2</v>
      <v>2</v>
      <v>2</v>
    </spb>
    <spb s="4">
      <v>1</v>
      <v>2</v>
      <v>1</v>
      <v>1</v>
      <v>1</v>
      <v>1</v>
      <v>3</v>
      <v>4</v>
      <v>1</v>
      <v>1</v>
      <v>1</v>
    </spb>
    <spb s="5">
      <v xml:space="preserve">depuis la clôture précédente </v>
      <v xml:space="preserve">depuis la clôture précédente </v>
    </spb>
    <spb s="6">
      <v>Low</v>
      <v>Name</v>
      <v>P/E</v>
      <v>Beta</v>
      <v>High</v>
      <v>Price</v>
      <v>Exchange</v>
      <v>Currency</v>
      <v>Open</v>
      <v>Volume</v>
      <v>Employees</v>
      <v>Change</v>
      <v>Industry</v>
      <v>ExchangeID</v>
      <v>UniqueName</v>
      <v>Description</v>
      <v>Official name</v>
      <v>Volume average</v>
      <v>%ProviderInfo</v>
      <v>Headquarters</v>
      <v>Ticker symbol</v>
      <v>LearnMoreOnLink</v>
      <v>Change (%)</v>
      <v>Instrument type</v>
      <v>Previous close</v>
      <v>Exchange abbreviation</v>
      <v>Year incorporated</v>
      <v>Shares outstanding</v>
      <v>52 week low</v>
      <v>52 week high</v>
      <v>Market cap</v>
      <v>Last trade time</v>
    </spb>
    <spb s="1">
      <v>1</v>
      <v>Name</v>
      <v>LearnMoreOnLink</v>
    </spb>
    <spb s="7">
      <v>2</v>
      <v>2</v>
      <v>2</v>
      <v>2</v>
    </spb>
    <spb s="8">
      <v>1</v>
      <v>2</v>
      <v>5</v>
      <v>5</v>
      <v>1</v>
      <v>1</v>
      <v>1</v>
      <v>6</v>
      <v>6</v>
      <v>1</v>
      <v>6</v>
      <v>3</v>
      <v>4</v>
      <v>1</v>
      <v>7</v>
      <v>6</v>
      <v>1</v>
      <v>1</v>
      <v>8</v>
      <v>9</v>
    </spb>
    <spb s="9">
      <v>En temps réel  Nasdaq Dernière vente</v>
      <v xml:space="preserve">depuis la clôture précédente </v>
      <v>Source: Nasdaq Dernière vente</v>
      <v xml:space="preserve">depuis la clôture précédente </v>
      <v>GMT</v>
    </spb>
    <spb s="10">
      <v>Low</v>
      <v>Name</v>
      <v>P/E</v>
      <v>Beta</v>
      <v>High</v>
      <v>Price</v>
      <v>Exchange</v>
      <v>Currency</v>
      <v>Open</v>
      <v>Volume</v>
      <v>Change</v>
      <v>ExchangeID</v>
      <v>UniqueName</v>
      <v>Description</v>
      <v>Official name</v>
      <v>Volume average</v>
      <v>%ProviderInfo</v>
      <v>Headquarters</v>
      <v>Ticker symbol</v>
      <v>LearnMoreOnLink</v>
      <v>Change (%)</v>
      <v>Instrument type</v>
      <v>Previous close</v>
      <v>Exchange abbreviation</v>
      <v>52 week low</v>
      <v>52 week high</v>
      <v>Market cap</v>
      <v>Last trade time</v>
    </spb>
    <spb s="1">
      <v>2</v>
      <v>Name</v>
      <v>LearnMoreOnLink</v>
    </spb>
    <spb s="11">
      <v>1</v>
      <v>2</v>
      <v>5</v>
      <v>5</v>
      <v>1</v>
      <v>1</v>
      <v>1</v>
      <v>6</v>
      <v>1</v>
      <v>6</v>
      <v>3</v>
      <v>4</v>
      <v>1</v>
      <v>1</v>
      <v>1</v>
      <v>8</v>
      <v>9</v>
    </spb>
    <spb s="8">
      <v>10</v>
      <v>2</v>
      <v>5</v>
      <v>5</v>
      <v>10</v>
      <v>10</v>
      <v>10</v>
      <v>6</v>
      <v>6</v>
      <v>10</v>
      <v>6</v>
      <v>3</v>
      <v>4</v>
      <v>10</v>
      <v>7</v>
      <v>6</v>
      <v>10</v>
      <v>10</v>
      <v>11</v>
      <v>9</v>
    </spb>
    <spb s="9">
      <v>Différé de 15 minutes</v>
      <v xml:space="preserve">depuis la clôture précédente </v>
      <v>LSE</v>
      <v xml:space="preserve">depuis la clôture précédente </v>
      <v>GMT</v>
    </spb>
    <spb s="12">
      <v>Low</v>
      <v>Name</v>
      <v>P/E</v>
      <v>Beta</v>
      <v>High</v>
      <v>Price</v>
      <v>Image</v>
      <v>Exchange</v>
      <v>Currency</v>
      <v>Open</v>
      <v>Volume</v>
      <v>Employees</v>
      <v>Change</v>
      <v>Industry</v>
      <v>ExchangeID</v>
      <v>UniqueName</v>
      <v>Description</v>
      <v>Official name</v>
      <v>Volume average</v>
      <v>%ProviderInfo</v>
      <v>Headquarters</v>
      <v>Ticker symbol</v>
      <v>LearnMoreOnLink</v>
      <v>Change (%)</v>
      <v>Instrument type</v>
      <v>Previous close</v>
      <v>Exchange abbreviation</v>
      <v>Year incorporated</v>
      <v>Shares outstanding</v>
      <v>52 week low</v>
      <v>52 week high</v>
      <v>Market cap</v>
      <v>Last trade time</v>
    </spb>
    <spb s="1">
      <v>3</v>
      <v>Name</v>
      <v>LearnMoreOnLink</v>
    </spb>
    <spb s="13">
      <v>0</v>
      <v>0</v>
    </spb>
    <spb s="14">
      <v>18</v>
      <v>2</v>
      <v>2</v>
      <v>2</v>
      <v>2</v>
    </spb>
    <spb s="15">
      <v>1</v>
      <v>2</v>
      <v>5</v>
      <v>5</v>
      <v>1</v>
      <v>1</v>
      <v>12</v>
      <v>1</v>
      <v>6</v>
      <v>6</v>
      <v>1</v>
      <v>6</v>
      <v>3</v>
      <v>4</v>
      <v>1</v>
      <v>7</v>
      <v>6</v>
      <v>1</v>
      <v>1</v>
      <v>8</v>
      <v>9</v>
    </spb>
    <spb s="16">
      <v>Avec Refinitiv</v>
    </spb>
    <spb s="17">
      <v>Low</v>
      <v>Name</v>
      <v>Beta</v>
      <v>High</v>
      <v>Price</v>
      <v>Exchange</v>
      <v>Currency</v>
      <v>Open</v>
      <v>Volume</v>
      <v>Employees</v>
      <v>Change</v>
      <v>Industry</v>
      <v>ExchangeID</v>
      <v>UniqueName</v>
      <v>Description</v>
      <v>Official name</v>
      <v>Volume average</v>
      <v>%ProviderInfo</v>
      <v>Headquarters</v>
      <v>Ticker symbol</v>
      <v>LearnMoreOnLink</v>
      <v>Change (%)</v>
      <v>Instrument type</v>
      <v>Previous close</v>
      <v>Exchange abbreviation</v>
      <v>Year incorporated</v>
      <v>Shares outstanding</v>
      <v>52 week low</v>
      <v>52 week high</v>
      <v>Market cap</v>
      <v>Last trade time</v>
    </spb>
    <spb s="1">
      <v>4</v>
      <v>Name</v>
      <v>LearnMoreOnLink</v>
    </spb>
    <spb s="18">
      <v>1</v>
      <v>2</v>
      <v>5</v>
      <v>1</v>
      <v>1</v>
      <v>1</v>
      <v>6</v>
      <v>6</v>
      <v>1</v>
      <v>6</v>
      <v>3</v>
      <v>4</v>
      <v>1</v>
      <v>7</v>
      <v>6</v>
      <v>1</v>
      <v>1</v>
      <v>8</v>
      <v>9</v>
    </spb>
    <spb s="19">
      <v>Low</v>
      <v>Name</v>
      <v>P/E</v>
      <v>Beta</v>
      <v>High</v>
      <v>Price</v>
      <v>Exchange</v>
      <v>Currency</v>
      <v>Open</v>
      <v>Volume</v>
      <v>Employees</v>
      <v>Change</v>
      <v>Industry</v>
      <v>ExchangeID</v>
      <v>UniqueName</v>
      <v>Description</v>
      <v>Official name</v>
      <v>Volume average</v>
      <v>%ProviderInfo</v>
      <v>Headquarters</v>
      <v>Ticker symbol</v>
      <v>LearnMoreOnLink</v>
      <v>Change (%)</v>
      <v>Instrument type</v>
      <v>Previous close</v>
      <v>Exchange abbreviation</v>
      <v>Year incorporated</v>
      <v>Shares outstanding</v>
      <v>Market cap</v>
      <v>Last trade time</v>
    </spb>
    <spb s="1">
      <v>5</v>
      <v>Name</v>
      <v>LearnMoreOnLink</v>
    </spb>
    <spb s="20">
      <v>13</v>
      <v>2</v>
      <v>5</v>
      <v>5</v>
      <v>13</v>
      <v>13</v>
      <v>13</v>
      <v>6</v>
      <v>6</v>
      <v>13</v>
      <v>6</v>
      <v>3</v>
      <v>4</v>
      <v>13</v>
      <v>7</v>
      <v>6</v>
      <v>8</v>
      <v>14</v>
    </spb>
    <spb s="21">
      <v>Différé de 15 minutes</v>
      <v xml:space="preserve">depuis la clôture précédente </v>
      <v xml:space="preserve">depuis la clôture précédente </v>
      <v>GMT</v>
    </spb>
  </spbData>
</supportingPropertyBags>
</file>

<file path=xl/richData/rdsupportingpropertybagstructure.xml><?xml version="1.0" encoding="utf-8"?>
<spbStructures xmlns="http://schemas.microsoft.com/office/spreadsheetml/2017/richdata2" count="22">
  <s>
    <k n="Bas" t="s"/>
    <k n="Nom" t="s"/>
    <k n="Haut" t="s"/>
    <k n="Prix" t="s"/>
    <k n="Ouvrir" t="s"/>
    <k n="Modifier" t="s"/>
    <k n="UniqueName" t="s"/>
    <k n="Pays/région" t="s"/>
    <k n="%ProviderInfo" t="s"/>
    <k n="Code mnémonique" t="s"/>
    <k n="LearnMoreOnLink" t="s"/>
    <k n="Modification (%)" t="s"/>
    <k n="Type d'instrument" t="s"/>
    <k n="Clôture précédente" t="s"/>
    <k n="Bas depuis 52 semaines" t="s"/>
    <k n="Haut depuis 52 semaines" t="s"/>
  </s>
  <s>
    <k n="^Order" t="spba"/>
    <k n="TitleProperty" t="s"/>
    <k n="SubTitleProperty" t="s"/>
  </s>
  <s>
    <k n="ShowInCardView" t="b"/>
    <k n="ShowInDotNotation" t="b"/>
    <k n="ShowInAutoComplete" t="b"/>
  </s>
  <s>
    <k n="UniqueName" t="spb"/>
    <k n="`%ProviderInfo" t="spb"/>
    <k n="LearnMoreOnLink" t="spb"/>
  </s>
  <s>
    <k n="Bas" t="i"/>
    <k n="Nom" t="i"/>
    <k n="Haut" t="i"/>
    <k n="Prix" t="i"/>
    <k n="Ouvrir" t="i"/>
    <k n="Modifier" t="i"/>
    <k n="Modification (%)" t="i"/>
    <k n="`%EntityServiceId" t="i"/>
    <k n="Clôture précédente" t="i"/>
    <k n="Bas depuis 52 semaines" t="i"/>
    <k n="Haut depuis 52 semaines" t="i"/>
  </s>
  <s>
    <k n="Modifier" t="s"/>
    <k n="Modification (%)" t="s"/>
  </s>
  <s>
    <k n="Bas" t="s"/>
    <k n="Nom" t="s"/>
    <k n="P/E" t="s"/>
    <k n="Bêta" t="s"/>
    <k n="Haut" t="s"/>
    <k n="Prix" t="s"/>
    <k n="Change" t="s"/>
    <k n="Devise" t="s"/>
    <k n="Ouvrir" t="s"/>
    <k n="Volume" t="s"/>
    <k n="Employés" t="s"/>
    <k n="Modifier" t="s"/>
    <k n="Industrie" t="s"/>
    <k n="ExchangeID" t="s"/>
    <k n="UniqueName" t="s"/>
    <k n="Description" t="s"/>
    <k n="Nom officiel" t="s"/>
    <k n="Volume moyen" t="s"/>
    <k n="%ProviderInfo" t="s"/>
    <k n="Sièges sociaux" t="s"/>
    <k n="Code mnémonique" t="s"/>
    <k n="LearnMoreOnLink" t="s"/>
    <k n="Modification (%)" t="s"/>
    <k n="Type d'instrument" t="s"/>
    <k n="Clôture précédente" t="s"/>
    <k n="Abréviation de change" t="s"/>
    <k n="Année de constitution" t="s"/>
    <k n="Actions en circulation" t="s"/>
    <k n="Bas depuis 52 semaines" t="s"/>
    <k n="Haut depuis 52 semaines" t="s"/>
    <k n="Capitalisation boursière" t="s"/>
    <k n="Dernière heure d'échange" t="s"/>
  </s>
  <s>
    <k n="ExchangeID" t="spb"/>
    <k n="UniqueName" t="spb"/>
    <k n="`%ProviderInfo" t="spb"/>
    <k n="LearnMoreOnLink" t="spb"/>
  </s>
  <s>
    <k n="Bas" t="i"/>
    <k n="Nom" t="i"/>
    <k n="P/E" t="i"/>
    <k n="Bêta" t="i"/>
    <k n="Haut" t="i"/>
    <k n="Prix" t="i"/>
    <k n="Ouvrir" t="i"/>
    <k n="Volume" t="i"/>
    <k n="Employés" t="i"/>
    <k n="Modifier" t="i"/>
    <k n="Volume moyen" t="i"/>
    <k n="Modification (%)" t="i"/>
    <k n="`%EntityServiceId" t="i"/>
    <k n="Clôture précédente" t="i"/>
    <k n="Année de constitution" t="i"/>
    <k n="Actions en circulation" t="i"/>
    <k n="Bas depuis 52 semaines" t="i"/>
    <k n="Haut depuis 52 semaines" t="i"/>
    <k n="Capitalisation boursière" t="i"/>
    <k n="Dernière heure d'échange" t="i"/>
  </s>
  <s>
    <k n="Prix" t="s"/>
    <k n="Modifier" t="s"/>
    <k n="ExchangeID" t="s"/>
    <k n="Modification (%)" t="s"/>
    <k n="Dernière heure d'échange" t="s"/>
  </s>
  <s>
    <k n="Bas" t="s"/>
    <k n="Nom" t="s"/>
    <k n="P/E" t="s"/>
    <k n="Bêta" t="s"/>
    <k n="Haut" t="s"/>
    <k n="Prix" t="s"/>
    <k n="Change" t="s"/>
    <k n="Devise" t="s"/>
    <k n="Ouvrir" t="s"/>
    <k n="Volume" t="s"/>
    <k n="Modifier" t="s"/>
    <k n="ExchangeID" t="s"/>
    <k n="UniqueName" t="s"/>
    <k n="Description" t="s"/>
    <k n="Nom officiel" t="s"/>
    <k n="Volume moyen" t="s"/>
    <k n="%ProviderInfo" t="s"/>
    <k n="Sièges sociaux" t="s"/>
    <k n="Code mnémonique" t="s"/>
    <k n="LearnMoreOnLink" t="s"/>
    <k n="Modification (%)" t="s"/>
    <k n="Type d'instrument" t="s"/>
    <k n="Clôture précédente" t="s"/>
    <k n="Abréviation de change" t="s"/>
    <k n="Bas depuis 52 semaines" t="s"/>
    <k n="Haut depuis 52 semaines" t="s"/>
    <k n="Capitalisation boursière" t="s"/>
    <k n="Dernière heure d'échange" t="s"/>
  </s>
  <s>
    <k n="Bas" t="i"/>
    <k n="Nom" t="i"/>
    <k n="P/E" t="i"/>
    <k n="Bêta" t="i"/>
    <k n="Haut" t="i"/>
    <k n="Prix" t="i"/>
    <k n="Ouvrir" t="i"/>
    <k n="Volume" t="i"/>
    <k n="Modifier" t="i"/>
    <k n="Volume moyen" t="i"/>
    <k n="Modification (%)" t="i"/>
    <k n="`%EntityServiceId" t="i"/>
    <k n="Clôture précédente" t="i"/>
    <k n="Bas depuis 52 semaines" t="i"/>
    <k n="Haut depuis 52 semaines" t="i"/>
    <k n="Capitalisation boursière" t="i"/>
    <k n="Dernière heure d'échange" t="i"/>
  </s>
  <s>
    <k n="Bas" t="s"/>
    <k n="Nom" t="s"/>
    <k n="P/E" t="s"/>
    <k n="Bêta" t="s"/>
    <k n="Haut" t="s"/>
    <k n="Prix" t="s"/>
    <k n="Image" t="s"/>
    <k n="Change" t="s"/>
    <k n="Devise" t="s"/>
    <k n="Ouvrir" t="s"/>
    <k n="Volume" t="s"/>
    <k n="Employés" t="s"/>
    <k n="Modifier" t="s"/>
    <k n="Industrie" t="s"/>
    <k n="ExchangeID" t="s"/>
    <k n="UniqueName" t="s"/>
    <k n="Description" t="s"/>
    <k n="Nom officiel" t="s"/>
    <k n="Volume moyen" t="s"/>
    <k n="%ProviderInfo" t="s"/>
    <k n="Sièges sociaux" t="s"/>
    <k n="Code mnémonique" t="s"/>
    <k n="LearnMoreOnLink" t="s"/>
    <k n="Modification (%)" t="s"/>
    <k n="Type d'instrument" t="s"/>
    <k n="Clôture précédente" t="s"/>
    <k n="Abréviation de change" t="s"/>
    <k n="Année de constitution" t="s"/>
    <k n="Actions en circulation" t="s"/>
    <k n="Bas depuis 52 semaines" t="s"/>
    <k n="Haut depuis 52 semaines" t="s"/>
    <k n="Capitalisation boursière" t="s"/>
    <k n="Dernière heure d'échange" t="s"/>
  </s>
  <s>
    <k n="ShowInDotNotation" t="b"/>
    <k n="ShowInAutoComplete" t="b"/>
  </s>
  <s>
    <k n="Image" t="spb"/>
    <k n="ExchangeID" t="spb"/>
    <k n="UniqueName" t="spb"/>
    <k n="`%ProviderInfo" t="spb"/>
    <k n="LearnMoreOnLink" t="spb"/>
  </s>
  <s>
    <k n="Bas" t="i"/>
    <k n="Nom" t="i"/>
    <k n="P/E" t="i"/>
    <k n="Bêta" t="i"/>
    <k n="Haut" t="i"/>
    <k n="Prix" t="i"/>
    <k n="Image" t="i"/>
    <k n="Ouvrir" t="i"/>
    <k n="Volume" t="i"/>
    <k n="Employés" t="i"/>
    <k n="Modifier" t="i"/>
    <k n="Volume moyen" t="i"/>
    <k n="Modification (%)" t="i"/>
    <k n="`%EntityServiceId" t="i"/>
    <k n="Clôture précédente" t="i"/>
    <k n="Année de constitution" t="i"/>
    <k n="Actions en circulation" t="i"/>
    <k n="Bas depuis 52 semaines" t="i"/>
    <k n="Haut depuis 52 semaines" t="i"/>
    <k n="Capitalisation boursière" t="i"/>
    <k n="Dernière heure d'échange" t="i"/>
  </s>
  <s>
    <k n="name" t="s"/>
  </s>
  <s>
    <k n="Bas" t="s"/>
    <k n="Nom" t="s"/>
    <k n="Bêta" t="s"/>
    <k n="Haut" t="s"/>
    <k n="Prix" t="s"/>
    <k n="Change" t="s"/>
    <k n="Devise" t="s"/>
    <k n="Ouvrir" t="s"/>
    <k n="Volume" t="s"/>
    <k n="Employés" t="s"/>
    <k n="Modifier" t="s"/>
    <k n="Industrie" t="s"/>
    <k n="ExchangeID" t="s"/>
    <k n="UniqueName" t="s"/>
    <k n="Description" t="s"/>
    <k n="Nom officiel" t="s"/>
    <k n="Volume moyen" t="s"/>
    <k n="%ProviderInfo" t="s"/>
    <k n="Sièges sociaux" t="s"/>
    <k n="Code mnémonique" t="s"/>
    <k n="LearnMoreOnLink" t="s"/>
    <k n="Modification (%)" t="s"/>
    <k n="Type d'instrument" t="s"/>
    <k n="Clôture précédente" t="s"/>
    <k n="Abréviation de change" t="s"/>
    <k n="Année de constitution" t="s"/>
    <k n="Actions en circulation" t="s"/>
    <k n="Bas depuis 52 semaines" t="s"/>
    <k n="Haut depuis 52 semaines" t="s"/>
    <k n="Capitalisation boursière" t="s"/>
    <k n="Dernière heure d'échange" t="s"/>
  </s>
  <s>
    <k n="Bas" t="i"/>
    <k n="Nom" t="i"/>
    <k n="Bêta" t="i"/>
    <k n="Haut" t="i"/>
    <k n="Prix" t="i"/>
    <k n="Ouvrir" t="i"/>
    <k n="Volume" t="i"/>
    <k n="Employés" t="i"/>
    <k n="Modifier" t="i"/>
    <k n="Volume moyen" t="i"/>
    <k n="Modification (%)" t="i"/>
    <k n="`%EntityServiceId" t="i"/>
    <k n="Clôture précédente" t="i"/>
    <k n="Année de constitution" t="i"/>
    <k n="Actions en circulation" t="i"/>
    <k n="Bas depuis 52 semaines" t="i"/>
    <k n="Haut depuis 52 semaines" t="i"/>
    <k n="Capitalisation boursière" t="i"/>
    <k n="Dernière heure d'échange" t="i"/>
  </s>
  <s>
    <k n="Bas" t="s"/>
    <k n="Nom" t="s"/>
    <k n="P/E" t="s"/>
    <k n="Bêta" t="s"/>
    <k n="Haut" t="s"/>
    <k n="Prix" t="s"/>
    <k n="Change" t="s"/>
    <k n="Devise" t="s"/>
    <k n="Ouvrir" t="s"/>
    <k n="Volume" t="s"/>
    <k n="Employés" t="s"/>
    <k n="Modifier" t="s"/>
    <k n="Industrie" t="s"/>
    <k n="ExchangeID" t="s"/>
    <k n="UniqueName" t="s"/>
    <k n="Description" t="s"/>
    <k n="Nom officiel" t="s"/>
    <k n="Volume moyen" t="s"/>
    <k n="%ProviderInfo" t="s"/>
    <k n="Sièges sociaux" t="s"/>
    <k n="Code mnémonique" t="s"/>
    <k n="LearnMoreOnLink" t="s"/>
    <k n="Modification (%)" t="s"/>
    <k n="Type d'instrument" t="s"/>
    <k n="Clôture précédente" t="s"/>
    <k n="Abréviation de change" t="s"/>
    <k n="Année de constitution" t="s"/>
    <k n="Actions en circulation" t="s"/>
    <k n="Capitalisation boursière" t="s"/>
    <k n="Dernière heure d'échange" t="s"/>
  </s>
  <s>
    <k n="Bas" t="i"/>
    <k n="Nom" t="i"/>
    <k n="P/E" t="i"/>
    <k n="Bêta" t="i"/>
    <k n="Haut" t="i"/>
    <k n="Prix" t="i"/>
    <k n="Ouvrir" t="i"/>
    <k n="Volume" t="i"/>
    <k n="Employés" t="i"/>
    <k n="Modifier" t="i"/>
    <k n="Volume moyen" t="i"/>
    <k n="Modification (%)" t="i"/>
    <k n="`%EntityServiceId" t="i"/>
    <k n="Clôture précédente" t="i"/>
    <k n="Année de constitution" t="i"/>
    <k n="Actions en circulation" t="i"/>
    <k n="Capitalisation boursière" t="i"/>
    <k n="Dernière heure d'échange" t="i"/>
  </s>
  <s>
    <k n="Prix" t="s"/>
    <k n="Modifier" t="s"/>
    <k n="Modification (%)" t="s"/>
    <k n="Dernière heure d'échange"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9">
    <x:dxf>
      <x:numFmt numFmtId="2" formatCode="0.00"/>
    </x:dxf>
    <x:dxf>
      <x:numFmt numFmtId="0" formatCode="General"/>
    </x:dxf>
    <x:dxf>
      <x:numFmt numFmtId="27" formatCode="dd/mm/yyyy\ hh:mm"/>
    </x:dxf>
    <x:dxf>
      <x:numFmt numFmtId="14" formatCode="0.00%"/>
    </x:dxf>
    <x:dxf>
      <x:numFmt numFmtId="3" formatCode="#,##0"/>
    </x:dxf>
    <x:dxf>
      <x:numFmt numFmtId="4" formatCode="#,##0.00"/>
    </x:dxf>
    <x:dxf>
      <x:numFmt numFmtId="1" formatCode="0"/>
    </x:dxf>
    <x:dxf>
      <x:numFmt numFmtId="19" formatCode="dd/mm/yyyy"/>
    </x:dxf>
    <x:dxf>
      <x:numFmt numFmtId="35" formatCode="_-* #,##0.00_-;\-* #,##0.00_-;_-* &quot;-&quot;??_-;_-@_-"/>
    </x:dxf>
  </dxfs>
  <richProperties>
    <rPr n="NumberFormat" t="s"/>
    <rPr n="IsTitleField" t="b"/>
    <rPr n="IsHeroField" t="b"/>
  </richProperties>
  <richStyles>
    <rSty dxfid="1">
      <rpv i="0">_([$$-en-US]* #,##0.00_);_([$$-en-US]* (#,##0.00);_([$$-en-US]* "-"??_);_(@_)</rpv>
    </rSty>
    <rSty>
      <rpv i="1">1</rpv>
    </rSty>
    <rSty dxfid="3"/>
    <rSty dxfid="0">
      <rpv i="0">0.00</rpv>
    </rSty>
    <rSty dxfid="5">
      <rpv i="0">#,##0.00</rpv>
    </rSty>
    <rSty dxfid="4">
      <rpv i="0">#,##0</rpv>
    </rSty>
    <rSty dxfid="6">
      <rpv i="0">0</rpv>
    </rSty>
    <rSty dxfid="1">
      <rpv i="0">_([$$-en-US]* #,##0_);_([$$-en-US]* (#,##0);_([$$-en-US]* "-"_);_(@_)</rpv>
    </rSty>
    <rSty dxfid="2"/>
    <rSty dxfid="8">
      <rpv i="0">_(* #,##0.00_);_(* (#,##0.00);_(* "-"??_);_(@_)</rpv>
    </rSty>
    <rSty dxfid="1">
      <rpv i="0">_-[$£-en-GB]* #,##0_-;-[$£-en-GB]* #,##0_-;_-[$£-en-GB]* "-"_-;_-@_-</rpv>
    </rSty>
    <rSty>
      <rpv i="2">1</rpv>
    </rSty>
    <rSty dxfid="1">
      <rpv i="0">_([$€-x-euro2] * #,##0.00_);_([$€-x-euro2] * (#,##0.00);_([$€-x-euro2] * "-"??_);_(@_)</rpv>
    </rSty>
    <rSty dxfid="7"/>
  </richStyles>
</richStyleSheet>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002D2-B07A-42A3-9A33-9FE0DAC8A1F1}">
  <dimension ref="A1:K68"/>
  <sheetViews>
    <sheetView tabSelected="1" topLeftCell="A34" workbookViewId="0">
      <selection activeCell="A5" sqref="A5"/>
    </sheetView>
  </sheetViews>
  <sheetFormatPr baseColWidth="10" defaultRowHeight="15" x14ac:dyDescent="0.25"/>
  <cols>
    <col min="1" max="1" width="51" customWidth="1"/>
    <col min="2" max="4" width="10.85546875" style="7"/>
    <col min="5" max="5" width="12.42578125" style="3" bestFit="1" customWidth="1"/>
    <col min="6" max="6" width="12.42578125" style="13" customWidth="1"/>
    <col min="7" max="7" width="10.85546875" style="7"/>
    <col min="8" max="9" width="24.140625" style="7" customWidth="1"/>
    <col min="10" max="10" width="19.42578125" customWidth="1"/>
  </cols>
  <sheetData>
    <row r="1" spans="1:11" x14ac:dyDescent="0.25">
      <c r="E1" s="3" t="s">
        <v>1</v>
      </c>
      <c r="F1" s="13" t="s">
        <v>47</v>
      </c>
      <c r="G1" s="7" t="s">
        <v>0</v>
      </c>
      <c r="H1" s="7" t="s">
        <v>48</v>
      </c>
      <c r="I1" s="7" t="s">
        <v>49</v>
      </c>
      <c r="J1" s="20" t="s">
        <v>50</v>
      </c>
      <c r="K1" s="20"/>
    </row>
    <row r="2" spans="1:11" x14ac:dyDescent="0.25">
      <c r="A2" s="1" t="e" vm="1">
        <v>#VALUE!</v>
      </c>
      <c r="B2" s="10" cm="1">
        <f t="array" aca="1" ref="B2" ca="1">_FV(A2,"Clôture précédente",TRUE)</f>
        <v>5792.04</v>
      </c>
      <c r="C2" s="10">
        <v>5702.55</v>
      </c>
      <c r="D2" s="10" cm="1">
        <f t="array" aca="1" ref="D2" ca="1">_FV(A2,"Prix")</f>
        <v>5774.16</v>
      </c>
      <c r="E2" s="2">
        <f ca="1">((D2-C2)/C2)*100</f>
        <v>1.2557540047873261</v>
      </c>
      <c r="F2" s="14"/>
    </row>
    <row r="4" spans="1:11" x14ac:dyDescent="0.25">
      <c r="A4" t="e" vm="2">
        <v>#VALUE!</v>
      </c>
      <c r="B4" s="7" cm="1">
        <f t="array" aca="1" ref="B4" ca="1">_FV(A4,"Clôture précédente",TRUE)</f>
        <v>36.549999999999997</v>
      </c>
      <c r="C4" s="7">
        <v>35.96</v>
      </c>
      <c r="D4" s="7" cm="1">
        <f t="array" aca="1" ref="D4" ca="1">_FV(A4,"Prix")</f>
        <v>36.33</v>
      </c>
      <c r="E4" s="6">
        <f ca="1">(D4-C4)/C4</f>
        <v>1.028921023359281E-2</v>
      </c>
      <c r="F4" s="19">
        <f ca="1">AVERAGE(E4:E5)</f>
        <v>1.9067787558497373E-2</v>
      </c>
      <c r="G4" s="8" cm="1">
        <f t="array" aca="1" ref="G4" ca="1">_FV(A4,"Bêta")</f>
        <v>1.0676000000000001</v>
      </c>
      <c r="H4" s="7" t="s">
        <v>4</v>
      </c>
      <c r="I4" s="21">
        <f>0.0477+0.00274</f>
        <v>5.0439999999999999E-2</v>
      </c>
      <c r="J4" t="s">
        <v>38</v>
      </c>
    </row>
    <row r="5" spans="1:11" x14ac:dyDescent="0.25">
      <c r="A5" t="e" vm="3">
        <v>#VALUE!</v>
      </c>
      <c r="B5" s="7" cm="1">
        <f t="array" aca="1" ref="B5" ca="1">_FV(A5,"Clôture précédente",TRUE)</f>
        <v>37.590000000000003</v>
      </c>
      <c r="C5" s="7">
        <v>36.450000000000003</v>
      </c>
      <c r="D5" s="11" cm="1">
        <f t="array" aca="1" ref="D5" ca="1">_FV(A5,"Prix")</f>
        <v>37.465000000000003</v>
      </c>
      <c r="E5" s="6">
        <f ca="1">((D5-C5)/C5)</f>
        <v>2.7846364883401933E-2</v>
      </c>
      <c r="F5" s="19"/>
      <c r="G5" s="8" cm="1">
        <f t="array" aca="1" ref="G5" ca="1">_FV(A5,"Bêta")</f>
        <v>1.37</v>
      </c>
      <c r="H5" s="7" t="s">
        <v>4</v>
      </c>
      <c r="I5" s="21"/>
      <c r="J5" t="s">
        <v>5</v>
      </c>
    </row>
    <row r="6" spans="1:11" x14ac:dyDescent="0.25">
      <c r="D6" s="11"/>
      <c r="E6" s="6"/>
      <c r="G6" s="8"/>
    </row>
    <row r="7" spans="1:11" x14ac:dyDescent="0.25">
      <c r="A7" t="e" vm="4">
        <v>#VALUE!</v>
      </c>
      <c r="B7" s="7" cm="1">
        <f t="array" aca="1" ref="B7" ca="1">_FV(A7,"Clôture précédente",TRUE)</f>
        <v>445.49</v>
      </c>
      <c r="C7" s="7">
        <v>432.74</v>
      </c>
      <c r="D7" s="11" cm="1">
        <f t="array" aca="1" ref="D7" ca="1">_FV(A7,"Prix")</f>
        <v>442.35</v>
      </c>
      <c r="E7" s="6">
        <f ca="1">((D7-C7)/C7)</f>
        <v>2.2207330036511562E-2</v>
      </c>
      <c r="F7" s="19">
        <f ca="1">AVERAGE(E7:E15)</f>
        <v>2.7463008401370576E-2</v>
      </c>
      <c r="G7" s="8" cm="1">
        <f t="array" aca="1" ref="G7" ca="1">_FV(A7,"Bêta")</f>
        <v>1.0134000000000001</v>
      </c>
      <c r="H7" s="7" t="s">
        <v>6</v>
      </c>
      <c r="I7" s="21">
        <f>0.0863+0.00274</f>
        <v>8.9040000000000008E-2</v>
      </c>
      <c r="J7" t="s">
        <v>7</v>
      </c>
    </row>
    <row r="8" spans="1:11" x14ac:dyDescent="0.25">
      <c r="A8" t="e" vm="5">
        <v>#VALUE!</v>
      </c>
      <c r="B8" s="7" cm="1">
        <f t="array" aca="1" ref="B8" ca="1">_FV(A8,"Clôture précédente",TRUE)</f>
        <v>110.88</v>
      </c>
      <c r="C8" s="7">
        <v>105.05</v>
      </c>
      <c r="D8" s="7" cm="1">
        <f t="array" aca="1" ref="D8" ca="1">_FV(A8,"Prix")</f>
        <v>110.3</v>
      </c>
      <c r="E8" s="6">
        <f t="shared" ref="E8:E13" ca="1" si="0">(D8-C8)/C8</f>
        <v>4.9976201808662545E-2</v>
      </c>
      <c r="F8" s="19"/>
      <c r="G8" s="8" cm="1">
        <f t="array" aca="1" ref="G8" ca="1">_FV(A8,"Bêta")</f>
        <v>1.2923</v>
      </c>
      <c r="H8" s="7" t="s">
        <v>6</v>
      </c>
      <c r="I8" s="21"/>
      <c r="J8" t="s">
        <v>18</v>
      </c>
    </row>
    <row r="9" spans="1:11" x14ac:dyDescent="0.25">
      <c r="A9" t="e" vm="6">
        <v>#VALUE!</v>
      </c>
      <c r="B9" s="7" cm="1">
        <f t="array" aca="1" ref="B9" ca="1">_FV(A9,"Clôture précédente",TRUE)</f>
        <v>194.44</v>
      </c>
      <c r="C9" s="7">
        <v>196.17</v>
      </c>
      <c r="D9" s="7" cm="1">
        <f t="array" aca="1" ref="D9" ca="1">_FV(A9,"Prix")</f>
        <v>192.48</v>
      </c>
      <c r="E9" s="6">
        <f t="shared" ca="1" si="0"/>
        <v>-1.8810215629301106E-2</v>
      </c>
      <c r="F9" s="19"/>
      <c r="G9" s="8" cm="1">
        <f t="array" aca="1" ref="G9" ca="1">_FV(A9,"Bêta")</f>
        <v>0.99160000000000004</v>
      </c>
      <c r="H9" s="7" t="s">
        <v>6</v>
      </c>
      <c r="I9" s="21"/>
      <c r="J9" t="s">
        <v>22</v>
      </c>
    </row>
    <row r="10" spans="1:11" x14ac:dyDescent="0.25">
      <c r="A10" t="e" vm="7">
        <v>#VALUE!</v>
      </c>
      <c r="B10" s="7" cm="1">
        <f t="array" aca="1" ref="B10" ca="1">_FV(A10,"Clôture précédente",TRUE)</f>
        <v>545.92999999999995</v>
      </c>
      <c r="C10" s="7">
        <v>557.75</v>
      </c>
      <c r="D10" s="7" cm="1">
        <f t="array" aca="1" ref="D10" ca="1">_FV(A10,"Prix")</f>
        <v>542.91</v>
      </c>
      <c r="E10" s="6">
        <f t="shared" ca="1" si="0"/>
        <v>-2.6606902734199966E-2</v>
      </c>
      <c r="F10" s="19"/>
      <c r="G10" s="8" cm="1">
        <f t="array" aca="1" ref="G10" ca="1">_FV(A10,"Bêta")</f>
        <v>1.0263</v>
      </c>
      <c r="H10" s="7" t="s">
        <v>6</v>
      </c>
      <c r="I10" s="21"/>
      <c r="J10" t="s">
        <v>29</v>
      </c>
    </row>
    <row r="11" spans="1:11" x14ac:dyDescent="0.25">
      <c r="A11" t="e" vm="8">
        <v>#VALUE!</v>
      </c>
      <c r="B11" s="7" cm="1">
        <f t="array" aca="1" ref="B11" ca="1">_FV(A11,"Clôture précédente",TRUE)</f>
        <v>213.7</v>
      </c>
      <c r="C11" s="7">
        <v>203.77</v>
      </c>
      <c r="D11" s="7" cm="1">
        <f t="array" aca="1" ref="D11" ca="1">_FV(A11,"Prix")</f>
        <v>212.14</v>
      </c>
      <c r="E11" s="6">
        <f t="shared" ca="1" si="0"/>
        <v>4.1075722628453527E-2</v>
      </c>
      <c r="F11" s="19"/>
      <c r="G11" s="8" cm="1">
        <f t="array" aca="1" ref="G11" ca="1">_FV(A11,"Bêta")</f>
        <v>0.78800000000000003</v>
      </c>
      <c r="H11" s="7" t="s">
        <v>6</v>
      </c>
      <c r="I11" s="21"/>
      <c r="J11" t="s">
        <v>29</v>
      </c>
    </row>
    <row r="12" spans="1:11" x14ac:dyDescent="0.25">
      <c r="A12" t="e" vm="9">
        <v>#VALUE!</v>
      </c>
      <c r="B12" s="7" cm="1">
        <f t="array" aca="1" ref="B12" ca="1">_FV(A12,"Clôture précédente",TRUE)</f>
        <v>189.28</v>
      </c>
      <c r="C12" s="7">
        <v>188.67</v>
      </c>
      <c r="D12" s="7" cm="1">
        <f t="array" aca="1" ref="D12" ca="1">_FV(A12,"Prix")</f>
        <v>187.85</v>
      </c>
      <c r="E12" s="6">
        <f t="shared" ca="1" si="0"/>
        <v>-4.3462129644352213E-3</v>
      </c>
      <c r="F12" s="19"/>
      <c r="G12" s="8" cm="1">
        <f t="array" aca="1" ref="G12" ca="1">_FV(A12,"Bêta")</f>
        <v>1.1823999999999999</v>
      </c>
      <c r="H12" s="7" t="s">
        <v>6</v>
      </c>
      <c r="I12" s="21"/>
      <c r="J12" t="s">
        <v>29</v>
      </c>
    </row>
    <row r="13" spans="1:11" x14ac:dyDescent="0.25">
      <c r="A13" t="e" vm="10">
        <v>#VALUE!</v>
      </c>
      <c r="B13" s="7" cm="1">
        <f t="array" aca="1" ref="B13" ca="1">_FV(A13,"Clôture précédente",TRUE)</f>
        <v>172.29</v>
      </c>
      <c r="C13" s="7">
        <v>146.24</v>
      </c>
      <c r="D13" s="7" cm="1">
        <f t="array" aca="1" ref="D13" ca="1">_FV(A13,"Prix")</f>
        <v>165.39</v>
      </c>
      <c r="E13" s="6">
        <f t="shared" ca="1" si="0"/>
        <v>0.13094912472647685</v>
      </c>
      <c r="F13" s="19"/>
      <c r="G13" s="8" cm="1">
        <f t="array" aca="1" ref="G13" ca="1">_FV(A13,"Bêta")</f>
        <v>1.3704000000000001</v>
      </c>
      <c r="H13" s="7" t="s">
        <v>6</v>
      </c>
      <c r="I13" s="21"/>
      <c r="J13" t="s">
        <v>18</v>
      </c>
    </row>
    <row r="14" spans="1:11" x14ac:dyDescent="0.25">
      <c r="A14" t="e" vm="11">
        <v>#VALUE!</v>
      </c>
      <c r="B14" s="7" cm="1">
        <f t="array" aca="1" ref="B14" ca="1">_FV(A14,"Clôture précédente",TRUE)</f>
        <v>405.48</v>
      </c>
      <c r="C14" s="7">
        <v>408.95</v>
      </c>
      <c r="D14" s="7" cm="1">
        <f t="array" aca="1" ref="D14" ca="1">_FV(A14,"Prix")</f>
        <v>403.32249999999999</v>
      </c>
      <c r="E14" s="6">
        <f t="shared" ref="E14" ca="1" si="1">(D14-C14)/C14</f>
        <v>-1.3760850959775028E-2</v>
      </c>
      <c r="F14" s="19"/>
      <c r="G14" s="8" cm="1">
        <f t="array" aca="1" ref="G14" ca="1">_FV(A14,"Bêta")</f>
        <v>0.93279999999999996</v>
      </c>
      <c r="H14" s="7" t="s">
        <v>6</v>
      </c>
      <c r="I14" s="21"/>
      <c r="J14" t="s">
        <v>35</v>
      </c>
    </row>
    <row r="15" spans="1:11" x14ac:dyDescent="0.25">
      <c r="A15" t="e" vm="12">
        <v>#VALUE!</v>
      </c>
      <c r="B15" s="7" cm="1">
        <f t="array" aca="1" ref="B15" ca="1">_FV(A15,"Clôture précédente",TRUE)</f>
        <v>55.84</v>
      </c>
      <c r="C15" s="7">
        <v>51.69</v>
      </c>
      <c r="D15" s="7" cm="1">
        <f t="array" aca="1" ref="D15" ca="1">_FV(A15,"Prix")</f>
        <v>55.1265</v>
      </c>
      <c r="E15" s="6">
        <f ca="1">(D15-C15)/C15</f>
        <v>6.6482878699942016E-2</v>
      </c>
      <c r="F15" s="19"/>
      <c r="G15" s="8" cm="1">
        <f t="array" aca="1" ref="G15" ca="1">_FV(A15,"Bêta")</f>
        <v>1.2668999999999999</v>
      </c>
      <c r="H15" s="7" t="s">
        <v>6</v>
      </c>
      <c r="I15" s="21"/>
      <c r="J15" t="s">
        <v>40</v>
      </c>
    </row>
    <row r="16" spans="1:11" x14ac:dyDescent="0.25">
      <c r="E16" s="6"/>
      <c r="G16" s="8"/>
    </row>
    <row r="17" spans="1:10" x14ac:dyDescent="0.25">
      <c r="A17" t="e" vm="13">
        <v>#VALUE!</v>
      </c>
      <c r="B17" s="7" cm="1">
        <f t="array" aca="1" ref="B17" ca="1">_FV(A17,"Clôture précédente",TRUE)</f>
        <v>213.42</v>
      </c>
      <c r="C17" s="7">
        <v>211.44</v>
      </c>
      <c r="D17" s="11" cm="1">
        <f t="array" aca="1" ref="D17" ca="1">_FV(A17,"Prix")</f>
        <v>213.685</v>
      </c>
      <c r="E17" s="6">
        <f ca="1">((D17-C17)/C17)</f>
        <v>1.0617669315172175E-2</v>
      </c>
      <c r="F17" s="19">
        <f ca="1">AVERAGE(E17:E20)</f>
        <v>1.1142376019592087E-2</v>
      </c>
      <c r="G17" s="8" cm="1">
        <f t="array" aca="1" ref="G17" ca="1">_FV(A17,"Bêta")</f>
        <v>1.0991</v>
      </c>
      <c r="H17" s="7" t="s">
        <v>8</v>
      </c>
      <c r="I17" s="21">
        <f>0.1469+0.00274</f>
        <v>0.14964</v>
      </c>
      <c r="J17" t="s">
        <v>9</v>
      </c>
    </row>
    <row r="18" spans="1:10" x14ac:dyDescent="0.25">
      <c r="A18" t="e" vm="14">
        <v>#VALUE!</v>
      </c>
      <c r="B18" s="7" cm="1">
        <f t="array" aca="1" ref="B18" ca="1">_FV(A18,"Clôture précédente",TRUE)</f>
        <v>81.650000000000006</v>
      </c>
      <c r="C18" s="7">
        <v>77.67</v>
      </c>
      <c r="D18" s="7" cm="1">
        <f t="array" aca="1" ref="D18" ca="1">_FV(A18,"Prix")</f>
        <v>78.995000000000005</v>
      </c>
      <c r="E18" s="6">
        <f ca="1">(D18-C18)/C18</f>
        <v>1.705935367580794E-2</v>
      </c>
      <c r="F18" s="19"/>
      <c r="G18" s="8" cm="1">
        <f t="array" aca="1" ref="G18" ca="1">_FV(A18,"Bêta")</f>
        <v>1.4395</v>
      </c>
      <c r="H18" s="7" t="s">
        <v>8</v>
      </c>
      <c r="I18" s="21"/>
      <c r="J18" t="s">
        <v>19</v>
      </c>
    </row>
    <row r="19" spans="1:10" x14ac:dyDescent="0.25">
      <c r="A19" t="e" vm="15">
        <v>#VALUE!</v>
      </c>
      <c r="B19" s="7" cm="1">
        <f t="array" aca="1" ref="B19" ca="1">_FV(A19,"Clôture précédente",TRUE)</f>
        <v>57.99</v>
      </c>
      <c r="C19" s="7">
        <v>57.44</v>
      </c>
      <c r="D19" s="7" cm="1">
        <f t="array" aca="1" ref="D19" ca="1">_FV(A19,"Prix")</f>
        <v>58.725000000000001</v>
      </c>
      <c r="E19" s="6">
        <f ca="1">(D19-C19)/C19</f>
        <v>2.2371169916434605E-2</v>
      </c>
      <c r="F19" s="19"/>
      <c r="G19" s="8" cm="1">
        <f t="array" aca="1" ref="G19" ca="1">_FV(A19,"Bêta")</f>
        <v>0.62360000000000004</v>
      </c>
      <c r="H19" s="7" t="s">
        <v>8</v>
      </c>
      <c r="I19" s="21"/>
      <c r="J19" t="s">
        <v>26</v>
      </c>
    </row>
    <row r="20" spans="1:10" x14ac:dyDescent="0.25">
      <c r="A20" t="e" vm="16">
        <v>#VALUE!</v>
      </c>
      <c r="B20" s="7" cm="1">
        <f t="array" aca="1" ref="B20" ca="1">_FV(A20,"Clôture précédente",TRUE)</f>
        <v>107.2</v>
      </c>
      <c r="C20" s="7">
        <v>107.69</v>
      </c>
      <c r="D20" s="7" cm="1">
        <f t="array" aca="1" ref="D20" ca="1">_FV(A20,"Prix")</f>
        <v>107.1</v>
      </c>
      <c r="E20" s="6">
        <f ca="1">(D20-C20)/C20</f>
        <v>-5.4786888290463687E-3</v>
      </c>
      <c r="F20" s="19"/>
      <c r="G20" s="8" cm="1">
        <f t="array" aca="1" ref="G20" ca="1">_FV(A20,"Bêta")</f>
        <v>0.80740000000000001</v>
      </c>
      <c r="H20" s="7" t="s">
        <v>8</v>
      </c>
      <c r="I20" s="21"/>
      <c r="J20" t="s">
        <v>26</v>
      </c>
    </row>
    <row r="21" spans="1:10" x14ac:dyDescent="0.25">
      <c r="E21" s="6"/>
      <c r="G21" s="8"/>
    </row>
    <row r="22" spans="1:10" x14ac:dyDescent="0.25">
      <c r="A22" s="16" t="e" vm="17">
        <v>#VALUE!</v>
      </c>
      <c r="B22" s="17" cm="1">
        <f t="array" aca="1" ref="B22" ca="1">_FV(A22,"Clôture précédente",TRUE)</f>
        <v>80.33</v>
      </c>
      <c r="C22" s="17">
        <v>76.78</v>
      </c>
      <c r="D22" s="17" cm="1">
        <f t="array" aca="1" ref="D22" ca="1">_FV(A22,"Prix")</f>
        <v>80.63</v>
      </c>
      <c r="E22" s="18">
        <f ca="1">(D22-C22)/C22</f>
        <v>5.0143266475644627E-2</v>
      </c>
      <c r="F22" s="19">
        <f ca="1">AVERAGE(E22:E28)</f>
        <v>4.3576581074378153E-2</v>
      </c>
      <c r="G22" s="8" cm="1">
        <f t="array" aca="1" ref="G22" ca="1">_FV(A22,"Bêta")</f>
        <v>0.99519999999999997</v>
      </c>
      <c r="H22" s="7" t="s">
        <v>10</v>
      </c>
      <c r="I22" s="21">
        <f>0.2846+0.00274</f>
        <v>0.28734000000000004</v>
      </c>
      <c r="J22" t="s">
        <v>51</v>
      </c>
    </row>
    <row r="23" spans="1:10" x14ac:dyDescent="0.25">
      <c r="A23" s="16" t="e" vm="18">
        <v>#VALUE!</v>
      </c>
      <c r="B23" s="17" cm="1">
        <f t="array" aca="1" ref="B23" ca="1">_FV(A23,"Clôture précédente",TRUE)</f>
        <v>27.59</v>
      </c>
      <c r="C23" s="17">
        <v>26.48</v>
      </c>
      <c r="D23" s="17" cm="1">
        <f t="array" aca="1" ref="D23" ca="1">_FV(A23,"Prix")</f>
        <v>27.59</v>
      </c>
      <c r="E23" s="18">
        <f ca="1">(D23-C23)/C23</f>
        <v>4.1918429003021125E-2</v>
      </c>
      <c r="F23" s="19"/>
      <c r="G23" s="8" cm="1">
        <f t="array" aca="1" ref="G23" ca="1">_FV(A23,"Bêta")</f>
        <v>0.76839999999999997</v>
      </c>
      <c r="H23" s="7" t="s">
        <v>10</v>
      </c>
      <c r="I23" s="21"/>
      <c r="J23" t="s">
        <v>51</v>
      </c>
    </row>
    <row r="24" spans="1:10" x14ac:dyDescent="0.25">
      <c r="A24" t="e" vm="19">
        <v>#VALUE!</v>
      </c>
      <c r="B24" s="7" cm="1">
        <f t="array" aca="1" ref="B24" ca="1">_FV(A24,"Clôture précédente",TRUE)</f>
        <v>38.799999999999997</v>
      </c>
      <c r="C24" s="7">
        <v>38.869999999999997</v>
      </c>
      <c r="D24" s="7" cm="1">
        <f t="array" aca="1" ref="D24" ca="1">_FV(A24,"Prix")</f>
        <v>38.78</v>
      </c>
      <c r="E24" s="6">
        <f ca="1">(D24-C24)/C24</f>
        <v>-2.3154103421661001E-3</v>
      </c>
      <c r="F24" s="19"/>
      <c r="G24" s="8" cm="1">
        <f t="array" aca="1" ref="G24" ca="1">_FV(A24,"Bêta")</f>
        <v>0.92190000000000005</v>
      </c>
      <c r="H24" s="7" t="s">
        <v>10</v>
      </c>
      <c r="I24" s="21"/>
      <c r="J24" t="s">
        <v>11</v>
      </c>
    </row>
    <row r="25" spans="1:10" x14ac:dyDescent="0.25">
      <c r="A25" t="e" vm="20">
        <v>#VALUE!</v>
      </c>
      <c r="B25" s="7" cm="1">
        <f t="array" aca="1" ref="B25" ca="1">_FV(A25,"Clôture précédente",TRUE)</f>
        <v>103.11</v>
      </c>
      <c r="C25" s="7">
        <v>100.72</v>
      </c>
      <c r="D25" s="7" cm="1">
        <f t="array" aca="1" ref="D25" ca="1">_FV(A25,"Prix")</f>
        <v>103.30500000000001</v>
      </c>
      <c r="E25" s="6">
        <f t="shared" ref="E25:E27" ca="1" si="2">(D25-C25)/C25</f>
        <v>2.5665210484511595E-2</v>
      </c>
      <c r="F25" s="19"/>
      <c r="G25" s="8" cm="1">
        <f t="array" aca="1" ref="G25" ca="1">_FV(A25,"Bêta")</f>
        <v>0.67810000000000004</v>
      </c>
      <c r="H25" s="7" t="s">
        <v>10</v>
      </c>
      <c r="I25" s="21"/>
      <c r="J25" t="s">
        <v>32</v>
      </c>
    </row>
    <row r="26" spans="1:10" x14ac:dyDescent="0.25">
      <c r="A26" s="16" t="e" vm="21">
        <v>#VALUE!</v>
      </c>
      <c r="B26" s="17" cm="1">
        <f t="array" aca="1" ref="B26" ca="1">_FV(A26,"Clôture précédente",TRUE)</f>
        <v>132.65</v>
      </c>
      <c r="C26" s="17">
        <v>116</v>
      </c>
      <c r="D26" s="17" cm="1">
        <f t="array" aca="1" ref="D26" ca="1">_FV(A26,"Prix")</f>
        <v>132.71029999999999</v>
      </c>
      <c r="E26" s="18">
        <f t="shared" ca="1" si="2"/>
        <v>0.14405431034482749</v>
      </c>
      <c r="F26" s="19"/>
      <c r="G26" s="8" cm="1">
        <f t="array" aca="1" ref="G26" ca="1">_FV(A26,"Bêta")</f>
        <v>1.6637999999999999</v>
      </c>
      <c r="H26" s="7" t="s">
        <v>10</v>
      </c>
      <c r="I26" s="21"/>
      <c r="J26" t="s">
        <v>46</v>
      </c>
    </row>
    <row r="27" spans="1:10" x14ac:dyDescent="0.25">
      <c r="A27" s="16" t="e" vm="22">
        <v>#VALUE!</v>
      </c>
      <c r="B27" s="17" cm="1">
        <f t="array" aca="1" ref="B27" ca="1">_FV(A27,"Clôture précédente",TRUE)</f>
        <v>185.95</v>
      </c>
      <c r="C27" s="17">
        <v>171</v>
      </c>
      <c r="D27" s="17" cm="1">
        <f t="array" aca="1" ref="D27" ca="1">_FV(A27,"Prix")</f>
        <v>184.44</v>
      </c>
      <c r="E27" s="18">
        <f t="shared" ca="1" si="2"/>
        <v>7.8596491228070164E-2</v>
      </c>
      <c r="F27" s="19"/>
      <c r="G27" s="8" cm="1">
        <f t="array" aca="1" ref="G27" ca="1">_FV(A27,"Bêta")</f>
        <v>1.181</v>
      </c>
      <c r="H27" s="7" t="s">
        <v>10</v>
      </c>
      <c r="I27" s="21"/>
      <c r="J27" t="s">
        <v>46</v>
      </c>
    </row>
    <row r="28" spans="1:10" x14ac:dyDescent="0.25">
      <c r="A28" s="16" t="e" vm="23">
        <v>#VALUE!</v>
      </c>
      <c r="B28" s="17" cm="1">
        <f t="array" aca="1" ref="B28" ca="1">_FV(A28,"Clôture précédente",TRUE)</f>
        <v>194.15</v>
      </c>
      <c r="C28" s="17">
        <v>198.63</v>
      </c>
      <c r="D28" s="17" cm="1">
        <f t="array" aca="1" ref="D28" ca="1">_FV(A28,"Prix")</f>
        <v>192.07</v>
      </c>
      <c r="E28" s="18">
        <f ca="1">(D28-C28)/C28</f>
        <v>-3.3026229673261853E-2</v>
      </c>
      <c r="F28" s="19"/>
      <c r="G28" s="8" cm="1">
        <f t="array" aca="1" ref="G28" ca="1">_FV(A28,"Bêta")</f>
        <v>1.4533</v>
      </c>
      <c r="H28" s="7" t="s">
        <v>10</v>
      </c>
      <c r="I28" s="21"/>
      <c r="J28" t="s">
        <v>32</v>
      </c>
    </row>
    <row r="29" spans="1:10" x14ac:dyDescent="0.25">
      <c r="E29" s="6"/>
      <c r="G29" s="8"/>
    </row>
    <row r="30" spans="1:10" x14ac:dyDescent="0.25">
      <c r="A30" t="e" vm="24">
        <v>#VALUE!</v>
      </c>
      <c r="B30" s="7" cm="1">
        <f t="array" aca="1" ref="B30" ca="1">_FV(A30,"Clôture précédente",TRUE)</f>
        <v>80.400000000000006</v>
      </c>
      <c r="C30" s="7">
        <v>80.33</v>
      </c>
      <c r="D30" s="7" cm="1">
        <f t="array" aca="1" ref="D30" ca="1">_FV(A30,"Prix")</f>
        <v>80.14</v>
      </c>
      <c r="E30" s="6">
        <f t="shared" ref="E30:E66" ca="1" si="3">(D30-C30)/C30</f>
        <v>-2.3652433710942078E-3</v>
      </c>
      <c r="F30" s="19">
        <f ca="1">AVERAGE(E30:E33)</f>
        <v>5.137749954040283E-3</v>
      </c>
      <c r="G30" s="8" cm="1">
        <f t="array" aca="1" ref="G30" ca="1">_FV(A30,"Bêta")</f>
        <v>0.51849999999999996</v>
      </c>
      <c r="H30" s="7" t="s">
        <v>12</v>
      </c>
      <c r="I30" s="21">
        <f>0.0552+0.00274</f>
        <v>5.7939999999999998E-2</v>
      </c>
      <c r="J30" t="s">
        <v>13</v>
      </c>
    </row>
    <row r="31" spans="1:10" x14ac:dyDescent="0.25">
      <c r="A31" t="e" vm="25">
        <v>#VALUE!</v>
      </c>
      <c r="B31" s="7" cm="1">
        <f t="array" aca="1" ref="B31" ca="1">_FV(A31,"Clôture précédente",TRUE)</f>
        <v>70.95</v>
      </c>
      <c r="C31" s="7">
        <v>64.900000000000006</v>
      </c>
      <c r="D31" s="7" cm="1">
        <f t="array" aca="1" ref="D31" ca="1">_FV(A31,"Prix")</f>
        <v>70.204999999999998</v>
      </c>
      <c r="E31" s="6">
        <f ca="1">(D31-C31)/C31</f>
        <v>8.1741140215716365E-2</v>
      </c>
      <c r="F31" s="19"/>
      <c r="G31" s="8" cm="1">
        <f t="array" aca="1" ref="G31" ca="1">_FV(A31,"Bêta")</f>
        <v>0.74019999999999997</v>
      </c>
      <c r="H31" s="7" t="s">
        <v>12</v>
      </c>
      <c r="I31" s="21"/>
      <c r="J31" t="s">
        <v>20</v>
      </c>
    </row>
    <row r="32" spans="1:10" x14ac:dyDescent="0.25">
      <c r="A32" t="e" vm="26">
        <v>#VALUE!</v>
      </c>
      <c r="B32" s="7" cm="1">
        <f t="array" aca="1" ref="B32" ca="1">_FV(A32,"Clôture précédente",TRUE)</f>
        <v>30.98</v>
      </c>
      <c r="C32" s="7">
        <v>31.48</v>
      </c>
      <c r="D32" s="7" cm="1">
        <f t="array" aca="1" ref="D32" ca="1">_FV(A32,"Prix")</f>
        <v>31.09</v>
      </c>
      <c r="E32" s="6">
        <f ca="1">(D32-C32)/C32</f>
        <v>-1.2388818297331657E-2</v>
      </c>
      <c r="F32" s="19"/>
      <c r="G32" s="8" cm="1">
        <f t="array" aca="1" ref="G32" ca="1">_FV(A32,"Bêta")</f>
        <v>0.25069999999999998</v>
      </c>
      <c r="H32" s="7" t="s">
        <v>12</v>
      </c>
      <c r="I32" s="21"/>
      <c r="J32" t="s">
        <v>30</v>
      </c>
    </row>
    <row r="33" spans="1:10" x14ac:dyDescent="0.25">
      <c r="A33" t="e" vm="27">
        <v>#VALUE!</v>
      </c>
      <c r="B33" s="7" cm="1">
        <f t="array" aca="1" ref="B33" ca="1">_FV(A33,"Clôture précédente",TRUE)</f>
        <v>49.77</v>
      </c>
      <c r="C33" s="7">
        <v>52.33</v>
      </c>
      <c r="D33" s="7" cm="1">
        <f t="array" aca="1" ref="D33" ca="1">_FV(A33,"Prix")</f>
        <v>49.9</v>
      </c>
      <c r="E33" s="6">
        <f ca="1">(D33-C33)/C33</f>
        <v>-4.6436078731129364E-2</v>
      </c>
      <c r="F33" s="19"/>
      <c r="G33" s="8" cm="1">
        <f t="array" aca="1" ref="G33" ca="1">_FV(A33,"Bêta")</f>
        <v>0.74580000000000002</v>
      </c>
      <c r="H33" s="7" t="s">
        <v>12</v>
      </c>
      <c r="I33" s="21"/>
      <c r="J33" t="s">
        <v>44</v>
      </c>
    </row>
    <row r="34" spans="1:10" x14ac:dyDescent="0.25">
      <c r="E34" s="6"/>
      <c r="G34" s="8"/>
    </row>
    <row r="35" spans="1:10" x14ac:dyDescent="0.25">
      <c r="A35" t="e" vm="28">
        <v>#VALUE!</v>
      </c>
      <c r="B35" s="7" cm="1">
        <f t="array" aca="1" ref="B35" ca="1">_FV(A35,"Clôture précédente",TRUE)</f>
        <v>17.690000000000001</v>
      </c>
      <c r="C35" s="7">
        <v>19.32</v>
      </c>
      <c r="D35" s="11" cm="1">
        <f t="array" aca="1" ref="D35" ca="1">_FV(A35,"Prix")</f>
        <v>17.495000000000001</v>
      </c>
      <c r="E35" s="6">
        <f ca="1">((D35-C35)/C35)</f>
        <v>-9.4461697722567253E-2</v>
      </c>
      <c r="F35" s="19">
        <f ca="1">AVERAGE(E35:E39)</f>
        <v>-3.5252801437524899E-2</v>
      </c>
      <c r="G35" s="8" cm="1">
        <f t="array" aca="1" ref="G35" ca="1">_FV(A35,"Bêta")</f>
        <v>1.0733999999999999</v>
      </c>
      <c r="H35" s="7" t="s">
        <v>2</v>
      </c>
      <c r="I35" s="21">
        <f>0.0242+0.00274</f>
        <v>2.6939999999999999E-2</v>
      </c>
      <c r="J35" t="s">
        <v>3</v>
      </c>
    </row>
    <row r="36" spans="1:10" x14ac:dyDescent="0.25">
      <c r="A36" t="e" vm="29">
        <v>#VALUE!</v>
      </c>
      <c r="B36" s="7" cm="1">
        <f t="array" aca="1" ref="B36" ca="1">_FV(A36,"Clôture précédente",TRUE)</f>
        <v>93.1</v>
      </c>
      <c r="C36" s="7">
        <v>99.55</v>
      </c>
      <c r="D36" s="7" cm="1">
        <f t="array" aca="1" ref="D36" ca="1">_FV(A36,"Prix")</f>
        <v>92.4</v>
      </c>
      <c r="E36" s="6">
        <f ca="1">(D36-C36)/C36</f>
        <v>-7.1823204419889417E-2</v>
      </c>
      <c r="F36" s="19"/>
      <c r="G36" s="8" cm="1">
        <f t="array" aca="1" ref="G36" ca="1">_FV(A36,"Bêta")</f>
        <v>1.5271999999999999</v>
      </c>
      <c r="H36" s="7" t="s">
        <v>2</v>
      </c>
      <c r="I36" s="21"/>
      <c r="J36" t="s">
        <v>39</v>
      </c>
    </row>
    <row r="37" spans="1:10" x14ac:dyDescent="0.25">
      <c r="A37" t="e" vm="30">
        <v>#VALUE!</v>
      </c>
      <c r="B37" s="7" cm="1">
        <f t="array" aca="1" ref="B37" ca="1">_FV(A37,"Clôture précédente",TRUE)</f>
        <v>29.49</v>
      </c>
      <c r="C37" s="7">
        <v>28.93</v>
      </c>
      <c r="D37" s="7" cm="1">
        <f t="array" aca="1" ref="D37" ca="1">_FV(A37,"Prix")</f>
        <v>29.63</v>
      </c>
      <c r="E37" s="6">
        <f ca="1">(D37-C37)/C37</f>
        <v>2.4196335983408201E-2</v>
      </c>
      <c r="F37" s="19"/>
      <c r="G37" s="8" cm="1">
        <f t="array" aca="1" ref="G37" ca="1">_FV(A37,"Bêta")</f>
        <v>0.91900000000000004</v>
      </c>
      <c r="H37" s="7" t="s">
        <v>2</v>
      </c>
      <c r="I37" s="21"/>
      <c r="J37" t="s">
        <v>39</v>
      </c>
    </row>
    <row r="38" spans="1:10" x14ac:dyDescent="0.25">
      <c r="A38" t="e" vm="31">
        <v>#VALUE!</v>
      </c>
      <c r="B38" s="7" cm="1">
        <f t="array" aca="1" ref="B38" ca="1">_FV(A38,"Clôture précédente",TRUE)</f>
        <v>62.58</v>
      </c>
      <c r="C38" s="7">
        <v>63.96</v>
      </c>
      <c r="D38" s="7" cm="1">
        <f t="array" aca="1" ref="D38" ca="1">_FV(A38,"Prix")</f>
        <v>62.78</v>
      </c>
      <c r="E38" s="6">
        <f t="shared" ca="1" si="3"/>
        <v>-1.8449030644152591E-2</v>
      </c>
      <c r="F38" s="19"/>
      <c r="G38" s="8" cm="1">
        <f t="array" aca="1" ref="G38" ca="1">_FV(A38,"Bêta")</f>
        <v>0.40360000000000001</v>
      </c>
      <c r="H38" s="7" t="s">
        <v>2</v>
      </c>
      <c r="I38" s="21"/>
      <c r="J38" t="s">
        <v>14</v>
      </c>
    </row>
    <row r="39" spans="1:10" x14ac:dyDescent="0.25">
      <c r="A39" t="e" vm="32">
        <v>#VALUE!</v>
      </c>
      <c r="B39" s="7" cm="1">
        <f t="array" aca="1" ref="B39" ca="1">_FV(A39,"Clôture précédente",TRUE)</f>
        <v>19.559999999999999</v>
      </c>
      <c r="C39" s="7">
        <v>20.03</v>
      </c>
      <c r="D39" s="7" cm="1">
        <f t="array" aca="1" ref="D39" ca="1">_FV(A39,"Prix")</f>
        <v>19.715</v>
      </c>
      <c r="E39" s="6">
        <f t="shared" ca="1" si="3"/>
        <v>-1.5726410384423427E-2</v>
      </c>
      <c r="F39" s="19"/>
      <c r="G39" s="8" cm="1">
        <f t="array" aca="1" ref="G39" ca="1">_FV(A39,"Bêta")</f>
        <v>1.0381</v>
      </c>
      <c r="H39" s="7" t="s">
        <v>15</v>
      </c>
      <c r="I39" s="21"/>
      <c r="J39" t="s">
        <v>14</v>
      </c>
    </row>
    <row r="40" spans="1:10" x14ac:dyDescent="0.25">
      <c r="E40" s="6"/>
      <c r="G40" s="8"/>
    </row>
    <row r="41" spans="1:10" x14ac:dyDescent="0.25">
      <c r="A41" t="e" vm="33">
        <v>#VALUE!</v>
      </c>
      <c r="B41" s="7" cm="1">
        <f t="array" aca="1" ref="B41" ca="1">_FV(A41,"Clôture précédente",TRUE)</f>
        <v>7.73</v>
      </c>
      <c r="C41" s="7">
        <v>8.16</v>
      </c>
      <c r="D41" s="7" cm="1">
        <f t="array" aca="1" ref="D41" ca="1">_FV(A41,"Prix")</f>
        <v>7.61</v>
      </c>
      <c r="E41" s="6">
        <f t="shared" ca="1" si="3"/>
        <v>-6.7401960784313708E-2</v>
      </c>
      <c r="F41" s="19">
        <f ca="1">AVERAGE(E41:E47)</f>
        <v>8.3836070130838131E-3</v>
      </c>
      <c r="G41" s="8" cm="1">
        <f t="array" aca="1" ref="G41" ca="1">_FV(A41,"Bêta")</f>
        <v>1.4885999999999999</v>
      </c>
      <c r="H41" s="7" t="s">
        <v>16</v>
      </c>
      <c r="I41" s="21">
        <f>0.0874+0.00274</f>
        <v>9.0140000000000012E-2</v>
      </c>
      <c r="J41" t="s">
        <v>17</v>
      </c>
    </row>
    <row r="42" spans="1:10" x14ac:dyDescent="0.25">
      <c r="A42" t="e" vm="34">
        <v>#VALUE!</v>
      </c>
      <c r="B42" s="7" cm="1">
        <f t="array" aca="1" ref="B42" ca="1">_FV(A42,"Clôture précédente",TRUE)</f>
        <v>727.43</v>
      </c>
      <c r="C42" s="7">
        <v>705.37</v>
      </c>
      <c r="D42" s="7" cm="1">
        <f t="array" aca="1" ref="D42" ca="1">_FV(A42,"Prix")</f>
        <v>727.46010000000001</v>
      </c>
      <c r="E42" s="6">
        <f t="shared" ca="1" si="3"/>
        <v>3.1317039284347231E-2</v>
      </c>
      <c r="F42" s="19"/>
      <c r="G42" s="8" cm="1">
        <f t="array" aca="1" ref="G42" ca="1">_FV(A42,"Bêta")</f>
        <v>1.2582</v>
      </c>
      <c r="H42" s="7" t="s">
        <v>16</v>
      </c>
      <c r="I42" s="21"/>
      <c r="J42" t="s">
        <v>17</v>
      </c>
    </row>
    <row r="43" spans="1:10" x14ac:dyDescent="0.25">
      <c r="A43" t="e" vm="35">
        <v>#VALUE!</v>
      </c>
      <c r="B43" s="7" cm="1">
        <f t="array" aca="1" ref="B43" ca="1">_FV(A43,"Clôture précédente",TRUE)</f>
        <v>143.74</v>
      </c>
      <c r="C43" s="7">
        <v>141.07</v>
      </c>
      <c r="D43" s="7" cm="1">
        <f t="array" aca="1" ref="D43" ca="1">_FV(A43,"Prix")</f>
        <v>142.72999999999999</v>
      </c>
      <c r="E43" s="6">
        <f t="shared" ca="1" si="3"/>
        <v>1.1767207769192576E-2</v>
      </c>
      <c r="F43" s="19"/>
      <c r="G43" s="8" cm="1">
        <f t="array" aca="1" ref="G43" ca="1">_FV(A43,"Bêta")</f>
        <v>0.7893</v>
      </c>
      <c r="H43" s="7" t="s">
        <v>16</v>
      </c>
      <c r="I43" s="21"/>
      <c r="J43" t="s">
        <v>17</v>
      </c>
    </row>
    <row r="44" spans="1:10" x14ac:dyDescent="0.25">
      <c r="A44" t="e" vm="36">
        <v>#VALUE!</v>
      </c>
      <c r="B44" s="7" cm="1">
        <f t="array" aca="1" ref="B44" ca="1">_FV(A44,"Clôture précédente",TRUE)</f>
        <v>590.51</v>
      </c>
      <c r="C44" s="7">
        <v>564.41</v>
      </c>
      <c r="D44" s="7" cm="1">
        <f t="array" aca="1" ref="D44" ca="1">_FV(A44,"Prix")</f>
        <v>588.76679999999999</v>
      </c>
      <c r="E44" s="6">
        <f ca="1">(D44-C44)/C44</f>
        <v>4.3154444464130727E-2</v>
      </c>
      <c r="F44" s="19"/>
      <c r="G44" s="8" cm="1">
        <f t="array" aca="1" ref="G44" ca="1">_FV(A44,"Bêta")</f>
        <v>1.2133</v>
      </c>
      <c r="H44" s="7" t="s">
        <v>16</v>
      </c>
      <c r="I44" s="21"/>
      <c r="J44" t="s">
        <v>33</v>
      </c>
    </row>
    <row r="45" spans="1:10" x14ac:dyDescent="0.25">
      <c r="A45" t="e" vm="37">
        <v>#VALUE!</v>
      </c>
      <c r="B45" s="7" cm="1">
        <f t="array" aca="1" ref="B45" ca="1">_FV(A45,"Clôture précédente",TRUE)</f>
        <v>334.02</v>
      </c>
      <c r="C45" s="7">
        <v>331.62</v>
      </c>
      <c r="D45" s="7" cm="1">
        <f t="array" aca="1" ref="D45" ca="1">_FV(A45,"Prix")</f>
        <v>333.77</v>
      </c>
      <c r="E45" s="6">
        <f ca="1">(D45-C45)/C45</f>
        <v>6.4833242868342598E-3</v>
      </c>
      <c r="F45" s="19"/>
      <c r="G45" s="8" cm="1">
        <f t="array" aca="1" ref="G45" ca="1">_FV(A45,"Bêta")</f>
        <v>1.0391999999999999</v>
      </c>
      <c r="H45" s="7" t="s">
        <v>16</v>
      </c>
      <c r="I45" s="21"/>
      <c r="J45" t="s">
        <v>34</v>
      </c>
    </row>
    <row r="46" spans="1:10" x14ac:dyDescent="0.25">
      <c r="A46" t="e" vm="38">
        <v>#VALUE!</v>
      </c>
      <c r="B46" s="7" cm="1">
        <f t="array" aca="1" ref="B46" ca="1">_FV(A46,"Clôture précédente",TRUE)</f>
        <v>41.4</v>
      </c>
      <c r="C46" s="7">
        <v>40.729999999999997</v>
      </c>
      <c r="D46" s="7" cm="1">
        <f t="array" aca="1" ref="D46" ca="1">_FV(A46,"Prix")</f>
        <v>41.52</v>
      </c>
      <c r="E46" s="6">
        <f ca="1">(D46-C46)/C46</f>
        <v>1.9396022587773294E-2</v>
      </c>
      <c r="F46" s="19"/>
      <c r="G46" s="8" cm="1">
        <f t="array" aca="1" ref="G46" ca="1">_FV(A46,"Bêta")</f>
        <v>1.0129999999999999</v>
      </c>
      <c r="H46" s="7" t="s">
        <v>16</v>
      </c>
      <c r="I46" s="21"/>
      <c r="J46" t="s">
        <v>34</v>
      </c>
    </row>
    <row r="47" spans="1:10" x14ac:dyDescent="0.25">
      <c r="A47" t="e" vm="39">
        <v>#VALUE!</v>
      </c>
      <c r="B47" s="7" cm="1">
        <f t="array" aca="1" ref="B47" ca="1">_FV(A47,"Clôture précédente",TRUE)</f>
        <v>10.55</v>
      </c>
      <c r="C47" s="7">
        <v>10.38</v>
      </c>
      <c r="D47" s="7" cm="1">
        <f t="array" aca="1" ref="D47" ca="1">_FV(A47,"Prix")</f>
        <v>10.525</v>
      </c>
      <c r="E47" s="6">
        <f ca="1">(D47-C47)/C47</f>
        <v>1.3969171483622308E-2</v>
      </c>
      <c r="F47" s="19"/>
      <c r="G47" s="8" cm="1">
        <f t="array" aca="1" ref="G47" ca="1">_FV(A47,"Bêta")</f>
        <v>1.7756000000000001</v>
      </c>
      <c r="H47" s="7" t="s">
        <v>16</v>
      </c>
      <c r="I47" s="21"/>
      <c r="J47" t="s">
        <v>34</v>
      </c>
    </row>
    <row r="49" spans="1:10" x14ac:dyDescent="0.25">
      <c r="A49" t="e" vm="40">
        <v>#VALUE!</v>
      </c>
      <c r="B49" s="7" cm="1">
        <f t="array" aca="1" ref="B49" ca="1">_FV(A49,"Clôture précédente",TRUE)</f>
        <v>106.8</v>
      </c>
      <c r="C49" s="7">
        <v>109.81</v>
      </c>
      <c r="D49" s="7" cm="1">
        <f t="array" aca="1" ref="D49" ca="1">_FV(A49,"Prix")</f>
        <v>105.6</v>
      </c>
      <c r="E49" s="6">
        <f t="shared" ca="1" si="3"/>
        <v>-3.8338949093889518E-2</v>
      </c>
      <c r="F49" s="19">
        <f ca="1">AVERAGE(E49:E53)</f>
        <v>1.4165221460196281E-2</v>
      </c>
      <c r="G49" s="8" cm="1">
        <f t="array" aca="1" ref="G49" ca="1">_FV(A49,"Bêta")</f>
        <v>0.98560000000000003</v>
      </c>
      <c r="H49" s="7" t="s">
        <v>23</v>
      </c>
      <c r="I49" s="21">
        <f>0.1075+0.00274</f>
        <v>0.11024</v>
      </c>
      <c r="J49" t="s">
        <v>21</v>
      </c>
    </row>
    <row r="50" spans="1:10" x14ac:dyDescent="0.25">
      <c r="A50" t="e" vm="41">
        <v>#VALUE!</v>
      </c>
      <c r="B50" s="7" cm="1">
        <f t="array" aca="1" ref="B50" ca="1">_FV(A50,"Clôture précédente",TRUE)</f>
        <v>65.97</v>
      </c>
      <c r="C50" s="7">
        <v>57.57</v>
      </c>
      <c r="D50" s="7" cm="1">
        <f t="array" aca="1" ref="D50" ca="1">_FV(A50,"Prix")</f>
        <v>67.33</v>
      </c>
      <c r="E50" s="6">
        <f t="shared" ca="1" si="3"/>
        <v>0.16953274274795896</v>
      </c>
      <c r="F50" s="19"/>
      <c r="G50" s="8" cm="1">
        <f t="array" aca="1" ref="G50" ca="1">_FV(A50,"Bêta")</f>
        <v>0.52769999999999995</v>
      </c>
      <c r="H50" s="7" t="s">
        <v>23</v>
      </c>
      <c r="I50" s="21"/>
      <c r="J50" t="s">
        <v>24</v>
      </c>
    </row>
    <row r="51" spans="1:10" x14ac:dyDescent="0.25">
      <c r="A51" t="e" vm="42">
        <v>#VALUE!</v>
      </c>
      <c r="B51" s="7" cm="1">
        <f t="array" aca="1" ref="B51" ca="1">_FV(A51,"Clôture précédente",TRUE)</f>
        <v>114.54</v>
      </c>
      <c r="C51" s="7">
        <v>111.84</v>
      </c>
      <c r="D51" s="7" cm="1">
        <f t="array" aca="1" ref="D51" ca="1">_FV(A51,"Prix")</f>
        <v>114.54</v>
      </c>
      <c r="E51" s="6">
        <f t="shared" ca="1" si="3"/>
        <v>2.414163090128758E-2</v>
      </c>
      <c r="F51" s="19"/>
      <c r="G51" s="8" cm="1">
        <f t="array" aca="1" ref="G51" ca="1">_FV(A51,"Bêta")</f>
        <v>0.61150000000000004</v>
      </c>
      <c r="H51" s="7" t="s">
        <v>25</v>
      </c>
      <c r="I51" s="21"/>
      <c r="J51" t="s">
        <v>24</v>
      </c>
    </row>
    <row r="52" spans="1:10" x14ac:dyDescent="0.25">
      <c r="A52" t="e" vm="43">
        <v>#VALUE!</v>
      </c>
      <c r="B52" s="7" cm="1">
        <f t="array" aca="1" ref="B52" ca="1">_FV(A52,"Clôture précédente",TRUE)</f>
        <v>467.97</v>
      </c>
      <c r="C52" s="7">
        <v>460</v>
      </c>
      <c r="D52" s="7" cm="1">
        <f t="array" aca="1" ref="D52" ca="1">_FV(A52,"Prix")</f>
        <v>466.59500000000003</v>
      </c>
      <c r="E52" s="6">
        <f ca="1">(D52-C52)/C52</f>
        <v>1.433695652173919E-2</v>
      </c>
      <c r="F52" s="19"/>
      <c r="G52" s="8" cm="1">
        <f t="array" aca="1" ref="G52" ca="1">_FV(A52,"Bêta")</f>
        <v>0.39589999999999997</v>
      </c>
      <c r="H52" s="7" t="s">
        <v>23</v>
      </c>
      <c r="I52" s="21"/>
      <c r="J52" t="s">
        <v>42</v>
      </c>
    </row>
    <row r="53" spans="1:10" x14ac:dyDescent="0.25">
      <c r="A53" t="e" vm="44">
        <v>#VALUE!</v>
      </c>
      <c r="B53" s="7" cm="1">
        <f t="array" aca="1" ref="B53" ca="1">_FV(A53,"Clôture précédente",TRUE)</f>
        <v>58.86</v>
      </c>
      <c r="C53" s="7">
        <v>64.14</v>
      </c>
      <c r="D53" s="7" cm="1">
        <f t="array" aca="1" ref="D53" ca="1">_FV(A53,"Prix")</f>
        <v>57.8</v>
      </c>
      <c r="E53" s="6">
        <f ca="1">(D53-C53)/C53</f>
        <v>-9.8846273776114796E-2</v>
      </c>
      <c r="F53" s="19"/>
      <c r="G53" s="8" cm="1">
        <f t="array" aca="1" ref="G53" ca="1">_FV(A53,"Bêta")</f>
        <v>1.6689000000000001</v>
      </c>
      <c r="H53" s="7" t="s">
        <v>23</v>
      </c>
      <c r="I53" s="21"/>
      <c r="J53" t="s">
        <v>42</v>
      </c>
    </row>
    <row r="54" spans="1:10" x14ac:dyDescent="0.25">
      <c r="E54" s="6"/>
      <c r="G54" s="8"/>
    </row>
    <row r="55" spans="1:10" x14ac:dyDescent="0.25">
      <c r="A55" t="e" vm="45">
        <v>#VALUE!</v>
      </c>
      <c r="B55" s="7" cm="1">
        <f t="array" aca="1" ref="B55" ca="1">_FV(A55,"Clôture précédente",TRUE)</f>
        <v>159</v>
      </c>
      <c r="C55" s="7">
        <v>157.91</v>
      </c>
      <c r="D55" s="7" cm="1">
        <f t="array" aca="1" ref="D55" ca="1">_FV(A55,"Prix")</f>
        <v>156.5027</v>
      </c>
      <c r="E55" s="6">
        <f t="shared" ca="1" si="3"/>
        <v>-8.9120385029446657E-3</v>
      </c>
      <c r="F55" s="19">
        <f ca="1">AVERAGE(E55:E58)</f>
        <v>-1.793202122946817E-2</v>
      </c>
      <c r="G55" s="8" cm="1">
        <f t="array" aca="1" ref="G55" ca="1">_FV(A55,"Bêta")</f>
        <v>1.3692</v>
      </c>
      <c r="H55" s="7" t="s">
        <v>27</v>
      </c>
      <c r="I55" s="21">
        <f>0.106+0.00274</f>
        <v>0.10874</v>
      </c>
      <c r="J55" t="s">
        <v>28</v>
      </c>
    </row>
    <row r="56" spans="1:10" x14ac:dyDescent="0.25">
      <c r="A56" t="e" vm="46">
        <v>#VALUE!</v>
      </c>
      <c r="B56" s="7" cm="1">
        <f t="array" aca="1" ref="B56" ca="1">_FV(A56,"Clôture précédente",TRUE)</f>
        <v>38.409999999999997</v>
      </c>
      <c r="C56" s="7">
        <v>40.130000000000003</v>
      </c>
      <c r="D56" s="7" cm="1">
        <f t="array" aca="1" ref="D56" ca="1">_FV(A56,"Prix")</f>
        <v>38.450000000000003</v>
      </c>
      <c r="E56" s="6">
        <f ca="1">(D56-C56)/C56</f>
        <v>-4.1863942187889351E-2</v>
      </c>
      <c r="F56" s="19"/>
      <c r="G56" s="8" cm="1">
        <f t="array" aca="1" ref="G56" ca="1">_FV(A56,"Bêta")</f>
        <v>1.2789999999999999</v>
      </c>
      <c r="H56" s="7" t="s">
        <v>27</v>
      </c>
      <c r="I56" s="21"/>
      <c r="J56" t="s">
        <v>43</v>
      </c>
    </row>
    <row r="57" spans="1:10" x14ac:dyDescent="0.25">
      <c r="A57" t="e" vm="47">
        <v>#VALUE!</v>
      </c>
      <c r="B57" s="7" cm="1">
        <f t="array" aca="1" ref="B57" ca="1">_FV(A57,"Clôture précédente",TRUE)</f>
        <v>71.36</v>
      </c>
      <c r="C57" s="7">
        <v>71.56</v>
      </c>
      <c r="D57" s="7" cm="1">
        <f t="array" aca="1" ref="D57" ca="1">_FV(A57,"Prix")</f>
        <v>71.099999999999994</v>
      </c>
      <c r="E57" s="6">
        <f ca="1">(D57-C57)/C57</f>
        <v>-6.4281721632197869E-3</v>
      </c>
      <c r="F57" s="19"/>
      <c r="G57" s="8" cm="1">
        <f t="array" aca="1" ref="G57" ca="1">_FV(A57,"Bêta")</f>
        <v>1.7923</v>
      </c>
      <c r="H57" s="7" t="s">
        <v>27</v>
      </c>
      <c r="I57" s="21"/>
      <c r="J57" t="s">
        <v>45</v>
      </c>
    </row>
    <row r="58" spans="1:10" x14ac:dyDescent="0.25">
      <c r="A58" t="e" vm="48">
        <v>#VALUE!</v>
      </c>
      <c r="B58" s="7" cm="1">
        <f t="array" aca="1" ref="B58" ca="1">_FV(A58,"Clôture précédente",TRUE)</f>
        <v>57.93</v>
      </c>
      <c r="C58" s="7">
        <v>58.29</v>
      </c>
      <c r="D58" s="7" cm="1">
        <f t="array" aca="1" ref="D58" ca="1">_FV(A58,"Prix")</f>
        <v>57.443399999999997</v>
      </c>
      <c r="E58" s="6">
        <f t="shared" ca="1" si="3"/>
        <v>-1.4523932063818875E-2</v>
      </c>
      <c r="F58" s="19"/>
      <c r="G58" s="8" cm="1">
        <f t="array" aca="1" ref="G58" ca="1">_FV(A58,"Bêta")</f>
        <v>1.2616000000000001</v>
      </c>
      <c r="H58" s="7" t="s">
        <v>27</v>
      </c>
      <c r="I58" s="21"/>
      <c r="J58" t="s">
        <v>31</v>
      </c>
    </row>
    <row r="60" spans="1:10" x14ac:dyDescent="0.25">
      <c r="A60" t="e" vm="49">
        <v>#VALUE!</v>
      </c>
      <c r="B60" s="7" cm="1">
        <f t="array" aca="1" ref="B60" ca="1">_FV(A60,"Clôture précédente",TRUE)</f>
        <v>52.73</v>
      </c>
      <c r="C60" s="7">
        <v>54.48</v>
      </c>
      <c r="D60" s="7" cm="1">
        <f t="array" aca="1" ref="D60" ca="1">_FV(A60,"Prix")</f>
        <v>52.709000000000003</v>
      </c>
      <c r="E60" s="6">
        <f t="shared" ca="1" si="3"/>
        <v>-3.250734214390591E-2</v>
      </c>
      <c r="F60" s="19">
        <f ca="1">AVERAGE(E60:E66)</f>
        <v>3.455706833926952E-3</v>
      </c>
      <c r="G60" s="8" cm="1">
        <f t="array" aca="1" ref="G60" ca="1">_FV(A60,"Bêta")</f>
        <v>0.51190000000000002</v>
      </c>
      <c r="H60" s="7" t="s">
        <v>36</v>
      </c>
      <c r="I60" s="21">
        <f>0.0268+0.00274</f>
        <v>2.954E-2</v>
      </c>
      <c r="J60" t="s">
        <v>37</v>
      </c>
    </row>
    <row r="61" spans="1:10" x14ac:dyDescent="0.25">
      <c r="A61" t="e" vm="50">
        <v>#VALUE!</v>
      </c>
      <c r="B61" s="7" cm="1">
        <f t="array" aca="1" ref="B61" ca="1">_FV(A61,"Clôture précédente",TRUE)</f>
        <v>43.94</v>
      </c>
      <c r="C61" s="7">
        <v>40.799999999999997</v>
      </c>
      <c r="D61" s="7" cm="1">
        <f t="array" aca="1" ref="D61" ca="1">_FV(A61,"Prix")</f>
        <v>44.405000000000001</v>
      </c>
      <c r="E61" s="6">
        <f t="shared" ca="1" si="3"/>
        <v>8.8357843137255004E-2</v>
      </c>
      <c r="F61" s="19"/>
      <c r="G61" s="8" cm="1">
        <f t="array" aca="1" ref="G61" ca="1">_FV(A61,"Bêta")</f>
        <v>1.8979999999999999</v>
      </c>
      <c r="H61" s="7" t="s">
        <v>36</v>
      </c>
      <c r="I61" s="21"/>
      <c r="J61" t="s">
        <v>37</v>
      </c>
    </row>
    <row r="62" spans="1:10" x14ac:dyDescent="0.25">
      <c r="A62" t="e" vm="51">
        <v>#VALUE!</v>
      </c>
      <c r="B62" s="7" cm="1">
        <f t="array" aca="1" ref="B62" ca="1">_FV(A62,"Clôture précédente",TRUE)</f>
        <v>313.97000000000003</v>
      </c>
      <c r="C62" s="7">
        <v>292.05</v>
      </c>
      <c r="D62" s="7" cm="1">
        <f t="array" aca="1" ref="D62" ca="1">_FV(A62,"Prix")</f>
        <v>318.12</v>
      </c>
      <c r="E62" s="6">
        <f t="shared" ca="1" si="3"/>
        <v>8.9265536723163813E-2</v>
      </c>
      <c r="F62" s="19"/>
      <c r="G62" s="8" cm="1">
        <f t="array" aca="1" ref="G62" ca="1">_FV(A62,"Bêta")</f>
        <v>0.83069999999999999</v>
      </c>
      <c r="H62" s="7" t="s">
        <v>36</v>
      </c>
      <c r="I62" s="21"/>
      <c r="J62" t="s">
        <v>41</v>
      </c>
    </row>
    <row r="63" spans="1:10" x14ac:dyDescent="0.25">
      <c r="A63" t="e" vm="52">
        <v>#VALUE!</v>
      </c>
      <c r="B63" s="7" cm="1">
        <f t="array" aca="1" ref="B63" ca="1">_FV(A63,"Clôture précédente",TRUE)</f>
        <v>102</v>
      </c>
      <c r="C63" s="7">
        <v>103.49</v>
      </c>
      <c r="D63" s="7" cm="1">
        <f t="array" aca="1" ref="D63" ca="1">_FV(A63,"Prix")</f>
        <v>101.5301</v>
      </c>
      <c r="E63" s="6">
        <f t="shared" ca="1" si="3"/>
        <v>-1.8938061648468358E-2</v>
      </c>
      <c r="F63" s="19"/>
      <c r="G63" s="8" cm="1">
        <f t="array" aca="1" ref="G63" ca="1">_FV(A63,"Bêta")</f>
        <v>1.2353000000000001</v>
      </c>
      <c r="H63" s="7" t="s">
        <v>36</v>
      </c>
      <c r="I63" s="21"/>
      <c r="J63" t="s">
        <v>41</v>
      </c>
    </row>
    <row r="64" spans="1:10" x14ac:dyDescent="0.25">
      <c r="A64" t="e" vm="53">
        <v>#VALUE!</v>
      </c>
      <c r="B64" s="7" cm="1">
        <f t="array" aca="1" ref="B64" ca="1">_FV(A64,"Clôture précédente",TRUE)</f>
        <v>61.46</v>
      </c>
      <c r="C64" s="7">
        <v>63.56</v>
      </c>
      <c r="D64" s="7" cm="1">
        <f t="array" aca="1" ref="D64" ca="1">_FV(A64,"Prix")</f>
        <v>60.25</v>
      </c>
      <c r="E64" s="6">
        <f t="shared" ca="1" si="3"/>
        <v>-5.2076777847702989E-2</v>
      </c>
      <c r="F64" s="19"/>
      <c r="G64" s="8" cm="1">
        <f t="array" aca="1" ref="G64" ca="1">_FV(A64,"Bêta")</f>
        <v>0.85609999999999997</v>
      </c>
      <c r="H64" s="7" t="s">
        <v>36</v>
      </c>
      <c r="I64" s="21"/>
      <c r="J64" t="s">
        <v>41</v>
      </c>
    </row>
    <row r="65" spans="1:10" x14ac:dyDescent="0.25">
      <c r="A65" t="e" vm="54">
        <v>#VALUE!</v>
      </c>
      <c r="B65" s="7" cm="1">
        <f t="array" aca="1" ref="B65" ca="1">_FV(A65,"Clôture précédente",TRUE)</f>
        <v>469.57</v>
      </c>
      <c r="C65" s="7">
        <v>477.36</v>
      </c>
      <c r="D65" s="7" cm="1">
        <f t="array" aca="1" ref="D65" ca="1">_FV(A65,"Prix")</f>
        <v>471.065</v>
      </c>
      <c r="E65" s="6">
        <f t="shared" ca="1" si="3"/>
        <v>-1.3187112451818367E-2</v>
      </c>
      <c r="F65" s="19"/>
      <c r="G65" s="8" cm="1">
        <f t="array" aca="1" ref="G65" ca="1">_FV(A65,"Bêta")</f>
        <v>0.94489999999999996</v>
      </c>
      <c r="H65" s="7" t="s">
        <v>36</v>
      </c>
      <c r="I65" s="21"/>
      <c r="J65" t="s">
        <v>41</v>
      </c>
    </row>
    <row r="66" spans="1:10" x14ac:dyDescent="0.25">
      <c r="A66" t="e" vm="55">
        <v>#VALUE!</v>
      </c>
      <c r="B66" s="7" cm="1">
        <f t="array" aca="1" ref="B66" ca="1">_FV(A66,"Clôture précédente",TRUE)</f>
        <v>56.5</v>
      </c>
      <c r="C66" s="7">
        <v>58</v>
      </c>
      <c r="D66" s="7" cm="1">
        <f t="array" aca="1" ref="D66" ca="1">_FV(A66,"Prix")</f>
        <v>55.87</v>
      </c>
      <c r="E66" s="6">
        <f t="shared" ca="1" si="3"/>
        <v>-3.6724137931034524E-2</v>
      </c>
      <c r="F66" s="19"/>
      <c r="G66" s="8" cm="1">
        <f t="array" aca="1" ref="G66" ca="1">_FV(A66,"Bêta")</f>
        <v>0.77990000000000004</v>
      </c>
      <c r="H66" s="7" t="s">
        <v>36</v>
      </c>
      <c r="I66" s="21"/>
      <c r="J66" t="s">
        <v>41</v>
      </c>
    </row>
    <row r="68" spans="1:10" x14ac:dyDescent="0.25">
      <c r="A68" s="4"/>
      <c r="B68" s="12"/>
      <c r="C68" s="12"/>
      <c r="D68" s="12"/>
      <c r="E68" s="5">
        <f ca="1">AVERAGE(E4:E66)*100</f>
        <v>1.039200804201974</v>
      </c>
      <c r="F68" s="15">
        <f ca="1">((F4*I4)+(F7*I7)+(F17*I17)+(F22*I22)+(F30*I30)+(F35*I35)+(F41*I41)+(F49*I49)+(F55*I55)+(F60*I60))*100</f>
        <v>1.7413122128915641</v>
      </c>
      <c r="G68" s="9">
        <f ca="1">AVERAGE(G4:G66)</f>
        <v>1.0495407407407404</v>
      </c>
      <c r="I68" s="7">
        <f>SUM(I4:I66)</f>
        <v>0.99999999999999989</v>
      </c>
    </row>
  </sheetData>
  <mergeCells count="21">
    <mergeCell ref="I4:I5"/>
    <mergeCell ref="I7:I15"/>
    <mergeCell ref="I17:I20"/>
    <mergeCell ref="I30:I33"/>
    <mergeCell ref="I35:I39"/>
    <mergeCell ref="F41:F47"/>
    <mergeCell ref="F49:F53"/>
    <mergeCell ref="F55:F58"/>
    <mergeCell ref="F60:F66"/>
    <mergeCell ref="J1:K1"/>
    <mergeCell ref="F22:F28"/>
    <mergeCell ref="I22:I28"/>
    <mergeCell ref="I41:I47"/>
    <mergeCell ref="I49:I53"/>
    <mergeCell ref="I55:I58"/>
    <mergeCell ref="I60:I66"/>
    <mergeCell ref="F4:F5"/>
    <mergeCell ref="F7:F15"/>
    <mergeCell ref="F17:F20"/>
    <mergeCell ref="F30:F33"/>
    <mergeCell ref="F35:F3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minus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Patrice Lesgourgues</dc:creator>
  <cp:lastModifiedBy>Patrice Lesgourgues</cp:lastModifiedBy>
  <dcterms:created xsi:type="dcterms:W3CDTF">2024-09-23T18:49:52Z</dcterms:created>
  <dcterms:modified xsi:type="dcterms:W3CDTF">2024-10-10T13:41:21Z</dcterms:modified>
</cp:coreProperties>
</file>